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ado" sheetId="1" r:id="rId4"/>
  </sheets>
  <definedNames>
    <definedName name="_xlnm._FilterDatabase" localSheetId="0" hidden="1">'Listado'!$K$1:$K$300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<sst xmlns="http://schemas.openxmlformats.org/spreadsheetml/2006/main" uniqueCount="329">
  <si>
    <t>Filtro</t>
  </si>
  <si>
    <t>,</t>
  </si>
  <si>
    <t>DE ACUERDO A LO ESTABLECIDO EN EL ART. 6 DE LA PROVIDENCIA ADMINISTRATIVA SNAT/2022/000013 PUBLICADO EN G.O. 42339 (17/03/2021), EN CASO DE EFECTUARSE EL PAGO EN DIVISAS $, SE HARÁ UN RECARGO DEL 3% CORRESPONDIENTE AL I.G.T.F SOBRE EL MONTO COMPLETO O LA PORCIÓN PAGADA EN DIVISAS $ DE CADA FACTURA, (MONTO CALCULADO A LA TASA B.C.V DEL DIA DE PAGO).</t>
  </si>
  <si>
    <t>Total ofertas y promociones</t>
  </si>
  <si>
    <t>Precio lista</t>
  </si>
  <si>
    <t>15% más el 8%  (pago en divisas) &lt; 24 horas</t>
  </si>
  <si>
    <t>15% más el 6%  (pago en divisas) &lt; 10 Días</t>
  </si>
  <si>
    <t>15 %  (pago en divisas) &lt; 28 Días</t>
  </si>
  <si>
    <t>Nombre:</t>
  </si>
  <si>
    <t>Teléfono:</t>
  </si>
  <si>
    <t>"Pregunta por nuestros descuentos en bolívares"</t>
  </si>
  <si>
    <t>Código</t>
  </si>
  <si>
    <t>Marca</t>
  </si>
  <si>
    <t>Descripción</t>
  </si>
  <si>
    <t>Laboratorio</t>
  </si>
  <si>
    <t>F.V.</t>
  </si>
  <si>
    <t>Precio por unidad ($)</t>
  </si>
  <si>
    <t>15% más el 8%  (pago en divisas) &lt; 24 horas ($)</t>
  </si>
  <si>
    <t>15% más el 6%  (pago en divisas) &lt; 10 Días ($)</t>
  </si>
  <si>
    <t>15 %  (pago en divisas) &lt; 28 Días ($)</t>
  </si>
  <si>
    <t>Cantidad mínima de venta</t>
  </si>
  <si>
    <t>Cantidad</t>
  </si>
  <si>
    <t>AMIODARONA CLORHIDRATO 150 MG / 3 ML AMPOLLA (E)</t>
  </si>
  <si>
    <t>ADSPHARMA</t>
  </si>
  <si>
    <t>CIPROFLOXACINO 500 mg CAJA X 10 TABLETAS  (E)</t>
  </si>
  <si>
    <t>BCNMEDICAL</t>
  </si>
  <si>
    <t>CLINDAMICINA 300 mg CAJA X 24 TABLETAS (E)</t>
  </si>
  <si>
    <t>MEMPHIS</t>
  </si>
  <si>
    <t>COLCHICINA 0.5 mg CAJA X 300 TABLETAS (E)</t>
  </si>
  <si>
    <t>LAPROFF</t>
  </si>
  <si>
    <t>EMULS SCOTT SABOR CEREZA FRASCO X 180 ml (E)</t>
  </si>
  <si>
    <t>GSK</t>
  </si>
  <si>
    <t>EMULS SCOTT SABOR CEREZA FRASCO X 360 ML (E)</t>
  </si>
  <si>
    <t>EMULS SCOTT SABOR ORIGINAL FRASCO X 360 ML (E)</t>
  </si>
  <si>
    <t>EMULS SCOTT SABOR TROPICAL FRASCO X 180 ml (E)</t>
  </si>
  <si>
    <t>EMULS SCOTT SABOR TROPICAL FRASCO X 360 ML (E)</t>
  </si>
  <si>
    <t>ENALAPRIL 20 mg CAJA X 20 TABLETAS (E)</t>
  </si>
  <si>
    <t>MEDICBRAND</t>
  </si>
  <si>
    <t>IMPLANON NXT</t>
  </si>
  <si>
    <t>ETONOGESTREL 68 mg IMPLANTE PARA USO SUBCUTANEO (E)</t>
  </si>
  <si>
    <t>MSD</t>
  </si>
  <si>
    <t>FUROSEMIDA 40 mg CAJA X 300 TABLETAS (E)</t>
  </si>
  <si>
    <t>LEVETIRACETAM 500 MG CAJA X 30 TABLETAS (E)</t>
  </si>
  <si>
    <t>MEGALABS</t>
  </si>
  <si>
    <t>METFORMINA 500 mg CAJA X 30 TABLETAS (E)</t>
  </si>
  <si>
    <t>GENFAR</t>
  </si>
  <si>
    <t>MINOXIDIL 2 % (TRATAMIENTO PARA PREVENIR Y CONTROLAR LA CAIDA DEL CABELLO) FRASCO X 60 ml (E)</t>
  </si>
  <si>
    <t>MK</t>
  </si>
  <si>
    <t>OXCARBAMAZEPINA 300 mg CAJA X 30 TABLETAS (E)</t>
  </si>
  <si>
    <t>PIROXICAM GEL 0.5 % TUBO X 30 g (E)</t>
  </si>
  <si>
    <t>COASPHARMA</t>
  </si>
  <si>
    <t>RISPERIDONA 1 mg FUNDA X 30 TABLETAS (E)</t>
  </si>
  <si>
    <t>EUROFARMA</t>
  </si>
  <si>
    <t>RISPERIDONA 2 mg FUNDA X 30 TABLETAS (E)</t>
  </si>
  <si>
    <t>VENTILAN</t>
  </si>
  <si>
    <t>SALBUTAMOL 10 ml SOLUCION PARA NEBULIZACION (E)</t>
  </si>
  <si>
    <t>SECNIDAZOL 1 g CAJA X 2 TABLETAS (E)</t>
  </si>
  <si>
    <t>SOLUCION CLORURO DE SODIO 0,9 % 500 ML  CAJA X 40 BOLSAS (E)</t>
  </si>
  <si>
    <t>BAXTER</t>
  </si>
  <si>
    <t>Descuentos</t>
  </si>
  <si>
    <t>ASPIPRAD</t>
  </si>
  <si>
    <t>ACIDO ACETILSALICILICO 81 MG CAJA X 30 TABLETAS (E)</t>
  </si>
  <si>
    <t>DPT</t>
  </si>
  <si>
    <t>VALCOPLUS</t>
  </si>
  <si>
    <t>ACIDO VALPROICO 500 mg CAJA X 10 TABLETAS (E)</t>
  </si>
  <si>
    <t>AMOXIPRAD</t>
  </si>
  <si>
    <t>AMOXICILINA 500 MG CAJA X 10 CAPSULAS (E)</t>
  </si>
  <si>
    <t>AZITROMICINA 200 MG / 5 ML POLVO PARA RECONSTITUIR A SUSPENSION ORAL FRASCO X 15 ML (E)</t>
  </si>
  <si>
    <t>COLIPRAD</t>
  </si>
  <si>
    <t>BUTILBROMURO DE HIOSCINA 10 mg CAJA X 20 TABLETAS (E)</t>
  </si>
  <si>
    <t>DROVEDROXIL</t>
  </si>
  <si>
    <t>CEFADROXILO 500 MG CAJA X 10 TABLETAS (E)</t>
  </si>
  <si>
    <t>CEFIXIMA 400 MG CAJA X 10 TABLETAS (E)</t>
  </si>
  <si>
    <t>CEFTRIAXONA 1 G POLVO PARA SOLUCION INYECTABLE I.V / I.M AMPOLLA (E)</t>
  </si>
  <si>
    <t>CITIVITAR</t>
  </si>
  <si>
    <t>CITICOLINA 500 MG CAJA X 10 TABLETAS (E)</t>
  </si>
  <si>
    <t>CLINDAMICINA 300 mg CAJA X 10 TABLETAS (E)</t>
  </si>
  <si>
    <t>CLODROPLUS</t>
  </si>
  <si>
    <t>CLOPIDOGREL 75 MG  CAJA X 10 TABLETAS (E)</t>
  </si>
  <si>
    <t>GINEMAZOL</t>
  </si>
  <si>
    <t>CLOTRIMAZOL 100 MG CAJA X 6 TABLETAS (E)</t>
  </si>
  <si>
    <t>DESPRAD-DUO</t>
  </si>
  <si>
    <t>DESLORATADINA 5 MG / MONTELUKAST 10 MG  CAJA X 10 COMPRIMIDOS (E)</t>
  </si>
  <si>
    <t>MESYFEM</t>
  </si>
  <si>
    <t>ENANTATO NORETISTERONA 50MG + VALERATO ESTRADIOL 5MG JERINGA PRELL 1 ML I.M (E)</t>
  </si>
  <si>
    <t>NEXPLUS</t>
  </si>
  <si>
    <t>ESOMEPRAZOL 20 MG CAJA X 10 TABLETAS (E)</t>
  </si>
  <si>
    <t>ESOMEPRAZOL 40 MG CAJA X 10 TABLETAS (E)</t>
  </si>
  <si>
    <t>GENTAMICINA 80 mg / 2 ml I.V/I.M AMPOLLA (E)</t>
  </si>
  <si>
    <t>DROPOFEN</t>
  </si>
  <si>
    <t>IBUPROFENO 400 mg  CAJA X 10 CAPSULAS BLANDAS (E)</t>
  </si>
  <si>
    <t>IBUPROFENO 400 mg  CAJA X 10 TABLETAS (E)</t>
  </si>
  <si>
    <t>IBUPROFENO 400 MG  CAJA X 100 TABLETAS (E)</t>
  </si>
  <si>
    <t>IBUPROFENO 600 mg CAJA X 10 CAPSULAS BLANDAS (E)</t>
  </si>
  <si>
    <t>ISOXSUPRINA CLORHIDRATO 10 MG / 2 ML I.M/I.V AMPOLLA (E)</t>
  </si>
  <si>
    <t>LEVOFLOXACINO 500 MG CAJA X 10 TABLETAS (E)</t>
  </si>
  <si>
    <t>LEVOFLOXACINO 500 MG CAJA X 100 TABLETAS (E)</t>
  </si>
  <si>
    <t>LEVOFLOXACINO 750 MG CAJA X 10 TABLETAS (E)</t>
  </si>
  <si>
    <t>LEVOFLOXACINO 750 MG CAJA X 100 TABLETAS (E)</t>
  </si>
  <si>
    <t>METFORMINA CLORHIDRATO 500 MG CAJA X 10 TABLETAS (E)</t>
  </si>
  <si>
    <t>MOXIFLOXACINA 400 MG CAJA X 5 TABLETAS (E)</t>
  </si>
  <si>
    <t>MOXIFLOXACINO 400 mg / INFUSION I.V FRASCO X 100 ML (E)</t>
  </si>
  <si>
    <t>DROPREXA</t>
  </si>
  <si>
    <t>OLANZAPINA 10 mg  CAJA X 10 TABLETAS (E)</t>
  </si>
  <si>
    <t>OLMEPLUS</t>
  </si>
  <si>
    <t>OLMESARTAN 20 MG CAJA X 10 TABLETAS (E)</t>
  </si>
  <si>
    <t>OMEPRAZOL 40 MG POLVO LIOFILIZADO PARA SOLUCION INYECTABLE I.V AMPOLLA (E)</t>
  </si>
  <si>
    <t>OXACILINA 1 G POLVO PARA SOLUCION INYECTABLE I.V / I.M AMPOLLA (E)</t>
  </si>
  <si>
    <t>GASTROPLUS</t>
  </si>
  <si>
    <t>PANTOPRAZOL 40 MG  CAJA X 10 TABLETAS (E)</t>
  </si>
  <si>
    <t>PARACETAMOL 500 mg CAJA X 10 CAPSULAS BLANDAS (E)</t>
  </si>
  <si>
    <t>PENICILINA G BENZATINICA 1,200,000 UI POLVO PARA SUSPENSION INYECTABLE I.M AMPOLLA (E)</t>
  </si>
  <si>
    <t>PENICILINA G BENZATINICA 2,400,000 UI POLVO PARA SUSPENSION INYECTABLE I.M AMPOLLA (E)</t>
  </si>
  <si>
    <t>PENICILINA G SODICA 1,000,000 UI POLVO PARA SOLUCION INYECTABLE I.V / I.M AMPOLLA (E)</t>
  </si>
  <si>
    <t>QUETIAPLUS</t>
  </si>
  <si>
    <t>QUETIAPINA 100 mg CAJA X 10 TABLETAS (E)</t>
  </si>
  <si>
    <t>QUETIAPINA 200 mg CAJA X 10 TABLETAS (E)</t>
  </si>
  <si>
    <t xml:space="preserve">SALBUTAMOL 100 mcg INHALADOR FRASCO (E) </t>
  </si>
  <si>
    <t>TAMSUPRAD</t>
  </si>
  <si>
    <t>TAMSULOSINA CLORHIDRATO 0.4 mg CAJA X 30 CAPSULAS (E)</t>
  </si>
  <si>
    <t>VANCOMICINA 500 mg POLVO PARA SOLUCION INYECTABLE I.V AMPOLLA (E)</t>
  </si>
  <si>
    <t>VITAMINA B1 50 mg / 2 ml I.M / I.V AMPOLLA (E)</t>
  </si>
  <si>
    <t>CEE-DEE-ZINC</t>
  </si>
  <si>
    <t>VITAMINA C + VITAMINA D3 + SULFATO DE ZINC CAJA X 10 TABLETAS MASTICABLES (E)</t>
  </si>
  <si>
    <t>VITAMINA C 1 G I.M/I.V AMPOLLA (E)</t>
  </si>
  <si>
    <t>DROLIPID 20</t>
  </si>
  <si>
    <t>ATORVASTATINA 20 mg  CAJA X 10 TABLETAS (E)</t>
  </si>
  <si>
    <t>DROLIPID 40</t>
  </si>
  <si>
    <t>ATORVASTATINA 40 mg  CAJA X 10 TABLETAS (E)</t>
  </si>
  <si>
    <t>BISOPROLOL FUMARATO 2,5 mg CAJA X 100 TABLETAS (E)</t>
  </si>
  <si>
    <t>BISOPROLOL FUMARATO 2,5 mg CAJA X 30 TABLETAS (E)</t>
  </si>
  <si>
    <t>BISOPROLOL FUMARATO 5 mg CAJA X 100 TABLETAS (E)</t>
  </si>
  <si>
    <t>BISOPROLOL FUMARATO 5 mg CAJA X 30 TABLETAS (E)</t>
  </si>
  <si>
    <t>DROPRES 16</t>
  </si>
  <si>
    <t>CANDESARTAN 16 mg CAJA X 10 TABLETAS (E)</t>
  </si>
  <si>
    <t>DROPRES 8</t>
  </si>
  <si>
    <t>CANDESARTAN 8 mg CAJA X 10 TABLETAS (E)</t>
  </si>
  <si>
    <t>TENSIORETIC</t>
  </si>
  <si>
    <t>CLORTALIDONA 12,5 MG CAJA X 30 TABLETAS (E)</t>
  </si>
  <si>
    <t>DIAPAGLIX 10</t>
  </si>
  <si>
    <t>DAPAGLIFLOZIN 10 mg  CAJA X 30 TABLETAS (E)</t>
  </si>
  <si>
    <t>BLOCTEN</t>
  </si>
  <si>
    <t>NEBIVOLOL 5 mg  CAJA X 30 TABLETAS (E)</t>
  </si>
  <si>
    <t>GLYCEMPLUS</t>
  </si>
  <si>
    <t>SITAGLIPTINA 50 mg / METFORMINA 500 mg  CAJA X 30 TABLETAS (E)</t>
  </si>
  <si>
    <t>TENSOPRES</t>
  </si>
  <si>
    <t>TELMISARTAN 80 MG CAJA X 30 TABLETAS (E)</t>
  </si>
  <si>
    <t>DIUCOR 80</t>
  </si>
  <si>
    <t>TELMISARTAN 80mg / CLORTALIDONA 12.5 mg CAJA X 30 TABLETAS (E)</t>
  </si>
  <si>
    <t>ALIVIUM GRIPA</t>
  </si>
  <si>
    <t>ACETAMINOFEN + FENILEFRINA + CLORFENIRAMINA CAJA X 120 TABLETAS (E)</t>
  </si>
  <si>
    <t>OPHALAC</t>
  </si>
  <si>
    <t>ACETAMINOFEN 150 MG / 5 ML JARABE  FRASCO X 60 ML (E)</t>
  </si>
  <si>
    <t>ACETAMINOFEN 150 MG / 5 ML JARABE  FRASCO X 60 ML SABOR CEREZA (E)</t>
  </si>
  <si>
    <t>ACETAMINOFEN 150 mg / 5 ml JARABE FRASCO X 120 ml (E)</t>
  </si>
  <si>
    <t>ANGLOPHARMA</t>
  </si>
  <si>
    <t>ACETAMINOFEN 500 mg CAJA X 300 TABLETAS (E)</t>
  </si>
  <si>
    <t>DIANE 35</t>
  </si>
  <si>
    <t>ACETATO DE CIPROTERONA 2 mg + ETINILESTRADIOL 0,035 mg CAJA X 21 GRAGEAS (E)</t>
  </si>
  <si>
    <t>BAYER</t>
  </si>
  <si>
    <t>ACICLOVIR  5 % CREMA TOPICA 15 g (E)</t>
  </si>
  <si>
    <t>ACTIVIRAL</t>
  </si>
  <si>
    <t>LABQUIFARLTDA</t>
  </si>
  <si>
    <t>ACICLOVIR 200 MG CAJA X 240 TABLETAS (E)</t>
  </si>
  <si>
    <t>ACICLOVIR 800 mg CAJA X 50 TABLETAS (E)</t>
  </si>
  <si>
    <t>ACIDO FOLICO 1 ml / 1 mg I.V/I.M/S.C AMPOLLA (E)</t>
  </si>
  <si>
    <t>ECAR</t>
  </si>
  <si>
    <t>ACIDO TRANEXAMICO 500 mg / 5 ml I.V AMPOLLA (E)</t>
  </si>
  <si>
    <t>KNOVEL</t>
  </si>
  <si>
    <t>PROCLIN</t>
  </si>
  <si>
    <t>FERBIN C.L</t>
  </si>
  <si>
    <t>ACIDO VALPROICO 250 mg CAJA X 50 CAPSULAS (E)</t>
  </si>
  <si>
    <t>NOVAMED</t>
  </si>
  <si>
    <t>ADRENALINA 1 mg / ml I.V/I.M AMPOLLA (E)</t>
  </si>
  <si>
    <t>KWALITYPHARMACEUTICALSLTD</t>
  </si>
  <si>
    <t>ALBENDAZOL 20 ml FRASCO (E)</t>
  </si>
  <si>
    <t>ALBENDAZOL 20 ml SOBRES (E)</t>
  </si>
  <si>
    <t>ALBENDAZOL 200 mg CAJA X 50 TABLETAS (E)</t>
  </si>
  <si>
    <t>ALBENDAZOL 4 % 10 ml SUSPENSION ORAL FRASCO (E)</t>
  </si>
  <si>
    <t>AMBROXOL 15 MG / 5 ML JARABE PEDIATRICO FRASCO X 120 ML (E)</t>
  </si>
  <si>
    <t>AMBROXOL 30 MG / 5 ML JARABE ADULTO FRASCO X 120 ML (E)</t>
  </si>
  <si>
    <t>AMLODIPINO 5 mg CAJA X 300 TABLETAS (E)</t>
  </si>
  <si>
    <t>AMOXICILINA DE 250 mg / 5 ml SUSPENSION FRASCO X 100 ml (E)</t>
  </si>
  <si>
    <t>AMOXICILINA DE 250 mg / 5 ml SUSPENSION FRASCO X 45 ml (E)</t>
  </si>
  <si>
    <t>AMOXICILINA DE 250 MG / 5 ML SUSPENSION FRASCO X 60 ML (E)</t>
  </si>
  <si>
    <t>AMPICILINA DE  250 mg / 5 ml SUSPENSION FRASCO  X 60 ml (E)</t>
  </si>
  <si>
    <t>ANTIACIDO ANTIFLATULENTO MENTA 150 ml SUSPENSION ORAL FRASCO (E)</t>
  </si>
  <si>
    <t>ANTIACIDO ANTIFLATULENTO MENTA 360 ml SUSPENSION ORAL FRASCO (E)</t>
  </si>
  <si>
    <t>ATORVASTATINA 20 mg CAJA X 50 TABLETAS (E)</t>
  </si>
  <si>
    <t>ATROPINA SULFATO 1 mg / 1 ml I.V / I.M / S.C AMPOLLA (E)</t>
  </si>
  <si>
    <t>FRESENIUS</t>
  </si>
  <si>
    <t>AZITROMICINA 500 mg CAJA X 30 TABLETAS (E)</t>
  </si>
  <si>
    <t>BETAHISTINA DICLORHIDRATO 16 mg CAJA X 30 TABLETAS (E)</t>
  </si>
  <si>
    <t>MOMENTA</t>
  </si>
  <si>
    <t>BETAMETASONA 0,05 % CREMA TOPICA TUBO X 40 g (E)</t>
  </si>
  <si>
    <t>BROMURO DE ROCUROMIO 50 mg / 5 ml I.V AMPOLLA (E)</t>
  </si>
  <si>
    <t>FARMIONNI</t>
  </si>
  <si>
    <t>CALCITRIOL 0,50 MCG FUNDA X 30 CAPSULA (E)</t>
  </si>
  <si>
    <t>COLMEDINTERNACIONAL</t>
  </si>
  <si>
    <t>CAPTOPRIL 50 mg CAJA X 30 TABLETAS (E)</t>
  </si>
  <si>
    <t>RECIPE</t>
  </si>
  <si>
    <t>CARBAMAZEPINA 200 MG CAJA X 300 TABLETAS (E)</t>
  </si>
  <si>
    <t>CARBIDOPA + LEVODOPA 25 mg / 250 mg CAJA X 30 TABLETAS (E)</t>
  </si>
  <si>
    <t>CARBIDOPA + LEVODOPA 25 mg / 250 mg FUNDA X 30 TABLETAS (E)</t>
  </si>
  <si>
    <t>CARBOXIMETILCELULOSA 0,5 % SOLUCION OFTALMICA FRASCO X 15 ml  (E)</t>
  </si>
  <si>
    <t>INCOBRA</t>
  </si>
  <si>
    <t>CEFALEXINA 250 mg / 5 ml FRASCO X 60 ml (E)</t>
  </si>
  <si>
    <t>AGMEDICAMENTOS</t>
  </si>
  <si>
    <t>CEFALOTINA 1 g I.V / I.M AMPOLLA (E)</t>
  </si>
  <si>
    <t>VICAR</t>
  </si>
  <si>
    <t>CEFAZOLINA 1 G I.V / I.M AMPOLLA (E)</t>
  </si>
  <si>
    <t>CEFOTAXIME  1 g I.V / I.M AMPOLLA (E)</t>
  </si>
  <si>
    <t>CETIRIZINA 10 mg CAJA X 400 TABLETAS  (E)</t>
  </si>
  <si>
    <t>CIPROFLOXACINA 100 mg / 10 ml AMPOLLA  (E)</t>
  </si>
  <si>
    <t>CORPAUL</t>
  </si>
  <si>
    <t>CIPROFLOXACINA 200 mg / 100 ml SOLUCION INYECTABLE INTRAVENOSA FRASCO (E)</t>
  </si>
  <si>
    <t>DONABELLA</t>
  </si>
  <si>
    <t>CIPROTERONA 2 mg + ETINILESTRADIOL 0.035 mg CAJA X 21 COMPRIMIDOS (E)</t>
  </si>
  <si>
    <t>EXELTIS</t>
  </si>
  <si>
    <t>CLARITROMICINA 250 mg / 5 ml POLVO PARA SUSPENSION ORAL FRASCO X 50 ml (E)</t>
  </si>
  <si>
    <t>CLINDAMICINA 2 % CREMA VAGINAL TUBO X 40 g (E)</t>
  </si>
  <si>
    <t>CLINDAMICINA 600  MG / 4 ML  I.V/I.M AMPOLLA (E)</t>
  </si>
  <si>
    <t>CLORFENIRAMINA MALEATO 4 mg CAJA X 20 TABLETAS (E)</t>
  </si>
  <si>
    <t>ISTICOL</t>
  </si>
  <si>
    <t>CLORFENIRAMINA MALEATO 50 MG / 100 ML JARABE FRASCO X 120 ML (E)</t>
  </si>
  <si>
    <t>NEO LTDA</t>
  </si>
  <si>
    <t>CLOROQUINA 250 mg CAJA X 250 TABLETAS (E)</t>
  </si>
  <si>
    <t>HUMAPHARMACEUTICAL</t>
  </si>
  <si>
    <t>CLOTRIMAZOL 1 % CREMA TOPICA X 40 g (E)</t>
  </si>
  <si>
    <t>CLOTRIMAZOL 1 % CREMA VAGINAL X 40 g (E)</t>
  </si>
  <si>
    <t>CLOTRIMAZOL 100 MG FUNDA X 10 OVULOS VAGINALES (E)</t>
  </si>
  <si>
    <t>COMPLEJO B CAJA X 300 TABLETAS (E)</t>
  </si>
  <si>
    <t>DESLORATADINA 5 mg CAJA X 10 TABLETAS (E)</t>
  </si>
  <si>
    <t>DEXAMETASONA 4 mg / 1 ml I.V / I.M AMPOLLA (E)</t>
  </si>
  <si>
    <t>DEXAMETASONA 8 mg / 2 ml I.V / I.M AMPOLLA (E)</t>
  </si>
  <si>
    <t>DIACEREINA 50 mg CAJA X 30 TABLETAS (E)</t>
  </si>
  <si>
    <t>BECHEMICAL</t>
  </si>
  <si>
    <t>DICLOFENAC POTASSIUM 50 mg CAJA X 100 TABLETAS (E)</t>
  </si>
  <si>
    <t>PRAHEMLAB</t>
  </si>
  <si>
    <t>DICLOFENACO SODICO  50 mg CAJA X 400 TABLETAS (E)</t>
  </si>
  <si>
    <t>DICLOFENACO SODICO 75 mg / 3 ml I.M AMPOLLA (E)</t>
  </si>
  <si>
    <t>DICLOXACILINA 500 mg CAJA X 50 TABLETAS (E)</t>
  </si>
  <si>
    <t>DIOSMINA HESPERIDINA 450 MG / 50 MG CAJA X 30 TABLETAS (E)</t>
  </si>
  <si>
    <t>SERVIER</t>
  </si>
  <si>
    <t>DIPIRONA 1 gr / 2 ml I.V / I.M AMPOLLA (E)</t>
  </si>
  <si>
    <t>DIPIRONA 2,5 G + HIOSCINA 20 MG / 5 ML I.V / I.M AMPOLLA (E)</t>
  </si>
  <si>
    <t>SICMAFARMA</t>
  </si>
  <si>
    <t>DOPAMINA CLORHIDRATO  200 mg / 5 ml I.V AMPOLLA (E)</t>
  </si>
  <si>
    <t>ENALAPRIL 5 mg CAJA X 30 TABLETAS (E)</t>
  </si>
  <si>
    <t>ENSURE 1,0 KCAL / ML 400 G SABOR FRESA (E)</t>
  </si>
  <si>
    <t>ABBOTT</t>
  </si>
  <si>
    <t>ENSURE 1,0 KCAL / ML 400 G SABOR VAINILLA (E)</t>
  </si>
  <si>
    <t>EPAMIN 100 mg FRASCO X 50 TABLETAS (E)</t>
  </si>
  <si>
    <t>PFIZER</t>
  </si>
  <si>
    <t>ESPIRONOLACTONA 25 MG CAJA X 20 TABLETAS (E)</t>
  </si>
  <si>
    <t>FENITOINA SODICA 250 mg / 5 ml  I.V AMPOLLA (E)</t>
  </si>
  <si>
    <t>FLUCONAZOL 150 mg CAJA X 1 TABLETA (E)</t>
  </si>
  <si>
    <t>FLUCONAZOL 200 mg / 100 ml INFUSION FRASCO X 100 ml (E)</t>
  </si>
  <si>
    <t>FLUCONAZOL 200 mg CAJA X 5 CAPSULAS (E)</t>
  </si>
  <si>
    <t>BIOQUIFAR</t>
  </si>
  <si>
    <t>FUROSEMIDA 20 mg / 2 ml I.V / I.M AMPOLLA (E)</t>
  </si>
  <si>
    <t>GENTAMICINA 80 mg / 2 ml I.V / I.M AMPOLLA (E)</t>
  </si>
  <si>
    <t>GLIBENCLAMIDA 5 mg CAJA X 300 TABLETAS (E)</t>
  </si>
  <si>
    <t>OTOGLICAR</t>
  </si>
  <si>
    <t>GLICERINA CARBONATADA GOTAS OTICAS FRASCO X 30 ML (E)</t>
  </si>
  <si>
    <t>GERCOLABORATORIOS</t>
  </si>
  <si>
    <t>HEPARINA SODICA 5.000 U.I / ML X 5 ML FRASCO (E)</t>
  </si>
  <si>
    <t>GLAND PHARMA</t>
  </si>
  <si>
    <t>HIDROCLOROTIAZIDA 25 mg CAJA X 400 TABLETAS (E)</t>
  </si>
  <si>
    <t>HIDROCORTISONA 100 MG I.V / I.M AMPOLLA (E)</t>
  </si>
  <si>
    <t>BLAU</t>
  </si>
  <si>
    <t>IBUPROFENO 800 mg CAJA X 300 TABLETAS (E)</t>
  </si>
  <si>
    <t>IMIPENEM 500 mg + CILASTINA 500 mg AMPOLLA (E)</t>
  </si>
  <si>
    <t>INMUNOGLOBULINA HUMANA 5 % FRASCO X 100 ml (E)</t>
  </si>
  <si>
    <t>DELTA</t>
  </si>
  <si>
    <t>LANTUS</t>
  </si>
  <si>
    <t>INSULINA GLARGINA 100 u / ml SOLOSTAR S.C VIAL X 3 ml (E)</t>
  </si>
  <si>
    <t>SANOFI</t>
  </si>
  <si>
    <t>INSULINA HUMANA NOVOLIN R 100 ui / ml S.C / I.V VIAL X 10 ml (E)</t>
  </si>
  <si>
    <t>NOVONORDISK</t>
  </si>
  <si>
    <t>DETEMIR</t>
  </si>
  <si>
    <t>INSULINA LEVEMIR FLEXPEN 100 u/ ml S.C CARTUCHO X 3 ml (E)</t>
  </si>
  <si>
    <t>KETOPROFENO 100 mg / 2 ml I.M AMPOLLA (E)</t>
  </si>
  <si>
    <t>LAMOTRIGINA 100 mg CAJA X 100 TABLETAS (E)</t>
  </si>
  <si>
    <t>LAMOTRIGINA 50 mg CAJA X 100 TABLETAS (E)</t>
  </si>
  <si>
    <t>LEVETIRACETAM 1000 mg CAJA X 30 TABLETAS (E)</t>
  </si>
  <si>
    <t>ALTADIS</t>
  </si>
  <si>
    <t>LEVOFLOXACINO INFUSION 5 mg / ml FRASCO X 100 ml (E)</t>
  </si>
  <si>
    <t>EVINET</t>
  </si>
  <si>
    <t>LEVONORGESTREL 0,75 MG FUNDA X 20 TABLETAS (E)</t>
  </si>
  <si>
    <t>LEVONORGESTREL 0.15 mg + ETINILESTRADIOL 0,03 mg FUNDA X 105 TABLETAS (E)</t>
  </si>
  <si>
    <t>CAICLOS</t>
  </si>
  <si>
    <t>LOPERAMIDA 2 mg CAJA X 240 TABLETAS (E)</t>
  </si>
  <si>
    <t>LORATADINA 10 mg CAJA X 400 TABLETAS (E)</t>
  </si>
  <si>
    <t>METFORMINA 500 MG CAJA X 30 TABLETAS (E)</t>
  </si>
  <si>
    <t>ANGELUS</t>
  </si>
  <si>
    <t>METOCLOPRAMIDA CLOHIDRATO 10 mg 2 ml I.V / I.M AMPOLLA (E)</t>
  </si>
  <si>
    <t>METOTREXATO 2,5 mg CAJA X 100 TABLETAS (E)</t>
  </si>
  <si>
    <t>SPACCURELABS</t>
  </si>
  <si>
    <t>METRONIDAZOL 250 mg / 5 ml SUSPENSION ORAL FRASCO X 120 ml  (E)</t>
  </si>
  <si>
    <t>METRONIDAZOL 500 MG / 100 ML I.V INFUSION (E)</t>
  </si>
  <si>
    <t>PISA</t>
  </si>
  <si>
    <t>METRONIDAZOL 500 mg CAJA X 300 TABLETAS (E)</t>
  </si>
  <si>
    <t>MICROPORE COLOR PIEL 1 X 10 YDS CAJA X 12 ROLLOS (E)</t>
  </si>
  <si>
    <t>3M</t>
  </si>
  <si>
    <t>MICROPORE COLOR PIEL 2 X 10 YDS CAJA X 6 ROLLOS (E)</t>
  </si>
  <si>
    <t>MOLNUPIRAVIR 200 mg CAJA X 20 TABLETAS (E)</t>
  </si>
  <si>
    <t>MOLNUPIRAVIR 400 mg CAJA X 10 TABLETAS (E)</t>
  </si>
  <si>
    <t>NAPROXENO 500 mg CAJA X 300 TABLETAS (E)</t>
  </si>
  <si>
    <t>NEOSTIGMINA 0,5 mg / 1 ml I.V / I.M AMPOLLA (E)</t>
  </si>
  <si>
    <t>NIMESULIDA 100 mg CAJA X 300 TABLETAS  (E)</t>
  </si>
  <si>
    <t>NITROFURANTOINA MACRO CRIS 100 MG CAJA X 300 TABLETAS (E)</t>
  </si>
  <si>
    <t>NITROFURAZONA 0,2 % POMADA USO TOPICO TUBO X 40 G (E)</t>
  </si>
  <si>
    <t>NOVO ACTIV MULTIVITAMINICO ADULTO SABOR CEREZA X 360 ML (E)</t>
  </si>
  <si>
    <t>NOVOFARLAB</t>
  </si>
  <si>
    <t>NOVO ACTIV MULTIVITAMINICO KIDS SABOR CEREZA X 360 ML (E)</t>
  </si>
  <si>
    <t>NOVO ACTIV MULTIVITAMINICO KIDS SABOR FRESA X 360 ML (E)</t>
  </si>
  <si>
    <t>OMEPRAZOL 20 mg CAJA X 100 TABLETAS (E)</t>
  </si>
  <si>
    <t>OMEPRAZOL 20 mg CAJA X 250 TABLETAS (E)</t>
  </si>
  <si>
    <t>PREDNISOLONA 5 MG CAJA X 100 TABLETAS (E)</t>
  </si>
  <si>
    <t>SALBUTAMOL 100 mcg INHALADOR X 200 DOSIS FRASCO (E)</t>
  </si>
  <si>
    <t>CIPLA</t>
  </si>
  <si>
    <t>SILDENAFILO 50 MG CAJA X 2 TABLETAS RECUBIERTAS (E)</t>
  </si>
  <si>
    <t>SILDENAFILO 50 mg CAJA X 50 TABLETAS (E)</t>
  </si>
  <si>
    <t>SULFADIAZINA DE PLATA 1 % CREMA X 15 g (E)</t>
  </si>
  <si>
    <t>TIMOLOL SOLUCION OFTALMICA 0,5 % FRASCO X 5 ml (E)</t>
  </si>
  <si>
    <t>VITAMINA E 400 UI FUNDA X 100 CAPSULAS (E)</t>
  </si>
  <si>
    <t>VITAMINA K1  mg / 1 ml I.M AMPOLLA (E)</t>
  </si>
  <si>
    <t>VITAMINA K1 10 mg / 1 ml I.M AMPOLLA (E)</t>
  </si>
</sst>
</file>

<file path=xl/styles.xml><?xml version="1.0" encoding="utf-8"?>
<styleSheet xmlns="http://schemas.openxmlformats.org/spreadsheetml/2006/main" xml:space="preserve">
  <numFmts count="4">
    <numFmt numFmtId="164" formatCode="[$USD]\ #,##0.000;[$USD]\ \-#,##0.000"/>
    <numFmt numFmtId="165" formatCode="_ * #,##0.00_ ;_ * \-#,##0.00_ ;_ * &quot;-&quot;??_ ;_ @_ "/>
    <numFmt numFmtId="166" formatCode="#,##0.00_ ;\-#,##0.00\ "/>
    <numFmt numFmtId="167" formatCode="_ * #,##0_ ;_ * \-#,##0_ ;_ * &quot;-&quot;??_ ;_ @_ "/>
  </numFmts>
  <fonts count="9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6"/>
      <color rgb="FFFFFFFF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2"/>
      <color rgb="FFFFFFFF"/>
      <name val="Calibri"/>
      <scheme val="minor"/>
    </font>
    <font>
      <b val="0"/>
      <i val="0"/>
      <strike val="0"/>
      <u val="none"/>
      <sz val="10"/>
      <color rgb="FFFFFFFF"/>
      <name val="Calibri"/>
      <scheme val="minor"/>
    </font>
    <font>
      <b val="0"/>
      <i val="0"/>
      <strike val="0"/>
      <u val="none"/>
      <sz val="11"/>
      <color rgb="FF0D0D0D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F407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6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/>
    <xf xfId="0" fontId="2" numFmtId="0" fillId="3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0"/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/>
    <xf xfId="0" fontId="3" numFmtId="164" fillId="4" borderId="0" applyFont="1" applyNumberFormat="1" applyFill="1" applyBorder="0" applyAlignment="1">
      <alignment horizontal="centerContinuous" vertical="bottom" textRotation="0" wrapText="false" shrinkToFit="false"/>
    </xf>
    <xf xfId="0" fontId="1" numFmtId="164" fillId="2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center" textRotation="0" wrapText="false" shrinkToFit="false"/>
    </xf>
    <xf xfId="0" fontId="0" numFmtId="0" fillId="0" borderId="1" applyFont="0" applyNumberFormat="0" applyFill="0" applyBorder="1" applyAlignment="1">
      <alignment vertical="center" textRotation="0" wrapText="true" shrinkToFit="false"/>
    </xf>
    <xf xfId="0" fontId="0" numFmtId="0" fillId="3" borderId="0" applyFont="0" applyNumberFormat="0" applyFill="1" applyBorder="0" applyAlignment="1">
      <alignment vertical="center" textRotation="0" wrapText="tru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1" numFmtId="17" fillId="2" borderId="1" applyFont="1" applyNumberFormat="1" applyFill="1" applyBorder="1" applyAlignment="1">
      <alignment horizontal="center" vertical="center" textRotation="0" wrapText="true" shrinkToFit="false"/>
    </xf>
    <xf xfId="0" fontId="1" numFmtId="17" fillId="2" borderId="2" applyFont="1" applyNumberFormat="1" applyFill="1" applyBorder="1" applyAlignment="1">
      <alignment horizontal="center" vertical="center" textRotation="0" wrapText="true" shrinkToFit="false"/>
    </xf>
    <xf xfId="0" fontId="0" numFmtId="17" fillId="3" borderId="0" applyFont="0" applyNumberFormat="1" applyFill="1" applyBorder="0" applyAlignment="1">
      <alignment horizontal="center" vertical="bottom" textRotation="0" wrapText="false" shrinkToFit="false"/>
    </xf>
    <xf xfId="0" fontId="0" numFmtId="17" fillId="0" borderId="1" applyFont="0" applyNumberFormat="1" applyFill="0" applyBorder="1" applyAlignment="1">
      <alignment horizontal="center" vertical="center" textRotation="0" wrapText="false" shrinkToFit="false"/>
    </xf>
    <xf xfId="0" fontId="0" numFmtId="17" fillId="0" borderId="1" applyFont="0" applyNumberFormat="1" applyFill="0" applyBorder="1" applyAlignment="1">
      <alignment horizontal="center" vertical="bottom" textRotation="0" wrapText="false" shrinkToFit="false"/>
    </xf>
    <xf xfId="0" fontId="0" numFmtId="17" fillId="3" borderId="0" applyFont="0" applyNumberFormat="1" applyFill="1" applyBorder="0" applyAlignment="1">
      <alignment horizontal="center" vertical="bottom" textRotation="0" wrapText="false" shrinkToFit="false"/>
    </xf>
    <xf xfId="0" fontId="0" numFmtId="17" fillId="0" borderId="0" applyFont="0" applyNumberFormat="1" applyFill="0" applyBorder="0" applyAlignment="1">
      <alignment horizontal="center" vertical="bottom" textRotation="0" wrapText="false" shrinkToFit="false"/>
    </xf>
    <xf xfId="0" fontId="0" numFmtId="164" fillId="3" borderId="0" applyFont="0" applyNumberFormat="1" applyFill="1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4" fillId="3" borderId="0" applyFont="0" applyNumberFormat="1" applyFill="1" applyBorder="0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 applyProtection="true">
      <alignment vertical="center" textRotation="0" wrapText="true" shrinkToFit="false"/>
      <protection locked="false"/>
    </xf>
    <xf xfId="0" fontId="0" numFmtId="0" fillId="3" borderId="4" applyFont="0" applyNumberFormat="0" applyFill="1" applyBorder="1" applyAlignment="1" applyProtection="true">
      <alignment vertical="center" textRotation="0" wrapText="true" shrinkToFit="false"/>
      <protection locked="false"/>
    </xf>
    <xf xfId="0" fontId="0" numFmtId="0" fillId="3" borderId="0" applyFont="0" applyNumberFormat="0" applyFill="1" applyBorder="0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true" shrinkToFit="false"/>
    </xf>
    <xf xfId="0" fontId="0" numFmtId="165" fillId="0" borderId="1" applyFont="0" applyNumberFormat="1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 applyProtection="true">
      <protection locked="false"/>
    </xf>
    <xf xfId="0" fontId="0" numFmtId="0" fillId="0" borderId="5" applyFont="0" applyNumberFormat="0" applyFill="0" applyBorder="1" applyAlignment="1" applyProtection="true">
      <alignment vertical="center" textRotation="0" wrapText="false" shrinkToFit="false"/>
      <protection locked="false"/>
    </xf>
    <xf xfId="0" fontId="5" numFmtId="0" fillId="3" borderId="0" applyFont="1" applyNumberFormat="0" applyFill="1" applyBorder="0" applyAlignment="0"/>
    <xf xfId="0" fontId="5" numFmtId="0" fillId="0" borderId="1" applyFont="1" applyNumberFormat="0" applyFill="0" applyBorder="1" applyAlignment="0"/>
    <xf xfId="0" fontId="5" numFmtId="0" fillId="0" borderId="0" applyFont="1" applyNumberFormat="0" applyFill="0" applyBorder="0" applyAlignment="0"/>
    <xf xfId="0" fontId="6" numFmtId="14" fillId="2" borderId="0" applyFont="1" applyNumberFormat="1" applyFill="1" applyBorder="0" applyAlignment="1">
      <alignment horizontal="center" vertical="bottom" textRotation="0" wrapText="false" shrinkToFit="false"/>
    </xf>
    <xf xfId="0" fontId="7" numFmtId="164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0" numFmtId="164" fillId="0" borderId="0" applyFont="0" applyNumberFormat="1" applyFill="0" applyBorder="0" applyAlignment="0"/>
    <xf xfId="0" fontId="0" numFmtId="164" fillId="5" borderId="1" applyFont="0" applyNumberFormat="1" applyFill="1" applyBorder="1" applyAlignment="1">
      <alignment horizontal="center" vertical="bottom" textRotation="0" wrapText="false" shrinkToFit="false"/>
    </xf>
    <xf xfId="0" fontId="5" numFmtId="164" fillId="3" borderId="0" applyFont="1" applyNumberFormat="1" applyFill="1" applyBorder="0" applyAlignment="1">
      <alignment horizontal="center" vertical="bottom" textRotation="0" wrapText="false" shrinkToFit="false"/>
    </xf>
    <xf xfId="0" fontId="8" numFmtId="0" fillId="0" borderId="1" applyFont="1" applyNumberFormat="0" applyFill="0" applyBorder="1" applyAlignment="0" applyProtection="true">
      <protection locked="false"/>
    </xf>
    <xf xfId="0" fontId="0" numFmtId="166" fillId="0" borderId="1" applyFont="0" applyNumberFormat="1" applyFill="0" applyBorder="1" applyAlignment="1">
      <alignment horizontal="center" vertical="center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1" fillId="3" borderId="0" applyFont="0" applyNumberFormat="1" applyFill="1" applyBorder="0" applyAlignment="1">
      <alignment horizontal="center" vertical="bottom" textRotation="0" wrapText="false" shrinkToFit="false"/>
    </xf>
    <xf xfId="0" fontId="7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8" numFmtId="1" fillId="3" borderId="0" applyFont="1" applyNumberFormat="1" applyFill="1" applyBorder="0" applyAlignment="1" applyProtection="true">
      <alignment horizontal="center" vertical="center" textRotation="0" wrapText="false" shrinkToFit="false"/>
      <protection hidden="tru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1" numFmtId="1" fillId="2" borderId="1" applyFont="1" applyNumberFormat="1" applyFill="1" applyBorder="1" applyAlignment="1">
      <alignment horizontal="center" vertical="center" textRotation="0" wrapText="true" shrinkToFit="false"/>
    </xf>
    <xf xfId="0" fontId="0" numFmtId="1" fillId="0" borderId="1" applyFont="0" applyNumberFormat="1" applyFill="0" applyBorder="1" applyAlignment="1">
      <alignment horizontal="center" vertical="center" textRotation="0" wrapText="false" shrinkToFit="false"/>
    </xf>
    <xf xfId="0" fontId="0" numFmtId="1" fillId="0" borderId="1" applyFont="0" applyNumberFormat="1" applyFill="0" applyBorder="1" applyAlignment="1">
      <alignment horizontal="center" vertical="bottom" textRotation="0" wrapText="false" shrinkToFit="false"/>
    </xf>
    <xf xfId="0" fontId="3" numFmtId="1" fillId="4" borderId="0" applyFont="1" applyNumberFormat="1" applyFill="1" applyBorder="0" applyAlignment="1">
      <alignment horizontal="centerContinuous" vertical="bottom" textRotation="0" wrapText="false" shrinkToFit="false"/>
    </xf>
    <xf xfId="0" fontId="0" numFmtId="1" fillId="0" borderId="1" applyFont="0" applyNumberFormat="1" applyFill="0" applyBorder="1" applyAlignment="1">
      <alignment horizontal="center" vertical="center" textRotation="0" wrapText="false" shrinkToFit="false"/>
    </xf>
    <xf xfId="0" fontId="0" numFmtId="1" fillId="0" borderId="5" applyFont="0" applyNumberFormat="1" applyFill="0" applyBorder="1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0"/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0" numFmtId="165" fillId="0" borderId="1" applyFont="0" applyNumberFormat="1" applyFill="0" applyBorder="1" applyAlignment="1">
      <alignment horizontal="center" vertical="center" textRotation="0" wrapText="true" shrinkToFit="false"/>
    </xf>
    <xf xfId="0" fontId="0" numFmtId="165" fillId="0" borderId="1" applyFont="0" applyNumberFormat="1" applyFill="0" applyBorder="1" applyAlignment="1">
      <alignment vertical="center" textRotation="0" wrapText="true" shrinkToFit="false"/>
    </xf>
    <xf xfId="0" fontId="0" numFmtId="167" fillId="0" borderId="1" applyFont="0" applyNumberFormat="1" applyFill="0" applyBorder="1" applyAlignment="1">
      <alignment horizontal="center" vertical="center" textRotation="0" wrapText="false" shrinkToFit="false"/>
    </xf>
    <xf xfId="0" fontId="0" numFmtId="1" fillId="0" borderId="1" applyFont="0" applyNumberFormat="1" applyFill="0" applyBorder="1" applyAlignment="1">
      <alignment vertical="center" textRotation="0" wrapText="false" shrinkToFit="false"/>
    </xf>
    <xf xfId="0" fontId="8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8" numFmtId="164" fillId="3" borderId="2" applyFont="1" applyNumberFormat="1" applyFill="1" applyBorder="1" applyAlignment="1" applyProtection="true">
      <alignment horizontal="center" vertical="center" textRotation="0" wrapText="false" shrinkToFit="false"/>
      <protection hidden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f8721556fe6e44d0956da5688216d886.jpg"/><Relationship Id="rId2" Type="http://schemas.openxmlformats.org/officeDocument/2006/relationships/image" Target="../media/048dd192911b73d98cc87e73d31a69e6.jpg"/><Relationship Id="rId3" Type="http://schemas.openxmlformats.org/officeDocument/2006/relationships/image" Target="../media/d02586dd6eb369a9ad13a53cea8300fc.jpg"/><Relationship Id="rId4" Type="http://schemas.openxmlformats.org/officeDocument/2006/relationships/image" Target="../media/afcbae6f3ed55771f53545db3985376d.jpg"/><Relationship Id="rId5" Type="http://schemas.openxmlformats.org/officeDocument/2006/relationships/image" Target="../media/f0f4d06a8de4ac3315e9faec79e3e37a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9</xdr:col>
      <xdr:colOff>161925</xdr:colOff>
      <xdr:row>16</xdr:row>
      <xdr:rowOff>180975</xdr:rowOff>
    </xdr:to>
    <xdr:pic>
      <xdr:nvPicPr>
        <xdr:cNvPr id="1" name="Imagen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4030325" cy="2867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10</xdr:col>
      <xdr:colOff>1066800</xdr:colOff>
      <xdr:row>160</xdr:row>
      <xdr:rowOff>47625</xdr:rowOff>
    </xdr:to>
    <xdr:pic>
      <xdr:nvPicPr>
        <xdr:cNvPr id="2" name="Imagen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6021050" cy="1971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95250</xdr:rowOff>
    </xdr:from>
    <xdr:to>
      <xdr:col>11</xdr:col>
      <xdr:colOff>0</xdr:colOff>
      <xdr:row>67</xdr:row>
      <xdr:rowOff>133350</xdr:rowOff>
    </xdr:to>
    <xdr:pic>
      <xdr:nvPicPr>
        <xdr:cNvPr id="3" name="Imagen 8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6040100" cy="197167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22</xdr:row>
      <xdr:rowOff>9525</xdr:rowOff>
    </xdr:from>
    <xdr:to>
      <xdr:col>11</xdr:col>
      <xdr:colOff>19050</xdr:colOff>
      <xdr:row>32</xdr:row>
      <xdr:rowOff>47625</xdr:rowOff>
    </xdr:to>
    <xdr:pic>
      <xdr:nvPicPr>
        <xdr:cNvPr id="4" name="Imagen 12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6011525" cy="1962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38100</xdr:rowOff>
    </xdr:from>
    <xdr:to>
      <xdr:col>11</xdr:col>
      <xdr:colOff>38100</xdr:colOff>
      <xdr:row>129</xdr:row>
      <xdr:rowOff>95250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6087725" cy="198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T299"/>
  <sheetViews>
    <sheetView tabSelected="1" workbookViewId="0" zoomScale="89" zoomScaleNormal="89" showGridLines="true" showRowColHeaders="1">
      <selection activeCell="R296" sqref="R296"/>
    </sheetView>
  </sheetViews>
  <sheetFormatPr defaultRowHeight="14.4" outlineLevelRow="0" outlineLevelCol="0"/>
  <cols>
    <col min="1" max="1" width="13.5703125" customWidth="true" style="0"/>
    <col min="2" max="2" width="13.5703125" customWidth="true" style="1"/>
    <col min="3" max="3" width="74.140625" customWidth="true" style="15"/>
    <col min="4" max="4" width="24.7109375" customWidth="true" style="1"/>
    <col min="5" max="5" width="16.140625" customWidth="true" style="23"/>
    <col min="6" max="6" width="16.42578125" customWidth="true" style="25"/>
    <col min="7" max="7" width="16.42578125" customWidth="true" style="25"/>
    <col min="8" max="8" width="16.42578125" customWidth="true" style="25"/>
    <col min="9" max="9" width="16.42578125" customWidth="true" style="25"/>
    <col min="10" max="10" width="16.42578125" customWidth="true" style="49"/>
    <col min="11" max="11" width="16.42578125" customWidth="true" style="25"/>
    <col min="13" max="13" width="11.42578125" customWidth="true" style="0"/>
    <col min="14" max="14" width="11.42578125" hidden="true" customWidth="true" style="0"/>
    <col min="15" max="15" width="11.42578125" hidden="true" customWidth="true" style="0"/>
    <col min="16" max="16" width="11.42578125" hidden="true" customWidth="true" style="0"/>
    <col min="17" max="17" width="11.42578125" hidden="true" customWidth="true" style="0"/>
    <col min="18" max="18" width="11.42578125" hidden="true" customWidth="true" style="0"/>
    <col min="19" max="19" width="11.42578125" customWidth="true" style="0"/>
    <col min="20" max="20" width="11.42578125" customWidth="true" style="0"/>
  </cols>
  <sheetData>
    <row r="1" spans="1:20" customHeight="1" ht="15.75">
      <c r="A1" s="3"/>
      <c r="B1" s="30"/>
      <c r="C1" s="10"/>
      <c r="D1" s="30"/>
      <c r="E1" s="19"/>
      <c r="F1" s="38">
        <f>TODAY()</f>
        <v>45188</v>
      </c>
      <c r="G1" s="24"/>
      <c r="H1" s="24"/>
      <c r="I1" s="24"/>
      <c r="J1" s="46"/>
      <c r="K1" s="41" t="s">
        <v>0</v>
      </c>
    </row>
    <row r="2" spans="1:20">
      <c r="A2" s="3"/>
      <c r="B2" s="30"/>
      <c r="C2" s="10"/>
      <c r="D2" s="30"/>
      <c r="E2" s="19"/>
      <c r="F2" s="24"/>
      <c r="G2" s="24"/>
      <c r="H2" s="24"/>
      <c r="I2" s="24"/>
      <c r="J2" s="46"/>
      <c r="K2" s="42" t="s">
        <v>1</v>
      </c>
    </row>
    <row r="3" spans="1:20">
      <c r="A3" s="3"/>
      <c r="B3" s="30"/>
      <c r="C3" s="10"/>
      <c r="D3" s="30"/>
      <c r="E3" s="19"/>
      <c r="F3" s="24"/>
      <c r="G3" s="24"/>
      <c r="H3" s="24"/>
      <c r="I3" s="24"/>
      <c r="J3" s="46"/>
      <c r="K3" s="42" t="s">
        <v>1</v>
      </c>
    </row>
    <row r="4" spans="1:20">
      <c r="A4" s="3"/>
      <c r="B4" s="30"/>
      <c r="C4" s="10"/>
      <c r="D4" s="30"/>
      <c r="E4" s="19"/>
      <c r="F4" s="24"/>
      <c r="G4" s="24"/>
      <c r="H4" s="24"/>
      <c r="I4" s="24"/>
      <c r="J4" s="46"/>
      <c r="K4" s="42" t="s">
        <v>1</v>
      </c>
    </row>
    <row r="5" spans="1:20">
      <c r="A5" s="3"/>
      <c r="B5" s="30"/>
      <c r="C5" s="10"/>
      <c r="D5" s="30"/>
      <c r="E5" s="19"/>
      <c r="F5" s="24"/>
      <c r="G5" s="24"/>
      <c r="H5" s="24"/>
      <c r="I5" s="24"/>
      <c r="J5" s="46"/>
      <c r="K5" s="42" t="s">
        <v>1</v>
      </c>
    </row>
    <row r="6" spans="1:20">
      <c r="A6" s="3"/>
      <c r="B6" s="30"/>
      <c r="C6" s="10"/>
      <c r="D6" s="30"/>
      <c r="E6" s="19"/>
      <c r="F6" s="24"/>
      <c r="G6" s="24"/>
      <c r="H6" s="24"/>
      <c r="I6" s="24"/>
      <c r="J6" s="46"/>
      <c r="K6" s="42" t="s">
        <v>1</v>
      </c>
    </row>
    <row r="7" spans="1:20">
      <c r="A7" s="3"/>
      <c r="B7" s="30"/>
      <c r="C7" s="10"/>
      <c r="D7" s="30"/>
      <c r="E7" s="19"/>
      <c r="F7" s="24"/>
      <c r="G7" s="24"/>
      <c r="H7" s="24"/>
      <c r="I7" s="24"/>
      <c r="J7" s="46"/>
      <c r="K7" s="42" t="s">
        <v>1</v>
      </c>
    </row>
    <row r="8" spans="1:20">
      <c r="A8" s="3"/>
      <c r="B8" s="30"/>
      <c r="C8" s="10"/>
      <c r="D8" s="30"/>
      <c r="E8" s="19"/>
      <c r="F8" s="24"/>
      <c r="G8" s="24"/>
      <c r="H8" s="24"/>
      <c r="I8" s="24"/>
      <c r="J8" s="46"/>
      <c r="K8" s="42" t="s">
        <v>1</v>
      </c>
    </row>
    <row r="9" spans="1:20">
      <c r="A9" s="3"/>
      <c r="B9" s="30"/>
      <c r="C9" s="10"/>
      <c r="D9" s="30"/>
      <c r="E9" s="19"/>
      <c r="F9" s="24"/>
      <c r="G9" s="24"/>
      <c r="H9" s="24"/>
      <c r="I9" s="24"/>
      <c r="J9" s="46"/>
      <c r="K9" s="42" t="s">
        <v>1</v>
      </c>
    </row>
    <row r="10" spans="1:20">
      <c r="A10" s="3"/>
      <c r="B10" s="30"/>
      <c r="C10" s="10"/>
      <c r="D10" s="30"/>
      <c r="E10" s="19"/>
      <c r="F10" s="24"/>
      <c r="G10" s="24"/>
      <c r="H10" s="24"/>
      <c r="I10" s="24"/>
      <c r="J10" s="46"/>
      <c r="K10" s="42" t="s">
        <v>1</v>
      </c>
    </row>
    <row r="11" spans="1:20">
      <c r="A11" s="3"/>
      <c r="B11" s="30"/>
      <c r="C11" s="10"/>
      <c r="D11" s="30"/>
      <c r="E11" s="19"/>
      <c r="F11" s="24"/>
      <c r="G11" s="24"/>
      <c r="H11" s="24"/>
      <c r="I11" s="24"/>
      <c r="J11" s="46"/>
      <c r="K11" s="42" t="s">
        <v>1</v>
      </c>
    </row>
    <row r="12" spans="1:20">
      <c r="A12" s="3"/>
      <c r="B12" s="30"/>
      <c r="C12" s="10"/>
      <c r="D12" s="30"/>
      <c r="E12" s="19"/>
      <c r="F12" s="24"/>
      <c r="G12" s="24"/>
      <c r="H12" s="24"/>
      <c r="I12" s="24"/>
      <c r="J12" s="46"/>
      <c r="K12" s="42" t="s">
        <v>1</v>
      </c>
    </row>
    <row r="13" spans="1:20">
      <c r="A13" s="3"/>
      <c r="B13" s="30"/>
      <c r="C13" s="10"/>
      <c r="D13" s="30"/>
      <c r="E13" s="19"/>
      <c r="F13" s="24"/>
      <c r="G13" s="24"/>
      <c r="H13" s="24"/>
      <c r="I13" s="24"/>
      <c r="J13" s="46"/>
      <c r="K13" s="42" t="s">
        <v>1</v>
      </c>
    </row>
    <row r="14" spans="1:20">
      <c r="A14" s="3"/>
      <c r="B14" s="30"/>
      <c r="C14" s="10"/>
      <c r="D14" s="30"/>
      <c r="E14" s="19"/>
      <c r="F14" s="24"/>
      <c r="G14" s="24"/>
      <c r="H14" s="24"/>
      <c r="I14" s="24"/>
      <c r="J14" s="46"/>
      <c r="K14" s="42" t="s">
        <v>1</v>
      </c>
    </row>
    <row r="15" spans="1:20">
      <c r="A15" s="3"/>
      <c r="B15" s="30"/>
      <c r="C15" s="10"/>
      <c r="D15" s="30"/>
      <c r="E15" s="19"/>
      <c r="F15" s="24"/>
      <c r="G15" s="24"/>
      <c r="H15" s="24"/>
      <c r="I15" s="24"/>
      <c r="J15" s="46"/>
      <c r="K15" s="42" t="s">
        <v>1</v>
      </c>
    </row>
    <row r="16" spans="1:20">
      <c r="A16" s="3"/>
      <c r="B16" s="30"/>
      <c r="C16" s="10"/>
      <c r="D16" s="30"/>
      <c r="E16" s="19"/>
      <c r="F16" s="24"/>
      <c r="G16" s="24"/>
      <c r="H16" s="24"/>
      <c r="I16" s="24"/>
      <c r="J16" s="46"/>
      <c r="K16" s="42" t="s">
        <v>1</v>
      </c>
    </row>
    <row r="17" spans="1:20">
      <c r="A17" s="3"/>
      <c r="B17" s="30"/>
      <c r="C17" s="10"/>
      <c r="D17" s="30"/>
      <c r="E17" s="39">
        <f>SUM(N34:N55)</f>
        <v>467.08</v>
      </c>
      <c r="F17" s="39">
        <f>SUM(O:O)</f>
        <v>0</v>
      </c>
      <c r="G17" s="39">
        <f>SUM(P:P)</f>
        <v>0</v>
      </c>
      <c r="H17" s="39">
        <f>SUM(Q:Q)</f>
        <v>0</v>
      </c>
      <c r="I17" s="39">
        <f>SUM(R:R)</f>
        <v>0</v>
      </c>
      <c r="J17" s="47"/>
      <c r="K17" s="35" t="s">
        <v>1</v>
      </c>
    </row>
    <row r="18" spans="1:20" customHeight="1" ht="52.5">
      <c r="A18" s="3"/>
      <c r="B18" s="30"/>
      <c r="C18" s="11" t="s">
        <v>2</v>
      </c>
      <c r="D18" s="30"/>
      <c r="E18" s="17" t="s">
        <v>3</v>
      </c>
      <c r="F18" s="17" t="s">
        <v>4</v>
      </c>
      <c r="G18" s="9" t="s">
        <v>5</v>
      </c>
      <c r="H18" s="9" t="s">
        <v>6</v>
      </c>
      <c r="I18" s="9" t="s">
        <v>7</v>
      </c>
      <c r="J18" s="48"/>
      <c r="K18" s="35" t="s">
        <v>1</v>
      </c>
    </row>
    <row r="19" spans="1:20">
      <c r="A19" s="3"/>
      <c r="B19" s="30"/>
      <c r="C19" s="10"/>
      <c r="D19" s="30"/>
      <c r="E19" s="64">
        <f>E17</f>
        <v>467.08</v>
      </c>
      <c r="F19" s="64">
        <f>IF(F17=0,0,F17+E17)</f>
        <v>0</v>
      </c>
      <c r="G19" s="64">
        <f>IF(F17=0,0,G17+E19)</f>
        <v>0</v>
      </c>
      <c r="H19" s="64">
        <f>IF(F17=0,0,H17+E19)</f>
        <v>0</v>
      </c>
      <c r="I19" s="64">
        <f>IF(F17=0,0,I17+E19)</f>
        <v>0</v>
      </c>
      <c r="J19" s="48"/>
      <c r="K19" s="35" t="s">
        <v>1</v>
      </c>
    </row>
    <row r="20" spans="1:20">
      <c r="A20" s="3"/>
      <c r="B20" s="30"/>
      <c r="C20" s="10"/>
      <c r="D20" s="30"/>
      <c r="E20" s="65"/>
      <c r="F20" s="65"/>
      <c r="G20" s="65"/>
      <c r="H20" s="65"/>
      <c r="I20" s="65"/>
      <c r="J20" s="48"/>
      <c r="K20" s="35" t="s">
        <v>1</v>
      </c>
    </row>
    <row r="21" spans="1:20" customHeight="1" ht="15.75">
      <c r="A21" s="4" t="s">
        <v>8</v>
      </c>
      <c r="B21" s="56"/>
      <c r="C21" s="28"/>
      <c r="D21" s="30"/>
      <c r="E21" s="19"/>
      <c r="F21" s="24"/>
      <c r="G21" s="24"/>
      <c r="H21" s="24"/>
      <c r="I21" s="24"/>
      <c r="J21" s="46"/>
      <c r="K21" s="42" t="s">
        <v>1</v>
      </c>
    </row>
    <row r="22" spans="1:20" customHeight="1" ht="15.75">
      <c r="A22" s="4" t="s">
        <v>9</v>
      </c>
      <c r="B22" s="56"/>
      <c r="C22" s="29"/>
      <c r="D22" s="30"/>
      <c r="E22" s="19"/>
      <c r="F22" s="24" t="s">
        <v>10</v>
      </c>
      <c r="G22" s="24"/>
      <c r="K22" s="45" t="s">
        <v>1</v>
      </c>
    </row>
    <row r="23" spans="1:20">
      <c r="A23" s="3"/>
      <c r="B23" s="30"/>
      <c r="C23" s="10"/>
      <c r="D23" s="30"/>
      <c r="E23" s="19"/>
      <c r="F23" s="24"/>
      <c r="G23" s="24"/>
      <c r="H23" s="24"/>
      <c r="I23" s="24"/>
      <c r="J23" s="46"/>
      <c r="K23" s="42" t="s">
        <v>1</v>
      </c>
    </row>
    <row r="24" spans="1:20">
      <c r="A24" s="3"/>
      <c r="B24" s="30"/>
      <c r="C24" s="10"/>
      <c r="D24" s="30"/>
      <c r="E24" s="19"/>
      <c r="F24" s="24"/>
      <c r="G24" s="24"/>
      <c r="H24" s="24"/>
      <c r="I24" s="24"/>
      <c r="J24" s="46"/>
      <c r="K24" s="42" t="s">
        <v>1</v>
      </c>
    </row>
    <row r="25" spans="1:20">
      <c r="A25" s="3"/>
      <c r="B25" s="30"/>
      <c r="C25" s="10"/>
      <c r="D25" s="30"/>
      <c r="E25" s="19"/>
      <c r="F25" s="24"/>
      <c r="G25" s="24"/>
      <c r="H25" s="24"/>
      <c r="I25" s="24"/>
      <c r="J25" s="46"/>
      <c r="K25" s="42" t="s">
        <v>1</v>
      </c>
    </row>
    <row r="26" spans="1:20">
      <c r="A26" s="3"/>
      <c r="B26" s="30"/>
      <c r="C26" s="10"/>
      <c r="D26" s="30"/>
      <c r="E26" s="19"/>
      <c r="F26" s="24"/>
      <c r="G26" s="24"/>
      <c r="H26" s="24"/>
      <c r="I26" s="24"/>
      <c r="J26" s="46"/>
      <c r="K26" s="42" t="s">
        <v>1</v>
      </c>
    </row>
    <row r="27" spans="1:20">
      <c r="A27" s="3"/>
      <c r="B27" s="30"/>
      <c r="C27" s="10"/>
      <c r="D27" s="30"/>
      <c r="E27" s="19"/>
      <c r="F27" s="24"/>
      <c r="G27" s="24"/>
      <c r="H27" s="24"/>
      <c r="I27" s="24"/>
      <c r="J27" s="46"/>
      <c r="K27" s="42" t="s">
        <v>1</v>
      </c>
    </row>
    <row r="28" spans="1:20">
      <c r="A28" s="3"/>
      <c r="B28" s="30"/>
      <c r="C28" s="10"/>
      <c r="D28" s="30"/>
      <c r="E28" s="19"/>
      <c r="F28" s="24"/>
      <c r="G28" s="24"/>
      <c r="H28" s="24"/>
      <c r="I28" s="24"/>
      <c r="J28" s="46"/>
      <c r="K28" s="42" t="s">
        <v>1</v>
      </c>
    </row>
    <row r="29" spans="1:20">
      <c r="A29" s="3"/>
      <c r="B29" s="30"/>
      <c r="C29" s="10"/>
      <c r="D29" s="30"/>
      <c r="E29" s="19"/>
      <c r="F29" s="24"/>
      <c r="G29" s="24"/>
      <c r="H29" s="24"/>
      <c r="I29" s="24"/>
      <c r="J29" s="46"/>
      <c r="K29" s="42" t="s">
        <v>1</v>
      </c>
    </row>
    <row r="30" spans="1:20">
      <c r="A30" s="3"/>
      <c r="B30" s="30"/>
      <c r="C30" s="10"/>
      <c r="D30" s="30"/>
      <c r="E30" s="19"/>
      <c r="F30" s="24"/>
      <c r="G30" s="24"/>
      <c r="H30" s="24"/>
      <c r="I30" s="24"/>
      <c r="J30" s="46"/>
      <c r="K30" s="42" t="s">
        <v>1</v>
      </c>
    </row>
    <row r="31" spans="1:20">
      <c r="A31" s="3"/>
      <c r="B31" s="30"/>
      <c r="C31" s="10"/>
      <c r="D31" s="30"/>
      <c r="E31" s="19"/>
      <c r="F31" s="24"/>
      <c r="G31" s="24"/>
      <c r="H31" s="24"/>
      <c r="I31" s="24"/>
      <c r="J31" s="46"/>
      <c r="K31" s="42" t="s">
        <v>1</v>
      </c>
    </row>
    <row r="32" spans="1:20">
      <c r="A32" s="3"/>
      <c r="B32" s="30"/>
      <c r="C32" s="10"/>
      <c r="D32" s="30"/>
      <c r="E32" s="19"/>
      <c r="F32" s="24"/>
      <c r="G32" s="24"/>
      <c r="H32" s="24"/>
      <c r="I32" s="24"/>
      <c r="J32" s="46"/>
      <c r="K32" s="42" t="s">
        <v>1</v>
      </c>
    </row>
    <row r="33" spans="1:20" customHeight="1" ht="78.75" s="1" customFormat="1">
      <c r="A33" s="2" t="s">
        <v>11</v>
      </c>
      <c r="B33" s="2" t="s">
        <v>12</v>
      </c>
      <c r="C33" s="2" t="s">
        <v>13</v>
      </c>
      <c r="D33" s="2" t="s">
        <v>14</v>
      </c>
      <c r="E33" s="17" t="s">
        <v>15</v>
      </c>
      <c r="F33" s="9" t="s">
        <v>16</v>
      </c>
      <c r="G33" s="9" t="s">
        <v>17</v>
      </c>
      <c r="H33" s="9" t="s">
        <v>18</v>
      </c>
      <c r="I33" s="9" t="s">
        <v>19</v>
      </c>
      <c r="J33" s="50" t="s">
        <v>20</v>
      </c>
      <c r="K33" s="2" t="s">
        <v>21</v>
      </c>
    </row>
    <row r="34" spans="1:20">
      <c r="A34" s="12">
        <v>2044</v>
      </c>
      <c r="B34" s="16"/>
      <c r="C34" s="13" t="s">
        <v>22</v>
      </c>
      <c r="D34" s="16" t="s">
        <v>23</v>
      </c>
      <c r="E34" s="20">
        <v>45566</v>
      </c>
      <c r="F34" s="44">
        <v>2.53</v>
      </c>
      <c r="G34" s="32">
        <v>0</v>
      </c>
      <c r="H34" s="32">
        <v>0</v>
      </c>
      <c r="I34" s="32">
        <v>0</v>
      </c>
      <c r="J34" s="51">
        <v>25</v>
      </c>
      <c r="K34" s="33">
        <v>10</v>
      </c>
      <c r="N34" s="40">
        <f>F34*K34</f>
        <v>25.3</v>
      </c>
    </row>
    <row r="35" spans="1:20">
      <c r="A35" s="12">
        <v>2147</v>
      </c>
      <c r="B35" s="16"/>
      <c r="C35" s="13" t="s">
        <v>24</v>
      </c>
      <c r="D35" s="16" t="s">
        <v>25</v>
      </c>
      <c r="E35" s="20">
        <v>45474</v>
      </c>
      <c r="F35" s="44">
        <v>0.96</v>
      </c>
      <c r="G35" s="32">
        <v>0</v>
      </c>
      <c r="H35" s="32">
        <v>0</v>
      </c>
      <c r="I35" s="32">
        <v>0</v>
      </c>
      <c r="J35" s="51">
        <v>1</v>
      </c>
      <c r="K35" s="33">
        <v>11</v>
      </c>
      <c r="N35" s="40">
        <f>F35*K35</f>
        <v>10.56</v>
      </c>
    </row>
    <row r="36" spans="1:20">
      <c r="A36" s="12">
        <v>2160</v>
      </c>
      <c r="B36" s="16"/>
      <c r="C36" s="13" t="s">
        <v>26</v>
      </c>
      <c r="D36" s="16" t="s">
        <v>27</v>
      </c>
      <c r="E36" s="20">
        <v>45261</v>
      </c>
      <c r="F36" s="44">
        <v>5.39</v>
      </c>
      <c r="G36" s="32">
        <v>0</v>
      </c>
      <c r="H36" s="32">
        <v>0</v>
      </c>
      <c r="I36" s="32">
        <v>0</v>
      </c>
      <c r="J36" s="51">
        <v>1</v>
      </c>
      <c r="K36" s="33">
        <v>1</v>
      </c>
      <c r="N36" s="40">
        <f>F36*K36</f>
        <v>5.39</v>
      </c>
    </row>
    <row r="37" spans="1:20">
      <c r="A37" s="12">
        <v>2181</v>
      </c>
      <c r="B37" s="16"/>
      <c r="C37" s="13" t="s">
        <v>28</v>
      </c>
      <c r="D37" s="16" t="s">
        <v>29</v>
      </c>
      <c r="E37" s="20">
        <v>45352</v>
      </c>
      <c r="F37" s="44">
        <v>13.53</v>
      </c>
      <c r="G37" s="32">
        <v>0</v>
      </c>
      <c r="H37" s="32">
        <v>0</v>
      </c>
      <c r="I37" s="32">
        <v>0</v>
      </c>
      <c r="J37" s="51">
        <v>1</v>
      </c>
      <c r="K37" s="33">
        <v>13</v>
      </c>
      <c r="N37" s="40">
        <f>F37*K37</f>
        <v>175.89</v>
      </c>
    </row>
    <row r="38" spans="1:20">
      <c r="A38" s="12">
        <v>2216</v>
      </c>
      <c r="B38" s="16"/>
      <c r="C38" s="13" t="s">
        <v>30</v>
      </c>
      <c r="D38" s="16" t="s">
        <v>31</v>
      </c>
      <c r="E38" s="20">
        <v>45717</v>
      </c>
      <c r="F38" s="44">
        <v>5.51</v>
      </c>
      <c r="G38" s="32">
        <v>0</v>
      </c>
      <c r="H38" s="32">
        <v>0</v>
      </c>
      <c r="I38" s="32">
        <v>0</v>
      </c>
      <c r="J38" s="51">
        <v>1</v>
      </c>
      <c r="K38" s="33">
        <v>14</v>
      </c>
      <c r="N38" s="40">
        <f>F38*K38</f>
        <v>77.14</v>
      </c>
    </row>
    <row r="39" spans="1:20">
      <c r="A39" s="12">
        <v>2217</v>
      </c>
      <c r="B39" s="16"/>
      <c r="C39" s="13" t="s">
        <v>32</v>
      </c>
      <c r="D39" s="16" t="s">
        <v>31</v>
      </c>
      <c r="E39" s="20">
        <v>45778</v>
      </c>
      <c r="F39" s="44">
        <v>8.64</v>
      </c>
      <c r="G39" s="32">
        <v>0</v>
      </c>
      <c r="H39" s="32">
        <v>0</v>
      </c>
      <c r="I39" s="32">
        <v>0</v>
      </c>
      <c r="J39" s="51">
        <v>1</v>
      </c>
      <c r="K39" s="33">
        <v>20</v>
      </c>
      <c r="N39" s="40">
        <f>F39*K39</f>
        <v>172.8</v>
      </c>
    </row>
    <row r="40" spans="1:20">
      <c r="A40" s="12">
        <v>2219</v>
      </c>
      <c r="B40" s="16"/>
      <c r="C40" s="13" t="s">
        <v>33</v>
      </c>
      <c r="D40" s="16" t="s">
        <v>31</v>
      </c>
      <c r="E40" s="20">
        <v>45597</v>
      </c>
      <c r="F40" s="44">
        <v>8.64</v>
      </c>
      <c r="G40" s="32">
        <v>0</v>
      </c>
      <c r="H40" s="32">
        <v>0</v>
      </c>
      <c r="I40" s="32">
        <v>0</v>
      </c>
      <c r="J40" s="51">
        <v>1</v>
      </c>
      <c r="K40" s="33"/>
      <c r="N40" s="40">
        <f>F40*K40</f>
        <v>0</v>
      </c>
    </row>
    <row r="41" spans="1:20">
      <c r="A41" s="12">
        <v>2220</v>
      </c>
      <c r="B41" s="16"/>
      <c r="C41" s="13" t="s">
        <v>34</v>
      </c>
      <c r="D41" s="16" t="s">
        <v>31</v>
      </c>
      <c r="E41" s="20">
        <v>45689</v>
      </c>
      <c r="F41" s="44">
        <v>5.51</v>
      </c>
      <c r="G41" s="32">
        <v>0</v>
      </c>
      <c r="H41" s="32">
        <v>0</v>
      </c>
      <c r="I41" s="32">
        <v>0</v>
      </c>
      <c r="J41" s="51">
        <v>1</v>
      </c>
      <c r="K41" s="33"/>
      <c r="N41" s="40">
        <f>F41*K41</f>
        <v>0</v>
      </c>
    </row>
    <row r="42" spans="1:20">
      <c r="A42" s="12">
        <v>2221</v>
      </c>
      <c r="B42" s="16"/>
      <c r="C42" s="13" t="s">
        <v>35</v>
      </c>
      <c r="D42" s="16" t="s">
        <v>31</v>
      </c>
      <c r="E42" s="20">
        <v>45658</v>
      </c>
      <c r="F42" s="44">
        <v>8.64</v>
      </c>
      <c r="G42" s="32">
        <v>0</v>
      </c>
      <c r="H42" s="32">
        <v>0</v>
      </c>
      <c r="I42" s="32">
        <v>0</v>
      </c>
      <c r="J42" s="51">
        <v>1</v>
      </c>
      <c r="K42" s="33"/>
      <c r="N42" s="40">
        <f>F42*K42</f>
        <v>0</v>
      </c>
    </row>
    <row r="43" spans="1:20">
      <c r="A43" s="12">
        <v>2222</v>
      </c>
      <c r="B43" s="16"/>
      <c r="C43" s="13" t="s">
        <v>36</v>
      </c>
      <c r="D43" s="16" t="s">
        <v>37</v>
      </c>
      <c r="E43" s="20">
        <v>45323</v>
      </c>
      <c r="F43" s="44">
        <v>0.51</v>
      </c>
      <c r="G43" s="32">
        <v>0</v>
      </c>
      <c r="H43" s="32">
        <v>0</v>
      </c>
      <c r="I43" s="32">
        <v>0</v>
      </c>
      <c r="J43" s="51">
        <v>1</v>
      </c>
      <c r="K43" s="33"/>
      <c r="N43" s="40">
        <f>F43*K43</f>
        <v>0</v>
      </c>
    </row>
    <row r="44" spans="1:20" customHeight="1" ht="30">
      <c r="A44" s="12">
        <v>2249</v>
      </c>
      <c r="B44" s="16" t="s">
        <v>38</v>
      </c>
      <c r="C44" s="13" t="s">
        <v>39</v>
      </c>
      <c r="D44" s="16" t="s">
        <v>40</v>
      </c>
      <c r="E44" s="20">
        <v>46388</v>
      </c>
      <c r="F44" s="44">
        <v>65.13</v>
      </c>
      <c r="G44" s="32">
        <v>0</v>
      </c>
      <c r="H44" s="32">
        <v>0</v>
      </c>
      <c r="I44" s="32">
        <v>0</v>
      </c>
      <c r="J44" s="51">
        <v>1</v>
      </c>
      <c r="K44" s="33"/>
      <c r="N44" s="40">
        <f>F44*K44</f>
        <v>0</v>
      </c>
    </row>
    <row r="45" spans="1:20">
      <c r="A45" s="12">
        <v>2260</v>
      </c>
      <c r="B45" s="16"/>
      <c r="C45" s="13" t="s">
        <v>41</v>
      </c>
      <c r="D45" s="16" t="s">
        <v>29</v>
      </c>
      <c r="E45" s="20">
        <v>45199</v>
      </c>
      <c r="F45" s="44">
        <v>5.12</v>
      </c>
      <c r="G45" s="32">
        <v>0</v>
      </c>
      <c r="H45" s="32">
        <v>0</v>
      </c>
      <c r="I45" s="32">
        <v>0</v>
      </c>
      <c r="J45" s="51">
        <v>1</v>
      </c>
      <c r="K45" s="33"/>
      <c r="N45" s="40">
        <f>F45*K45</f>
        <v>0</v>
      </c>
    </row>
    <row r="46" spans="1:20">
      <c r="A46" s="12">
        <v>2317</v>
      </c>
      <c r="B46" s="16"/>
      <c r="C46" s="13" t="s">
        <v>42</v>
      </c>
      <c r="D46" s="16" t="s">
        <v>43</v>
      </c>
      <c r="E46" s="20">
        <v>46082</v>
      </c>
      <c r="F46" s="44">
        <v>6.12</v>
      </c>
      <c r="G46" s="32">
        <v>0</v>
      </c>
      <c r="H46" s="32">
        <v>0</v>
      </c>
      <c r="I46" s="32">
        <v>0</v>
      </c>
      <c r="J46" s="51">
        <v>1</v>
      </c>
      <c r="K46" s="33"/>
      <c r="N46" s="40">
        <f>F46*K46</f>
        <v>0</v>
      </c>
    </row>
    <row r="47" spans="1:20">
      <c r="A47" s="12">
        <v>2346</v>
      </c>
      <c r="B47" s="16"/>
      <c r="C47" s="13" t="s">
        <v>44</v>
      </c>
      <c r="D47" s="16" t="s">
        <v>45</v>
      </c>
      <c r="E47" s="20">
        <v>45170</v>
      </c>
      <c r="F47" s="44">
        <v>4.18</v>
      </c>
      <c r="G47" s="32">
        <v>0</v>
      </c>
      <c r="H47" s="32">
        <v>0</v>
      </c>
      <c r="I47" s="32">
        <v>0</v>
      </c>
      <c r="J47" s="51">
        <v>1</v>
      </c>
      <c r="K47" s="33"/>
      <c r="N47" s="40">
        <f>F47*K47</f>
        <v>0</v>
      </c>
    </row>
    <row r="48" spans="1:20" customHeight="1" ht="30">
      <c r="A48" s="12">
        <v>2371</v>
      </c>
      <c r="B48" s="16"/>
      <c r="C48" s="13" t="s">
        <v>46</v>
      </c>
      <c r="D48" s="16" t="s">
        <v>47</v>
      </c>
      <c r="E48" s="20">
        <v>45474</v>
      </c>
      <c r="F48" s="44">
        <v>7.77</v>
      </c>
      <c r="G48" s="32">
        <v>0</v>
      </c>
      <c r="H48" s="32">
        <v>0</v>
      </c>
      <c r="I48" s="32">
        <v>0</v>
      </c>
      <c r="J48" s="51">
        <v>1</v>
      </c>
      <c r="K48" s="33"/>
      <c r="N48" s="40">
        <f>F48*K48</f>
        <v>0</v>
      </c>
    </row>
    <row r="49" spans="1:20">
      <c r="A49" s="12">
        <v>2404</v>
      </c>
      <c r="B49" s="16"/>
      <c r="C49" s="13" t="s">
        <v>48</v>
      </c>
      <c r="D49" s="16" t="s">
        <v>47</v>
      </c>
      <c r="E49" s="20">
        <v>45200</v>
      </c>
      <c r="F49" s="44">
        <v>5.72</v>
      </c>
      <c r="G49" s="32">
        <v>0</v>
      </c>
      <c r="H49" s="32">
        <v>0</v>
      </c>
      <c r="I49" s="32">
        <v>0</v>
      </c>
      <c r="J49" s="51">
        <v>1</v>
      </c>
      <c r="K49" s="33"/>
      <c r="N49" s="40">
        <f>F49*K49</f>
        <v>0</v>
      </c>
    </row>
    <row r="50" spans="1:20">
      <c r="A50" s="12">
        <v>2418</v>
      </c>
      <c r="B50" s="16"/>
      <c r="C50" s="13" t="s">
        <v>49</v>
      </c>
      <c r="D50" s="16" t="s">
        <v>50</v>
      </c>
      <c r="E50" s="20">
        <v>45231</v>
      </c>
      <c r="F50" s="44">
        <v>0.79</v>
      </c>
      <c r="G50" s="32">
        <v>0</v>
      </c>
      <c r="H50" s="32">
        <v>0</v>
      </c>
      <c r="I50" s="32">
        <v>0</v>
      </c>
      <c r="J50" s="51">
        <v>1</v>
      </c>
      <c r="K50" s="33"/>
      <c r="N50" s="40">
        <f>F50*K50</f>
        <v>0</v>
      </c>
    </row>
    <row r="51" spans="1:20">
      <c r="A51" s="12">
        <v>2434</v>
      </c>
      <c r="B51" s="16"/>
      <c r="C51" s="13" t="s">
        <v>51</v>
      </c>
      <c r="D51" s="16" t="s">
        <v>52</v>
      </c>
      <c r="E51" s="20">
        <v>45352</v>
      </c>
      <c r="F51" s="44">
        <v>2.88</v>
      </c>
      <c r="G51" s="32">
        <v>0</v>
      </c>
      <c r="H51" s="32">
        <v>0</v>
      </c>
      <c r="I51" s="32">
        <v>0</v>
      </c>
      <c r="J51" s="51">
        <v>1</v>
      </c>
      <c r="K51" s="33"/>
      <c r="N51" s="40">
        <f>F51*K51</f>
        <v>0</v>
      </c>
    </row>
    <row r="52" spans="1:20">
      <c r="A52" s="12">
        <v>2435</v>
      </c>
      <c r="B52" s="16"/>
      <c r="C52" s="13" t="s">
        <v>53</v>
      </c>
      <c r="D52" s="16" t="s">
        <v>52</v>
      </c>
      <c r="E52" s="20">
        <v>45352</v>
      </c>
      <c r="F52" s="44">
        <v>2.72</v>
      </c>
      <c r="G52" s="32">
        <v>0</v>
      </c>
      <c r="H52" s="32">
        <v>0</v>
      </c>
      <c r="I52" s="32">
        <v>0</v>
      </c>
      <c r="J52" s="51">
        <v>1</v>
      </c>
      <c r="K52" s="33"/>
      <c r="N52" s="40">
        <f>F52*K52</f>
        <v>0</v>
      </c>
    </row>
    <row r="53" spans="1:20">
      <c r="A53" s="12">
        <v>2436</v>
      </c>
      <c r="B53" s="16" t="s">
        <v>54</v>
      </c>
      <c r="C53" s="13" t="s">
        <v>55</v>
      </c>
      <c r="D53" s="16" t="s">
        <v>31</v>
      </c>
      <c r="E53" s="20">
        <v>45200</v>
      </c>
      <c r="F53" s="44">
        <v>7.7</v>
      </c>
      <c r="G53" s="32">
        <v>0</v>
      </c>
      <c r="H53" s="32">
        <v>0</v>
      </c>
      <c r="I53" s="32">
        <v>0</v>
      </c>
      <c r="J53" s="51">
        <v>1</v>
      </c>
      <c r="K53" s="33"/>
      <c r="N53" s="40">
        <f>F53*K53</f>
        <v>0</v>
      </c>
    </row>
    <row r="54" spans="1:20">
      <c r="A54" s="12">
        <v>2441</v>
      </c>
      <c r="B54" s="16"/>
      <c r="C54" s="13" t="s">
        <v>56</v>
      </c>
      <c r="D54" s="16" t="s">
        <v>50</v>
      </c>
      <c r="E54" s="20">
        <v>45474</v>
      </c>
      <c r="F54" s="44">
        <v>1.06</v>
      </c>
      <c r="G54" s="32">
        <v>0</v>
      </c>
      <c r="H54" s="32">
        <v>0</v>
      </c>
      <c r="I54" s="32">
        <v>0</v>
      </c>
      <c r="J54" s="51">
        <v>1</v>
      </c>
      <c r="K54" s="33"/>
      <c r="N54" s="40">
        <f>F54*K54</f>
        <v>0</v>
      </c>
    </row>
    <row r="55" spans="1:20">
      <c r="A55" s="12">
        <v>2451</v>
      </c>
      <c r="B55" s="16"/>
      <c r="C55" s="13" t="s">
        <v>57</v>
      </c>
      <c r="D55" s="16" t="s">
        <v>58</v>
      </c>
      <c r="E55" s="20">
        <v>45839</v>
      </c>
      <c r="F55" s="44">
        <v>35.6</v>
      </c>
      <c r="G55" s="32">
        <v>0</v>
      </c>
      <c r="H55" s="32">
        <v>0</v>
      </c>
      <c r="I55" s="32">
        <v>0</v>
      </c>
      <c r="J55" s="51">
        <v>1</v>
      </c>
      <c r="K55" s="33"/>
      <c r="N55" s="40">
        <f>F55*K55</f>
        <v>0</v>
      </c>
    </row>
    <row r="56" spans="1:20">
      <c r="A56" s="5"/>
      <c r="B56" s="16"/>
      <c r="C56" s="13"/>
      <c r="D56" s="16"/>
      <c r="E56" s="21"/>
      <c r="F56" s="26"/>
      <c r="G56" s="26"/>
      <c r="H56" s="26"/>
      <c r="I56" s="26"/>
      <c r="J56" s="52"/>
      <c r="K56" s="36" t="s">
        <v>1</v>
      </c>
      <c r="N56" s="40"/>
    </row>
    <row r="57" spans="1:20">
      <c r="A57" s="5"/>
      <c r="B57" s="16"/>
      <c r="C57" s="13"/>
      <c r="D57" s="16"/>
      <c r="E57" s="21"/>
      <c r="F57" s="26"/>
      <c r="G57" s="26"/>
      <c r="H57" s="26"/>
      <c r="I57" s="26"/>
      <c r="J57" s="52"/>
      <c r="K57" s="36" t="s">
        <v>1</v>
      </c>
    </row>
    <row r="58" spans="1:20">
      <c r="A58" s="3"/>
      <c r="B58" s="30"/>
      <c r="C58" s="10"/>
      <c r="D58" s="30"/>
      <c r="E58" s="19"/>
      <c r="F58" s="24"/>
      <c r="G58" s="24"/>
      <c r="H58" s="24"/>
      <c r="I58" s="24"/>
      <c r="J58" s="46"/>
      <c r="K58" s="35" t="s">
        <v>1</v>
      </c>
    </row>
    <row r="59" spans="1:20">
      <c r="A59" s="3"/>
      <c r="B59" s="30"/>
      <c r="C59" s="10"/>
      <c r="D59" s="30"/>
      <c r="E59" s="19"/>
      <c r="F59" s="24"/>
      <c r="G59" s="24"/>
      <c r="H59" s="24"/>
      <c r="I59" s="24"/>
      <c r="J59" s="46"/>
      <c r="K59" s="35" t="s">
        <v>1</v>
      </c>
    </row>
    <row r="60" spans="1:20">
      <c r="A60" s="3"/>
      <c r="B60" s="30"/>
      <c r="C60" s="10"/>
      <c r="D60" s="30"/>
      <c r="E60" s="19"/>
      <c r="F60" s="24"/>
      <c r="G60" s="24"/>
      <c r="H60" s="24"/>
      <c r="I60" s="24"/>
      <c r="J60" s="46"/>
      <c r="K60" s="35" t="s">
        <v>1</v>
      </c>
    </row>
    <row r="61" spans="1:20">
      <c r="A61" s="3"/>
      <c r="B61" s="30"/>
      <c r="C61" s="10"/>
      <c r="D61" s="30"/>
      <c r="E61" s="19"/>
      <c r="F61" s="24"/>
      <c r="G61" s="24"/>
      <c r="H61" s="24"/>
      <c r="I61" s="24"/>
      <c r="J61" s="46"/>
      <c r="K61" s="35" t="s">
        <v>1</v>
      </c>
    </row>
    <row r="62" spans="1:20">
      <c r="A62" s="3"/>
      <c r="B62" s="30"/>
      <c r="C62" s="10"/>
      <c r="D62" s="30"/>
      <c r="E62" s="19"/>
      <c r="F62" s="24"/>
      <c r="G62" s="24"/>
      <c r="H62" s="24"/>
      <c r="I62" s="24"/>
      <c r="J62" s="46"/>
      <c r="K62" s="35" t="s">
        <v>1</v>
      </c>
    </row>
    <row r="63" spans="1:20">
      <c r="A63" s="3"/>
      <c r="B63" s="30"/>
      <c r="C63" s="10"/>
      <c r="D63" s="30"/>
      <c r="E63" s="19"/>
      <c r="F63" s="24"/>
      <c r="G63" s="24"/>
      <c r="H63" s="24"/>
      <c r="I63" s="24"/>
      <c r="J63" s="46"/>
      <c r="K63" s="35" t="s">
        <v>1</v>
      </c>
    </row>
    <row r="64" spans="1:20">
      <c r="A64" s="3"/>
      <c r="B64" s="30"/>
      <c r="C64" s="10"/>
      <c r="D64" s="30"/>
      <c r="E64" s="19"/>
      <c r="F64" s="24"/>
      <c r="G64" s="24"/>
      <c r="H64" s="24"/>
      <c r="I64" s="24"/>
      <c r="J64" s="46"/>
      <c r="K64" s="35" t="s">
        <v>1</v>
      </c>
    </row>
    <row r="65" spans="1:20">
      <c r="A65" s="3"/>
      <c r="B65" s="30"/>
      <c r="C65" s="10"/>
      <c r="D65" s="30"/>
      <c r="E65" s="19"/>
      <c r="F65" s="24"/>
      <c r="G65" s="24"/>
      <c r="H65" s="24"/>
      <c r="I65" s="24"/>
      <c r="J65" s="46"/>
      <c r="K65" s="35" t="s">
        <v>1</v>
      </c>
    </row>
    <row r="66" spans="1:20">
      <c r="A66" s="3"/>
      <c r="B66" s="30"/>
      <c r="C66" s="10"/>
      <c r="D66" s="30"/>
      <c r="E66" s="19"/>
      <c r="F66" s="24"/>
      <c r="G66" s="24"/>
      <c r="H66" s="24"/>
      <c r="I66" s="24"/>
      <c r="J66" s="46"/>
      <c r="K66" s="35" t="s">
        <v>1</v>
      </c>
    </row>
    <row r="67" spans="1:20">
      <c r="A67" s="3"/>
      <c r="B67" s="30"/>
      <c r="C67" s="10"/>
      <c r="D67" s="30"/>
      <c r="E67" s="19"/>
      <c r="F67" s="24"/>
      <c r="G67" s="24"/>
      <c r="H67" s="24"/>
      <c r="I67" s="24"/>
      <c r="J67" s="46"/>
      <c r="K67" s="35" t="s">
        <v>1</v>
      </c>
    </row>
    <row r="68" spans="1:20">
      <c r="A68" s="3"/>
      <c r="B68" s="30"/>
      <c r="C68" s="10"/>
      <c r="D68" s="30"/>
      <c r="E68" s="19"/>
      <c r="F68" s="24"/>
      <c r="G68" s="24"/>
      <c r="H68" s="24"/>
      <c r="I68" s="24"/>
      <c r="J68" s="46"/>
      <c r="K68" s="35" t="s">
        <v>1</v>
      </c>
    </row>
    <row r="69" spans="1:20" customHeight="1" ht="21">
      <c r="A69" s="3"/>
      <c r="B69" s="30"/>
      <c r="C69" s="10"/>
      <c r="D69" s="30"/>
      <c r="E69" s="19"/>
      <c r="F69" s="24"/>
      <c r="G69" s="8" t="s">
        <v>59</v>
      </c>
      <c r="H69" s="8"/>
      <c r="I69" s="8"/>
      <c r="J69" s="53"/>
      <c r="K69" s="35" t="s">
        <v>1</v>
      </c>
    </row>
    <row r="70" spans="1:20" customHeight="1" ht="78.75" s="1" customFormat="1">
      <c r="A70" s="2" t="s">
        <v>11</v>
      </c>
      <c r="B70" s="2" t="s">
        <v>12</v>
      </c>
      <c r="C70" s="2" t="s">
        <v>13</v>
      </c>
      <c r="D70" s="2" t="s">
        <v>14</v>
      </c>
      <c r="E70" s="17" t="s">
        <v>15</v>
      </c>
      <c r="F70" s="9" t="s">
        <v>16</v>
      </c>
      <c r="G70" s="9" t="s">
        <v>17</v>
      </c>
      <c r="H70" s="9" t="s">
        <v>18</v>
      </c>
      <c r="I70" s="9" t="s">
        <v>19</v>
      </c>
      <c r="J70" s="50" t="s">
        <v>20</v>
      </c>
      <c r="K70" s="2" t="s">
        <v>21</v>
      </c>
    </row>
    <row r="71" spans="1:20">
      <c r="A71" s="63">
        <v>2492</v>
      </c>
      <c r="B71" s="60" t="s">
        <v>60</v>
      </c>
      <c r="C71" s="61" t="s">
        <v>61</v>
      </c>
      <c r="D71" s="60" t="s">
        <v>62</v>
      </c>
      <c r="E71" s="20">
        <v>45931</v>
      </c>
      <c r="F71" s="32">
        <v>1.47</v>
      </c>
      <c r="G71" s="32">
        <v>1.14954</v>
      </c>
      <c r="H71" s="32">
        <v>1.17453</v>
      </c>
      <c r="I71" s="32">
        <v>1.2495</v>
      </c>
      <c r="J71" s="62">
        <v>10</v>
      </c>
      <c r="K71" s="33"/>
      <c r="O71" s="40">
        <f>F71*K71</f>
        <v>0</v>
      </c>
      <c r="P71" s="40">
        <f>G71*K71</f>
        <v>0</v>
      </c>
      <c r="Q71" s="40">
        <f>H71*K71</f>
        <v>0</v>
      </c>
      <c r="R71" s="40">
        <f>I71*K71</f>
        <v>0</v>
      </c>
    </row>
    <row r="72" spans="1:20">
      <c r="A72" s="63">
        <v>2029</v>
      </c>
      <c r="B72" s="60" t="s">
        <v>63</v>
      </c>
      <c r="C72" s="61" t="s">
        <v>64</v>
      </c>
      <c r="D72" s="60" t="s">
        <v>62</v>
      </c>
      <c r="E72" s="20">
        <v>45292</v>
      </c>
      <c r="F72" s="32">
        <v>1.39</v>
      </c>
      <c r="G72" s="32">
        <v>1.08698</v>
      </c>
      <c r="H72" s="32">
        <v>1.11061</v>
      </c>
      <c r="I72" s="32">
        <v>1.1815</v>
      </c>
      <c r="J72" s="62">
        <v>10</v>
      </c>
      <c r="K72" s="33"/>
      <c r="O72" s="40">
        <f>F72*K72</f>
        <v>0</v>
      </c>
      <c r="P72" s="40">
        <f>G72*K72</f>
        <v>0</v>
      </c>
      <c r="Q72" s="40">
        <f>H72*K72</f>
        <v>0</v>
      </c>
      <c r="R72" s="40">
        <f>I72*K72</f>
        <v>0</v>
      </c>
    </row>
    <row r="73" spans="1:20">
      <c r="A73" s="63">
        <v>2049</v>
      </c>
      <c r="B73" s="60" t="s">
        <v>65</v>
      </c>
      <c r="C73" s="61" t="s">
        <v>66</v>
      </c>
      <c r="D73" s="60" t="s">
        <v>62</v>
      </c>
      <c r="E73" s="20">
        <v>45505</v>
      </c>
      <c r="F73" s="32">
        <v>0.98</v>
      </c>
      <c r="G73" s="32">
        <v>0.76636</v>
      </c>
      <c r="H73" s="32">
        <v>0.78302</v>
      </c>
      <c r="I73" s="32">
        <v>0.833</v>
      </c>
      <c r="J73" s="62">
        <v>10</v>
      </c>
      <c r="K73" s="33"/>
      <c r="O73" s="40">
        <f>F73*K73</f>
        <v>0</v>
      </c>
      <c r="P73" s="40">
        <f>G73*K73</f>
        <v>0</v>
      </c>
      <c r="Q73" s="40">
        <f>H73*K73</f>
        <v>0</v>
      </c>
      <c r="R73" s="40">
        <f>I73*K73</f>
        <v>0</v>
      </c>
    </row>
    <row r="74" spans="1:20" customHeight="1" ht="30">
      <c r="A74" s="63">
        <v>2074</v>
      </c>
      <c r="B74" s="60"/>
      <c r="C74" s="61" t="s">
        <v>67</v>
      </c>
      <c r="D74" s="60" t="s">
        <v>62</v>
      </c>
      <c r="E74" s="20">
        <v>45536</v>
      </c>
      <c r="F74" s="32">
        <v>1.53</v>
      </c>
      <c r="G74" s="32">
        <v>1.19646</v>
      </c>
      <c r="H74" s="32">
        <v>1.22247</v>
      </c>
      <c r="I74" s="32">
        <v>1.3005</v>
      </c>
      <c r="J74" s="62">
        <v>10</v>
      </c>
      <c r="K74" s="33"/>
      <c r="O74" s="40">
        <f>F74*K74</f>
        <v>0</v>
      </c>
      <c r="P74" s="40">
        <f>G74*K74</f>
        <v>0</v>
      </c>
      <c r="Q74" s="40">
        <f>H74*K74</f>
        <v>0</v>
      </c>
      <c r="R74" s="40">
        <f>I74*K74</f>
        <v>0</v>
      </c>
    </row>
    <row r="75" spans="1:20">
      <c r="A75" s="63">
        <v>2105</v>
      </c>
      <c r="B75" s="60" t="s">
        <v>68</v>
      </c>
      <c r="C75" s="61" t="s">
        <v>69</v>
      </c>
      <c r="D75" s="60" t="s">
        <v>62</v>
      </c>
      <c r="E75" s="20">
        <v>45536</v>
      </c>
      <c r="F75" s="32">
        <v>2.4</v>
      </c>
      <c r="G75" s="32">
        <v>1.8768</v>
      </c>
      <c r="H75" s="32">
        <v>1.9176</v>
      </c>
      <c r="I75" s="32">
        <v>2.04</v>
      </c>
      <c r="J75" s="62">
        <v>10</v>
      </c>
      <c r="K75" s="33"/>
      <c r="O75" s="40">
        <f>F75*K75</f>
        <v>0</v>
      </c>
      <c r="P75" s="40">
        <f>G75*K75</f>
        <v>0</v>
      </c>
      <c r="Q75" s="40">
        <f>H75*K75</f>
        <v>0</v>
      </c>
      <c r="R75" s="40">
        <f>I75*K75</f>
        <v>0</v>
      </c>
    </row>
    <row r="76" spans="1:20" customHeight="1" ht="30">
      <c r="A76" s="63">
        <v>2121</v>
      </c>
      <c r="B76" s="60" t="s">
        <v>70</v>
      </c>
      <c r="C76" s="61" t="s">
        <v>71</v>
      </c>
      <c r="D76" s="60" t="s">
        <v>62</v>
      </c>
      <c r="E76" s="20">
        <v>45444</v>
      </c>
      <c r="F76" s="32">
        <v>1.88</v>
      </c>
      <c r="G76" s="32">
        <v>1.47016</v>
      </c>
      <c r="H76" s="32">
        <v>1.50212</v>
      </c>
      <c r="I76" s="32">
        <v>1.598</v>
      </c>
      <c r="J76" s="62">
        <v>10</v>
      </c>
      <c r="K76" s="33"/>
      <c r="O76" s="40">
        <f>F76*K76</f>
        <v>0</v>
      </c>
      <c r="P76" s="40">
        <f>G76*K76</f>
        <v>0</v>
      </c>
      <c r="Q76" s="40">
        <f>H76*K76</f>
        <v>0</v>
      </c>
      <c r="R76" s="40">
        <f>I76*K76</f>
        <v>0</v>
      </c>
    </row>
    <row r="77" spans="1:20">
      <c r="A77" s="63">
        <v>2134</v>
      </c>
      <c r="B77" s="60"/>
      <c r="C77" s="61" t="s">
        <v>72</v>
      </c>
      <c r="D77" s="60" t="s">
        <v>62</v>
      </c>
      <c r="E77" s="20">
        <v>45597</v>
      </c>
      <c r="F77" s="32">
        <v>4</v>
      </c>
      <c r="G77" s="32">
        <v>3.128</v>
      </c>
      <c r="H77" s="32">
        <v>3.196</v>
      </c>
      <c r="I77" s="32">
        <v>3.4</v>
      </c>
      <c r="J77" s="62">
        <v>10</v>
      </c>
      <c r="K77" s="33"/>
      <c r="O77" s="40">
        <f>F77*K77</f>
        <v>0</v>
      </c>
      <c r="P77" s="40">
        <f>G77*K77</f>
        <v>0</v>
      </c>
      <c r="Q77" s="40">
        <f>H77*K77</f>
        <v>0</v>
      </c>
      <c r="R77" s="40">
        <f>I77*K77</f>
        <v>0</v>
      </c>
    </row>
    <row r="78" spans="1:20">
      <c r="A78" s="63">
        <v>2139</v>
      </c>
      <c r="B78" s="60"/>
      <c r="C78" s="61" t="s">
        <v>73</v>
      </c>
      <c r="D78" s="60" t="s">
        <v>62</v>
      </c>
      <c r="E78" s="20">
        <v>45505</v>
      </c>
      <c r="F78" s="32">
        <v>0.52</v>
      </c>
      <c r="G78" s="32">
        <v>0.40664</v>
      </c>
      <c r="H78" s="32">
        <v>0.41548</v>
      </c>
      <c r="I78" s="32">
        <v>0.442</v>
      </c>
      <c r="J78" s="62">
        <v>50</v>
      </c>
      <c r="K78" s="33"/>
      <c r="O78" s="40">
        <f>F78*K78</f>
        <v>0</v>
      </c>
      <c r="P78" s="40">
        <f>G78*K78</f>
        <v>0</v>
      </c>
      <c r="Q78" s="40">
        <f>H78*K78</f>
        <v>0</v>
      </c>
      <c r="R78" s="40">
        <f>I78*K78</f>
        <v>0</v>
      </c>
    </row>
    <row r="79" spans="1:20" s="58" customFormat="1">
      <c r="A79" s="63">
        <v>2150</v>
      </c>
      <c r="B79" s="60" t="s">
        <v>74</v>
      </c>
      <c r="C79" s="61" t="s">
        <v>75</v>
      </c>
      <c r="D79" s="60" t="s">
        <v>62</v>
      </c>
      <c r="E79" s="20">
        <v>45444</v>
      </c>
      <c r="F79" s="32">
        <v>5.09</v>
      </c>
      <c r="G79" s="32">
        <v>3.98038</v>
      </c>
      <c r="H79" s="32">
        <v>4.06691</v>
      </c>
      <c r="I79" s="32">
        <v>4.3265</v>
      </c>
      <c r="J79" s="62">
        <v>10</v>
      </c>
      <c r="K79" s="33"/>
      <c r="O79" s="40"/>
      <c r="P79" s="40"/>
      <c r="Q79" s="40"/>
      <c r="R79" s="40"/>
    </row>
    <row r="80" spans="1:20">
      <c r="A80" s="63">
        <v>2159</v>
      </c>
      <c r="B80" s="60"/>
      <c r="C80" s="61" t="s">
        <v>76</v>
      </c>
      <c r="D80" s="60" t="s">
        <v>62</v>
      </c>
      <c r="E80" s="20">
        <v>45627</v>
      </c>
      <c r="F80" s="32">
        <v>3.23</v>
      </c>
      <c r="G80" s="32">
        <v>2.52586</v>
      </c>
      <c r="H80" s="32">
        <v>2.58077</v>
      </c>
      <c r="I80" s="32">
        <v>2.7455</v>
      </c>
      <c r="J80" s="62">
        <v>10</v>
      </c>
      <c r="K80" s="33"/>
      <c r="O80" s="40">
        <f>F80*K80</f>
        <v>0</v>
      </c>
      <c r="P80" s="40">
        <f>G80*K80</f>
        <v>0</v>
      </c>
      <c r="Q80" s="40">
        <f>H80*K80</f>
        <v>0</v>
      </c>
      <c r="R80" s="40">
        <f>I80*K80</f>
        <v>0</v>
      </c>
    </row>
    <row r="81" spans="1:20">
      <c r="A81" s="63">
        <v>2164</v>
      </c>
      <c r="B81" s="60" t="s">
        <v>77</v>
      </c>
      <c r="C81" s="61" t="s">
        <v>78</v>
      </c>
      <c r="D81" s="60" t="s">
        <v>62</v>
      </c>
      <c r="E81" s="20">
        <v>45383</v>
      </c>
      <c r="F81" s="32">
        <v>0.65</v>
      </c>
      <c r="G81" s="32">
        <v>0.5083</v>
      </c>
      <c r="H81" s="32">
        <v>0.51935</v>
      </c>
      <c r="I81" s="32">
        <v>0.5525</v>
      </c>
      <c r="J81" s="62">
        <v>10</v>
      </c>
      <c r="K81" s="33"/>
      <c r="O81" s="40">
        <f>F81*K81</f>
        <v>0</v>
      </c>
      <c r="P81" s="40">
        <f>G81*K81</f>
        <v>0</v>
      </c>
      <c r="Q81" s="40">
        <f>H81*K81</f>
        <v>0</v>
      </c>
      <c r="R81" s="40">
        <f>I81*K81</f>
        <v>0</v>
      </c>
    </row>
    <row r="82" spans="1:20">
      <c r="A82" s="63">
        <v>2180</v>
      </c>
      <c r="B82" s="60" t="s">
        <v>79</v>
      </c>
      <c r="C82" s="61" t="s">
        <v>80</v>
      </c>
      <c r="D82" s="60" t="s">
        <v>62</v>
      </c>
      <c r="E82" s="20">
        <v>45444</v>
      </c>
      <c r="F82" s="32">
        <v>0.78</v>
      </c>
      <c r="G82" s="32">
        <v>0.60996</v>
      </c>
      <c r="H82" s="32">
        <v>0.62322</v>
      </c>
      <c r="I82" s="32">
        <v>0.663</v>
      </c>
      <c r="J82" s="62">
        <v>10</v>
      </c>
      <c r="K82" s="33"/>
      <c r="O82" s="40">
        <f>F82*K82</f>
        <v>0</v>
      </c>
      <c r="P82" s="40">
        <f>G82*K82</f>
        <v>0</v>
      </c>
      <c r="Q82" s="40">
        <f>H82*K82</f>
        <v>0</v>
      </c>
      <c r="R82" s="40">
        <f>I82*K82</f>
        <v>0</v>
      </c>
    </row>
    <row r="83" spans="1:20" customHeight="1" ht="30">
      <c r="A83" s="63">
        <v>2188</v>
      </c>
      <c r="B83" s="60" t="s">
        <v>81</v>
      </c>
      <c r="C83" s="61" t="s">
        <v>82</v>
      </c>
      <c r="D83" s="60" t="s">
        <v>62</v>
      </c>
      <c r="E83" s="20">
        <v>45505</v>
      </c>
      <c r="F83" s="32">
        <v>1.53</v>
      </c>
      <c r="G83" s="32">
        <v>1.19646</v>
      </c>
      <c r="H83" s="32">
        <v>1.22247</v>
      </c>
      <c r="I83" s="32">
        <v>1.3005</v>
      </c>
      <c r="J83" s="62">
        <v>10</v>
      </c>
      <c r="K83" s="33"/>
      <c r="O83" s="40">
        <f>F83*K83</f>
        <v>0</v>
      </c>
      <c r="P83" s="40">
        <f>G83*K83</f>
        <v>0</v>
      </c>
      <c r="Q83" s="40">
        <f>H83*K83</f>
        <v>0</v>
      </c>
      <c r="R83" s="40">
        <f>I83*K83</f>
        <v>0</v>
      </c>
    </row>
    <row r="84" spans="1:20" customHeight="1" ht="30">
      <c r="A84" s="63">
        <v>2499</v>
      </c>
      <c r="B84" s="60" t="s">
        <v>83</v>
      </c>
      <c r="C84" s="61" t="s">
        <v>84</v>
      </c>
      <c r="D84" s="60" t="s">
        <v>62</v>
      </c>
      <c r="E84" s="20">
        <v>46082</v>
      </c>
      <c r="F84" s="32">
        <v>6.54</v>
      </c>
      <c r="G84" s="32">
        <v>5.11428</v>
      </c>
      <c r="H84" s="32">
        <v>5.22546</v>
      </c>
      <c r="I84" s="32">
        <v>5.559</v>
      </c>
      <c r="J84" s="62">
        <v>10</v>
      </c>
      <c r="K84" s="33"/>
      <c r="O84" s="40">
        <f>F84*K84</f>
        <v>0</v>
      </c>
      <c r="P84" s="40">
        <f>G84*K84</f>
        <v>0</v>
      </c>
      <c r="Q84" s="40">
        <f>H84*K84</f>
        <v>0</v>
      </c>
      <c r="R84" s="40">
        <f>I84*K84</f>
        <v>0</v>
      </c>
    </row>
    <row r="85" spans="1:20">
      <c r="A85" s="63">
        <v>2243</v>
      </c>
      <c r="B85" s="60" t="s">
        <v>85</v>
      </c>
      <c r="C85" s="61" t="s">
        <v>86</v>
      </c>
      <c r="D85" s="60" t="s">
        <v>62</v>
      </c>
      <c r="E85" s="20">
        <v>45383</v>
      </c>
      <c r="F85" s="32">
        <v>0.47</v>
      </c>
      <c r="G85" s="32">
        <v>0.36754</v>
      </c>
      <c r="H85" s="32">
        <v>0.37553</v>
      </c>
      <c r="I85" s="32">
        <v>0.3995</v>
      </c>
      <c r="J85" s="62">
        <v>10</v>
      </c>
      <c r="K85" s="33"/>
      <c r="O85" s="40">
        <f>F85*K85</f>
        <v>0</v>
      </c>
      <c r="P85" s="40">
        <f>G85*K85</f>
        <v>0</v>
      </c>
      <c r="Q85" s="40">
        <f>H85*K85</f>
        <v>0</v>
      </c>
      <c r="R85" s="40">
        <f>I85*K85</f>
        <v>0</v>
      </c>
    </row>
    <row r="86" spans="1:20">
      <c r="A86" s="63">
        <v>2244</v>
      </c>
      <c r="B86" s="60" t="s">
        <v>85</v>
      </c>
      <c r="C86" s="61" t="s">
        <v>87</v>
      </c>
      <c r="D86" s="60" t="s">
        <v>62</v>
      </c>
      <c r="E86" s="20">
        <v>45444</v>
      </c>
      <c r="F86" s="32">
        <v>0.6</v>
      </c>
      <c r="G86" s="32">
        <v>0.4692</v>
      </c>
      <c r="H86" s="32">
        <v>0.4794</v>
      </c>
      <c r="I86" s="32">
        <v>0.51</v>
      </c>
      <c r="J86" s="62">
        <v>10</v>
      </c>
      <c r="K86" s="33"/>
      <c r="O86" s="40">
        <f>F86*K86</f>
        <v>0</v>
      </c>
      <c r="P86" s="40">
        <f>G86*K86</f>
        <v>0</v>
      </c>
      <c r="Q86" s="40">
        <f>H86*K86</f>
        <v>0</v>
      </c>
      <c r="R86" s="40">
        <f>I86*K86</f>
        <v>0</v>
      </c>
    </row>
    <row r="87" spans="1:20">
      <c r="A87" s="63">
        <v>2263</v>
      </c>
      <c r="B87" s="60"/>
      <c r="C87" s="61" t="s">
        <v>88</v>
      </c>
      <c r="D87" s="60" t="s">
        <v>62</v>
      </c>
      <c r="E87" s="20">
        <v>45717</v>
      </c>
      <c r="F87" s="32">
        <v>0.19</v>
      </c>
      <c r="G87" s="32">
        <v>0.14858</v>
      </c>
      <c r="H87" s="32">
        <v>0.15181</v>
      </c>
      <c r="I87" s="32">
        <v>0.1615</v>
      </c>
      <c r="J87" s="62">
        <v>10</v>
      </c>
      <c r="K87" s="33"/>
      <c r="O87" s="40">
        <f>F87*K87</f>
        <v>0</v>
      </c>
      <c r="P87" s="40">
        <f>G87*K87</f>
        <v>0</v>
      </c>
      <c r="Q87" s="40">
        <f>H87*K87</f>
        <v>0</v>
      </c>
      <c r="R87" s="40">
        <f>I87*K87</f>
        <v>0</v>
      </c>
    </row>
    <row r="88" spans="1:20">
      <c r="A88" s="63">
        <v>2276</v>
      </c>
      <c r="B88" s="60" t="s">
        <v>89</v>
      </c>
      <c r="C88" s="61" t="s">
        <v>90</v>
      </c>
      <c r="D88" s="60" t="s">
        <v>62</v>
      </c>
      <c r="E88" s="20">
        <v>45717</v>
      </c>
      <c r="F88" s="32">
        <v>0.94</v>
      </c>
      <c r="G88" s="32">
        <v>0.73508</v>
      </c>
      <c r="H88" s="32">
        <v>0.75106</v>
      </c>
      <c r="I88" s="32">
        <v>0.799</v>
      </c>
      <c r="J88" s="62">
        <v>10</v>
      </c>
      <c r="K88" s="33"/>
      <c r="O88" s="40">
        <f>F88*K88</f>
        <v>0</v>
      </c>
      <c r="P88" s="40">
        <f>G88*K88</f>
        <v>0</v>
      </c>
      <c r="Q88" s="40">
        <f>H88*K88</f>
        <v>0</v>
      </c>
      <c r="R88" s="40">
        <f>I88*K88</f>
        <v>0</v>
      </c>
    </row>
    <row r="89" spans="1:20">
      <c r="A89" s="63">
        <v>2277</v>
      </c>
      <c r="B89" s="60" t="s">
        <v>89</v>
      </c>
      <c r="C89" s="61" t="s">
        <v>91</v>
      </c>
      <c r="D89" s="60" t="s">
        <v>62</v>
      </c>
      <c r="E89" s="20">
        <v>45809</v>
      </c>
      <c r="F89" s="32">
        <v>0.74</v>
      </c>
      <c r="G89" s="32">
        <v>0.57868</v>
      </c>
      <c r="H89" s="32">
        <v>0.59126</v>
      </c>
      <c r="I89" s="32">
        <v>0.629</v>
      </c>
      <c r="J89" s="62">
        <v>10</v>
      </c>
      <c r="K89" s="33"/>
      <c r="O89" s="40">
        <f>F89*K89</f>
        <v>0</v>
      </c>
      <c r="P89" s="40">
        <f>G89*K89</f>
        <v>0</v>
      </c>
      <c r="Q89" s="40">
        <f>H89*K89</f>
        <v>0</v>
      </c>
      <c r="R89" s="40">
        <f>I89*K89</f>
        <v>0</v>
      </c>
    </row>
    <row r="90" spans="1:20">
      <c r="A90" s="63">
        <v>2502</v>
      </c>
      <c r="B90" s="60" t="s">
        <v>89</v>
      </c>
      <c r="C90" s="61" t="s">
        <v>92</v>
      </c>
      <c r="D90" s="60" t="s">
        <v>62</v>
      </c>
      <c r="E90" s="20">
        <v>45292</v>
      </c>
      <c r="F90" s="32">
        <v>7.4</v>
      </c>
      <c r="G90" s="32">
        <v>5.7868</v>
      </c>
      <c r="H90" s="32">
        <v>5.9126</v>
      </c>
      <c r="I90" s="32">
        <v>6.29</v>
      </c>
      <c r="J90" s="62">
        <v>1</v>
      </c>
      <c r="K90" s="33"/>
      <c r="O90" s="40">
        <f>F90*K90</f>
        <v>0</v>
      </c>
      <c r="P90" s="40">
        <f>G90*K90</f>
        <v>0</v>
      </c>
      <c r="Q90" s="40">
        <f>H90*K90</f>
        <v>0</v>
      </c>
      <c r="R90" s="40">
        <f>I90*K90</f>
        <v>0</v>
      </c>
    </row>
    <row r="91" spans="1:20">
      <c r="A91" s="63">
        <v>2280</v>
      </c>
      <c r="B91" s="60" t="s">
        <v>89</v>
      </c>
      <c r="C91" s="61" t="s">
        <v>93</v>
      </c>
      <c r="D91" s="60" t="s">
        <v>62</v>
      </c>
      <c r="E91" s="20">
        <v>45717</v>
      </c>
      <c r="F91" s="32">
        <v>1.28</v>
      </c>
      <c r="G91" s="32">
        <v>1.00096</v>
      </c>
      <c r="H91" s="32">
        <v>1.02272</v>
      </c>
      <c r="I91" s="32">
        <v>1.088</v>
      </c>
      <c r="J91" s="62">
        <v>10</v>
      </c>
      <c r="K91" s="33"/>
      <c r="O91" s="40">
        <f>F91*K91</f>
        <v>0</v>
      </c>
      <c r="P91" s="40">
        <f>G91*K91</f>
        <v>0</v>
      </c>
      <c r="Q91" s="40">
        <f>H91*K91</f>
        <v>0</v>
      </c>
      <c r="R91" s="40">
        <f>I91*K91</f>
        <v>0</v>
      </c>
    </row>
    <row r="92" spans="1:20">
      <c r="A92" s="63">
        <v>2306</v>
      </c>
      <c r="B92" s="60"/>
      <c r="C92" s="61" t="s">
        <v>94</v>
      </c>
      <c r="D92" s="60" t="s">
        <v>62</v>
      </c>
      <c r="E92" s="20">
        <v>45597</v>
      </c>
      <c r="F92" s="32">
        <v>0.68</v>
      </c>
      <c r="G92" s="32">
        <v>0.53176</v>
      </c>
      <c r="H92" s="32">
        <v>0.54332</v>
      </c>
      <c r="I92" s="32">
        <v>0.578</v>
      </c>
      <c r="J92" s="62">
        <v>6</v>
      </c>
      <c r="K92" s="33"/>
      <c r="O92" s="40">
        <f>F92*K92</f>
        <v>0</v>
      </c>
      <c r="P92" s="40">
        <f>G92*K92</f>
        <v>0</v>
      </c>
      <c r="Q92" s="40">
        <f>H92*K92</f>
        <v>0</v>
      </c>
      <c r="R92" s="40">
        <f>I92*K92</f>
        <v>0</v>
      </c>
    </row>
    <row r="93" spans="1:20">
      <c r="A93" s="63">
        <v>2318</v>
      </c>
      <c r="B93" s="60"/>
      <c r="C93" s="61" t="s">
        <v>95</v>
      </c>
      <c r="D93" s="60" t="s">
        <v>62</v>
      </c>
      <c r="E93" s="20">
        <v>45626</v>
      </c>
      <c r="F93" s="32">
        <v>1.22</v>
      </c>
      <c r="G93" s="32">
        <v>0.95404</v>
      </c>
      <c r="H93" s="32">
        <v>0.97478</v>
      </c>
      <c r="I93" s="32">
        <v>1.037</v>
      </c>
      <c r="J93" s="62">
        <v>10</v>
      </c>
      <c r="K93" s="33"/>
      <c r="O93" s="40">
        <f>F93*K93</f>
        <v>0</v>
      </c>
      <c r="P93" s="40">
        <f>G93*K93</f>
        <v>0</v>
      </c>
      <c r="Q93" s="40">
        <f>H93*K93</f>
        <v>0</v>
      </c>
      <c r="R93" s="40">
        <f>I93*K93</f>
        <v>0</v>
      </c>
    </row>
    <row r="94" spans="1:20">
      <c r="A94" s="63">
        <v>2319</v>
      </c>
      <c r="B94" s="60"/>
      <c r="C94" s="61" t="s">
        <v>96</v>
      </c>
      <c r="D94" s="60" t="s">
        <v>62</v>
      </c>
      <c r="E94" s="20">
        <v>45626</v>
      </c>
      <c r="F94" s="32">
        <v>13.2</v>
      </c>
      <c r="G94" s="32">
        <v>10.3224</v>
      </c>
      <c r="H94" s="32">
        <v>10.5468</v>
      </c>
      <c r="I94" s="32">
        <v>11.22</v>
      </c>
      <c r="J94" s="62">
        <v>1</v>
      </c>
      <c r="K94" s="33"/>
      <c r="O94" s="40">
        <f>F94*K94</f>
        <v>0</v>
      </c>
      <c r="P94" s="40">
        <f>G94*K94</f>
        <v>0</v>
      </c>
      <c r="Q94" s="40">
        <f>H94*K94</f>
        <v>0</v>
      </c>
      <c r="R94" s="40">
        <f>I94*K94</f>
        <v>0</v>
      </c>
    </row>
    <row r="95" spans="1:20">
      <c r="A95" s="63">
        <v>2320</v>
      </c>
      <c r="B95" s="60"/>
      <c r="C95" s="61" t="s">
        <v>97</v>
      </c>
      <c r="D95" s="60" t="s">
        <v>62</v>
      </c>
      <c r="E95" s="20">
        <v>45626</v>
      </c>
      <c r="F95" s="32">
        <v>2.13</v>
      </c>
      <c r="G95" s="32">
        <v>1.66566</v>
      </c>
      <c r="H95" s="32">
        <v>1.70187</v>
      </c>
      <c r="I95" s="32">
        <v>1.8105</v>
      </c>
      <c r="J95" s="62">
        <v>10</v>
      </c>
      <c r="K95" s="33"/>
      <c r="O95" s="40">
        <f>F95*K95</f>
        <v>0</v>
      </c>
      <c r="P95" s="40">
        <f>G95*K95</f>
        <v>0</v>
      </c>
      <c r="Q95" s="40">
        <f>H95*K95</f>
        <v>0</v>
      </c>
      <c r="R95" s="40">
        <f>I95*K95</f>
        <v>0</v>
      </c>
    </row>
    <row r="96" spans="1:20">
      <c r="A96" s="63">
        <v>2321</v>
      </c>
      <c r="B96" s="60"/>
      <c r="C96" s="61" t="s">
        <v>98</v>
      </c>
      <c r="D96" s="60" t="s">
        <v>62</v>
      </c>
      <c r="E96" s="20">
        <v>45626</v>
      </c>
      <c r="F96" s="32">
        <v>19.34</v>
      </c>
      <c r="G96" s="32">
        <v>15.12388</v>
      </c>
      <c r="H96" s="32">
        <v>15.45266</v>
      </c>
      <c r="I96" s="32">
        <v>16.439</v>
      </c>
      <c r="J96" s="62">
        <v>1</v>
      </c>
      <c r="K96" s="33"/>
      <c r="O96" s="40">
        <f>F96*K96</f>
        <v>0</v>
      </c>
      <c r="P96" s="40">
        <f>G96*K96</f>
        <v>0</v>
      </c>
      <c r="Q96" s="40">
        <f>H96*K96</f>
        <v>0</v>
      </c>
      <c r="R96" s="40">
        <f>I96*K96</f>
        <v>0</v>
      </c>
    </row>
    <row r="97" spans="1:20">
      <c r="A97" s="63">
        <v>2349</v>
      </c>
      <c r="B97" s="60"/>
      <c r="C97" s="61" t="s">
        <v>99</v>
      </c>
      <c r="D97" s="60" t="s">
        <v>62</v>
      </c>
      <c r="E97" s="20">
        <v>45717</v>
      </c>
      <c r="F97" s="32">
        <v>0.59</v>
      </c>
      <c r="G97" s="32">
        <v>0.46138</v>
      </c>
      <c r="H97" s="32">
        <v>0.47141</v>
      </c>
      <c r="I97" s="32">
        <v>0.5015</v>
      </c>
      <c r="J97" s="62">
        <v>10</v>
      </c>
      <c r="K97" s="33"/>
      <c r="O97" s="40">
        <f>F97*K97</f>
        <v>0</v>
      </c>
      <c r="P97" s="40">
        <f>G97*K97</f>
        <v>0</v>
      </c>
      <c r="Q97" s="40">
        <f>H97*K97</f>
        <v>0</v>
      </c>
      <c r="R97" s="40">
        <f>I97*K97</f>
        <v>0</v>
      </c>
    </row>
    <row r="98" spans="1:20">
      <c r="A98" s="63">
        <v>2374</v>
      </c>
      <c r="B98" s="60"/>
      <c r="C98" s="61" t="s">
        <v>100</v>
      </c>
      <c r="D98" s="60" t="s">
        <v>62</v>
      </c>
      <c r="E98" s="20">
        <v>45505</v>
      </c>
      <c r="F98" s="32">
        <v>3.2</v>
      </c>
      <c r="G98" s="32">
        <v>2.5024</v>
      </c>
      <c r="H98" s="32">
        <v>2.5568</v>
      </c>
      <c r="I98" s="32">
        <v>2.72</v>
      </c>
      <c r="J98" s="62">
        <v>10</v>
      </c>
      <c r="K98" s="33"/>
      <c r="O98" s="40">
        <f>F98*K98</f>
        <v>0</v>
      </c>
      <c r="P98" s="40">
        <f>G98*K98</f>
        <v>0</v>
      </c>
      <c r="Q98" s="40">
        <f>H98*K98</f>
        <v>0</v>
      </c>
      <c r="R98" s="40">
        <f>I98*K98</f>
        <v>0</v>
      </c>
    </row>
    <row r="99" spans="1:20">
      <c r="A99" s="63">
        <v>2375</v>
      </c>
      <c r="B99" s="60"/>
      <c r="C99" s="61" t="s">
        <v>101</v>
      </c>
      <c r="D99" s="60" t="s">
        <v>62</v>
      </c>
      <c r="E99" s="20">
        <v>45689</v>
      </c>
      <c r="F99" s="32">
        <v>2.73</v>
      </c>
      <c r="G99" s="32">
        <v>2.13486</v>
      </c>
      <c r="H99" s="32">
        <v>2.18127</v>
      </c>
      <c r="I99" s="32">
        <v>2.3205</v>
      </c>
      <c r="J99" s="62">
        <v>10</v>
      </c>
      <c r="K99" s="33"/>
      <c r="O99" s="40">
        <f>F99*K99</f>
        <v>0</v>
      </c>
      <c r="P99" s="40">
        <f>G99*K99</f>
        <v>0</v>
      </c>
      <c r="Q99" s="40">
        <f>H99*K99</f>
        <v>0</v>
      </c>
      <c r="R99" s="40">
        <f>I99*K99</f>
        <v>0</v>
      </c>
    </row>
    <row r="100" spans="1:20">
      <c r="A100" s="63">
        <v>2395</v>
      </c>
      <c r="B100" s="60" t="s">
        <v>102</v>
      </c>
      <c r="C100" s="61" t="s">
        <v>103</v>
      </c>
      <c r="D100" s="60" t="s">
        <v>62</v>
      </c>
      <c r="E100" s="20">
        <v>45962</v>
      </c>
      <c r="F100" s="32">
        <v>1.87</v>
      </c>
      <c r="G100" s="32">
        <v>1.46234</v>
      </c>
      <c r="H100" s="32">
        <v>1.49413</v>
      </c>
      <c r="I100" s="32">
        <v>1.5895</v>
      </c>
      <c r="J100" s="62">
        <v>10</v>
      </c>
      <c r="K100" s="33"/>
      <c r="O100" s="40">
        <f>F100*K100</f>
        <v>0</v>
      </c>
      <c r="P100" s="40">
        <f>G100*K100</f>
        <v>0</v>
      </c>
      <c r="Q100" s="40">
        <f>H100*K100</f>
        <v>0</v>
      </c>
      <c r="R100" s="40">
        <f>I100*K100</f>
        <v>0</v>
      </c>
    </row>
    <row r="101" spans="1:20">
      <c r="A101" s="63">
        <v>2396</v>
      </c>
      <c r="B101" s="60" t="s">
        <v>104</v>
      </c>
      <c r="C101" s="61" t="s">
        <v>105</v>
      </c>
      <c r="D101" s="60" t="s">
        <v>62</v>
      </c>
      <c r="E101" s="20">
        <v>45748</v>
      </c>
      <c r="F101" s="32">
        <v>1.2</v>
      </c>
      <c r="G101" s="32">
        <v>0.9384</v>
      </c>
      <c r="H101" s="32">
        <v>0.9588</v>
      </c>
      <c r="I101" s="32">
        <v>1.02</v>
      </c>
      <c r="J101" s="62">
        <v>10</v>
      </c>
      <c r="K101" s="33"/>
      <c r="O101" s="40">
        <f>F101*K101</f>
        <v>0</v>
      </c>
      <c r="P101" s="40">
        <f>G101*K101</f>
        <v>0</v>
      </c>
      <c r="Q101" s="40">
        <f>H101*K101</f>
        <v>0</v>
      </c>
      <c r="R101" s="40">
        <f>I101*K101</f>
        <v>0</v>
      </c>
    </row>
    <row r="102" spans="1:20" customHeight="1" ht="30">
      <c r="A102" s="63">
        <v>2399</v>
      </c>
      <c r="B102" s="60"/>
      <c r="C102" s="61" t="s">
        <v>106</v>
      </c>
      <c r="D102" s="60" t="s">
        <v>62</v>
      </c>
      <c r="E102" s="20">
        <v>45505</v>
      </c>
      <c r="F102" s="32">
        <v>0.77</v>
      </c>
      <c r="G102" s="32">
        <v>0.60214</v>
      </c>
      <c r="H102" s="32">
        <v>0.61523</v>
      </c>
      <c r="I102" s="32">
        <v>0.6545</v>
      </c>
      <c r="J102" s="62">
        <v>50</v>
      </c>
      <c r="K102" s="33"/>
      <c r="O102" s="40">
        <f>F102*K102</f>
        <v>0</v>
      </c>
      <c r="P102" s="40">
        <f>G102*K102</f>
        <v>0</v>
      </c>
      <c r="Q102" s="40">
        <f>H102*K102</f>
        <v>0</v>
      </c>
      <c r="R102" s="40">
        <f>I102*K102</f>
        <v>0</v>
      </c>
    </row>
    <row r="103" spans="1:20">
      <c r="A103" s="63">
        <v>2403</v>
      </c>
      <c r="B103" s="60"/>
      <c r="C103" s="61" t="s">
        <v>107</v>
      </c>
      <c r="D103" s="60" t="s">
        <v>62</v>
      </c>
      <c r="E103" s="20">
        <v>45505</v>
      </c>
      <c r="F103" s="32">
        <v>0.39</v>
      </c>
      <c r="G103" s="32">
        <v>0.30498</v>
      </c>
      <c r="H103" s="32">
        <v>0.31161</v>
      </c>
      <c r="I103" s="32">
        <v>0.3315</v>
      </c>
      <c r="J103" s="62">
        <v>50</v>
      </c>
      <c r="K103" s="33"/>
      <c r="O103" s="40">
        <f>F103*K103</f>
        <v>0</v>
      </c>
      <c r="P103" s="40">
        <f>G103*K103</f>
        <v>0</v>
      </c>
      <c r="Q103" s="40">
        <f>H103*K103</f>
        <v>0</v>
      </c>
      <c r="R103" s="40">
        <f>I103*K103</f>
        <v>0</v>
      </c>
    </row>
    <row r="104" spans="1:20">
      <c r="A104" s="63">
        <v>2410</v>
      </c>
      <c r="B104" s="60" t="s">
        <v>108</v>
      </c>
      <c r="C104" s="61" t="s">
        <v>109</v>
      </c>
      <c r="D104" s="60" t="s">
        <v>62</v>
      </c>
      <c r="E104" s="20">
        <v>45444</v>
      </c>
      <c r="F104" s="32">
        <v>0.77</v>
      </c>
      <c r="G104" s="32">
        <v>0.60214</v>
      </c>
      <c r="H104" s="32">
        <v>0.61523</v>
      </c>
      <c r="I104" s="32">
        <v>0.6545</v>
      </c>
      <c r="J104" s="62">
        <v>10</v>
      </c>
      <c r="K104" s="33"/>
      <c r="O104" s="40">
        <f>F104*K104</f>
        <v>0</v>
      </c>
      <c r="P104" s="40">
        <f>G104*K104</f>
        <v>0</v>
      </c>
      <c r="Q104" s="40">
        <f>H104*K104</f>
        <v>0</v>
      </c>
      <c r="R104" s="40">
        <f>I104*K104</f>
        <v>0</v>
      </c>
    </row>
    <row r="105" spans="1:20">
      <c r="A105" s="63">
        <v>2411</v>
      </c>
      <c r="B105" s="60"/>
      <c r="C105" s="61" t="s">
        <v>110</v>
      </c>
      <c r="D105" s="60" t="s">
        <v>62</v>
      </c>
      <c r="E105" s="20">
        <v>45717</v>
      </c>
      <c r="F105" s="32">
        <v>1.28</v>
      </c>
      <c r="G105" s="32">
        <v>1.00096</v>
      </c>
      <c r="H105" s="32">
        <v>1.02272</v>
      </c>
      <c r="I105" s="32">
        <v>1.088</v>
      </c>
      <c r="J105" s="62">
        <v>10</v>
      </c>
      <c r="K105" s="33"/>
      <c r="O105" s="40">
        <f>F105*K105</f>
        <v>0</v>
      </c>
      <c r="P105" s="40">
        <f>G105*K105</f>
        <v>0</v>
      </c>
      <c r="Q105" s="40">
        <f>H105*K105</f>
        <v>0</v>
      </c>
      <c r="R105" s="40">
        <f>I105*K105</f>
        <v>0</v>
      </c>
    </row>
    <row r="106" spans="1:20" customHeight="1" ht="30">
      <c r="A106" s="63">
        <v>2412</v>
      </c>
      <c r="B106" s="60"/>
      <c r="C106" s="61" t="s">
        <v>111</v>
      </c>
      <c r="D106" s="60" t="s">
        <v>62</v>
      </c>
      <c r="E106" s="20">
        <v>45505</v>
      </c>
      <c r="F106" s="32">
        <v>0.27</v>
      </c>
      <c r="G106" s="32">
        <v>0.21114</v>
      </c>
      <c r="H106" s="32">
        <v>0.21573</v>
      </c>
      <c r="I106" s="32">
        <v>0.2295</v>
      </c>
      <c r="J106" s="62">
        <v>50</v>
      </c>
      <c r="K106" s="33"/>
      <c r="O106" s="40">
        <f>F106*K106</f>
        <v>0</v>
      </c>
      <c r="P106" s="40">
        <f>G106*K106</f>
        <v>0</v>
      </c>
      <c r="Q106" s="40">
        <f>H106*K106</f>
        <v>0</v>
      </c>
      <c r="R106" s="40">
        <f>I106*K106</f>
        <v>0</v>
      </c>
    </row>
    <row r="107" spans="1:20" customHeight="1" ht="30">
      <c r="A107" s="63">
        <v>2413</v>
      </c>
      <c r="B107" s="60"/>
      <c r="C107" s="61" t="s">
        <v>112</v>
      </c>
      <c r="D107" s="60" t="s">
        <v>62</v>
      </c>
      <c r="E107" s="20">
        <v>45505</v>
      </c>
      <c r="F107" s="32">
        <v>0.46</v>
      </c>
      <c r="G107" s="32">
        <v>0.35972</v>
      </c>
      <c r="H107" s="32">
        <v>0.36754</v>
      </c>
      <c r="I107" s="32">
        <v>0.391</v>
      </c>
      <c r="J107" s="62">
        <v>50</v>
      </c>
      <c r="K107" s="33"/>
      <c r="O107" s="40">
        <f>F107*K107</f>
        <v>0</v>
      </c>
      <c r="P107" s="40">
        <f>G107*K107</f>
        <v>0</v>
      </c>
      <c r="Q107" s="40">
        <f>H107*K107</f>
        <v>0</v>
      </c>
      <c r="R107" s="40">
        <f>I107*K107</f>
        <v>0</v>
      </c>
    </row>
    <row r="108" spans="1:20" customHeight="1" ht="30">
      <c r="A108" s="63">
        <v>2414</v>
      </c>
      <c r="B108" s="60"/>
      <c r="C108" s="61" t="s">
        <v>113</v>
      </c>
      <c r="D108" s="60" t="s">
        <v>62</v>
      </c>
      <c r="E108" s="20">
        <v>45505</v>
      </c>
      <c r="F108" s="32">
        <v>0.17</v>
      </c>
      <c r="G108" s="32">
        <v>0.13294</v>
      </c>
      <c r="H108" s="32">
        <v>0.13583</v>
      </c>
      <c r="I108" s="32">
        <v>0.1445</v>
      </c>
      <c r="J108" s="62">
        <v>50</v>
      </c>
      <c r="K108" s="33"/>
      <c r="O108" s="40">
        <f>F108*K108</f>
        <v>0</v>
      </c>
      <c r="P108" s="40">
        <f>G108*K108</f>
        <v>0</v>
      </c>
      <c r="Q108" s="40">
        <f>H108*K108</f>
        <v>0</v>
      </c>
      <c r="R108" s="40">
        <f>I108*K108</f>
        <v>0</v>
      </c>
    </row>
    <row r="109" spans="1:20">
      <c r="A109" s="63">
        <v>2429</v>
      </c>
      <c r="B109" s="60" t="s">
        <v>114</v>
      </c>
      <c r="C109" s="61" t="s">
        <v>115</v>
      </c>
      <c r="D109" s="60" t="s">
        <v>62</v>
      </c>
      <c r="E109" s="20">
        <v>45658</v>
      </c>
      <c r="F109" s="32">
        <v>1.4</v>
      </c>
      <c r="G109" s="32">
        <v>1.0948</v>
      </c>
      <c r="H109" s="32">
        <v>1.1186</v>
      </c>
      <c r="I109" s="32">
        <v>1.19</v>
      </c>
      <c r="J109" s="62">
        <v>10</v>
      </c>
      <c r="K109" s="33"/>
      <c r="O109" s="40">
        <f>F109*K109</f>
        <v>0</v>
      </c>
      <c r="P109" s="40">
        <f>G109*K109</f>
        <v>0</v>
      </c>
      <c r="Q109" s="40">
        <f>H109*K109</f>
        <v>0</v>
      </c>
      <c r="R109" s="40">
        <f>I109*K109</f>
        <v>0</v>
      </c>
    </row>
    <row r="110" spans="1:20">
      <c r="A110" s="63">
        <v>2430</v>
      </c>
      <c r="B110" s="60" t="s">
        <v>114</v>
      </c>
      <c r="C110" s="61" t="s">
        <v>116</v>
      </c>
      <c r="D110" s="60" t="s">
        <v>62</v>
      </c>
      <c r="E110" s="20">
        <v>45689</v>
      </c>
      <c r="F110" s="32">
        <v>2.02</v>
      </c>
      <c r="G110" s="32">
        <v>1.57964</v>
      </c>
      <c r="H110" s="32">
        <v>1.61398</v>
      </c>
      <c r="I110" s="32">
        <v>1.717</v>
      </c>
      <c r="J110" s="62">
        <v>10</v>
      </c>
      <c r="K110" s="33"/>
      <c r="O110" s="40">
        <f>F110*K110</f>
        <v>0</v>
      </c>
      <c r="P110" s="40">
        <f>G110*K110</f>
        <v>0</v>
      </c>
      <c r="Q110" s="40">
        <f>H110*K110</f>
        <v>0</v>
      </c>
      <c r="R110" s="40">
        <f>I110*K110</f>
        <v>0</v>
      </c>
    </row>
    <row r="111" spans="1:20">
      <c r="A111" s="63">
        <v>2437</v>
      </c>
      <c r="B111" s="60"/>
      <c r="C111" s="61" t="s">
        <v>117</v>
      </c>
      <c r="D111" s="60" t="s">
        <v>62</v>
      </c>
      <c r="E111" s="20">
        <v>45717</v>
      </c>
      <c r="F111" s="32">
        <v>3.97</v>
      </c>
      <c r="G111" s="32">
        <v>3.10454</v>
      </c>
      <c r="H111" s="32">
        <v>3.17203</v>
      </c>
      <c r="I111" s="32">
        <v>3.3745</v>
      </c>
      <c r="J111" s="62">
        <v>10</v>
      </c>
      <c r="K111" s="33"/>
      <c r="O111" s="40">
        <f>F111*K111</f>
        <v>0</v>
      </c>
      <c r="P111" s="40">
        <f>G111*K111</f>
        <v>0</v>
      </c>
      <c r="Q111" s="40">
        <f>H111*K111</f>
        <v>0</v>
      </c>
      <c r="R111" s="40">
        <f>I111*K111</f>
        <v>0</v>
      </c>
    </row>
    <row r="112" spans="1:20">
      <c r="A112" s="63">
        <v>2470</v>
      </c>
      <c r="B112" s="60" t="s">
        <v>118</v>
      </c>
      <c r="C112" s="61" t="s">
        <v>119</v>
      </c>
      <c r="D112" s="60" t="s">
        <v>62</v>
      </c>
      <c r="E112" s="20">
        <v>45566</v>
      </c>
      <c r="F112" s="32">
        <v>2.02</v>
      </c>
      <c r="G112" s="32">
        <v>1.57964</v>
      </c>
      <c r="H112" s="32">
        <v>1.61398</v>
      </c>
      <c r="I112" s="32">
        <v>1.717</v>
      </c>
      <c r="J112" s="62">
        <v>10</v>
      </c>
      <c r="K112" s="33"/>
      <c r="O112" s="40">
        <f>F112*K112</f>
        <v>0</v>
      </c>
      <c r="P112" s="40">
        <f>G112*K112</f>
        <v>0</v>
      </c>
      <c r="Q112" s="40">
        <f>H112*K112</f>
        <v>0</v>
      </c>
      <c r="R112" s="40">
        <f>I112*K112</f>
        <v>0</v>
      </c>
    </row>
    <row r="113" spans="1:20">
      <c r="A113" s="63">
        <v>2482</v>
      </c>
      <c r="B113" s="60"/>
      <c r="C113" s="61" t="s">
        <v>120</v>
      </c>
      <c r="D113" s="60" t="s">
        <v>62</v>
      </c>
      <c r="E113" s="20">
        <v>45505</v>
      </c>
      <c r="F113" s="32">
        <v>1.46</v>
      </c>
      <c r="G113" s="32">
        <v>1.14172</v>
      </c>
      <c r="H113" s="32">
        <v>1.16654</v>
      </c>
      <c r="I113" s="32">
        <v>1.241</v>
      </c>
      <c r="J113" s="62">
        <v>50</v>
      </c>
      <c r="K113" s="33"/>
      <c r="O113" s="40">
        <f>F113*K113</f>
        <v>0</v>
      </c>
      <c r="P113" s="40">
        <f>G113*K113</f>
        <v>0</v>
      </c>
      <c r="Q113" s="40">
        <f>H113*K113</f>
        <v>0</v>
      </c>
      <c r="R113" s="40">
        <f>I113*K113</f>
        <v>0</v>
      </c>
    </row>
    <row r="114" spans="1:20">
      <c r="A114" s="63">
        <v>2483</v>
      </c>
      <c r="B114" s="60"/>
      <c r="C114" s="61" t="s">
        <v>121</v>
      </c>
      <c r="D114" s="60" t="s">
        <v>62</v>
      </c>
      <c r="E114" s="20">
        <v>45717</v>
      </c>
      <c r="F114" s="32">
        <v>0.22</v>
      </c>
      <c r="G114" s="32">
        <v>0.17204</v>
      </c>
      <c r="H114" s="32">
        <v>0.17578</v>
      </c>
      <c r="I114" s="32">
        <v>0.187</v>
      </c>
      <c r="J114" s="62">
        <v>10</v>
      </c>
      <c r="K114" s="33"/>
      <c r="O114" s="40">
        <f>F114*K114</f>
        <v>0</v>
      </c>
      <c r="P114" s="40">
        <f>G114*K114</f>
        <v>0</v>
      </c>
      <c r="Q114" s="40">
        <f>H114*K114</f>
        <v>0</v>
      </c>
      <c r="R114" s="40">
        <f>I114*K114</f>
        <v>0</v>
      </c>
    </row>
    <row r="115" spans="1:20" customHeight="1" ht="30">
      <c r="A115" s="63">
        <v>2485</v>
      </c>
      <c r="B115" s="60" t="s">
        <v>122</v>
      </c>
      <c r="C115" s="61" t="s">
        <v>123</v>
      </c>
      <c r="D115" s="60" t="s">
        <v>62</v>
      </c>
      <c r="E115" s="20">
        <v>45413</v>
      </c>
      <c r="F115" s="32">
        <v>0.79</v>
      </c>
      <c r="G115" s="32">
        <v>0.61778</v>
      </c>
      <c r="H115" s="32">
        <v>0.63121</v>
      </c>
      <c r="I115" s="32">
        <v>0.6715</v>
      </c>
      <c r="J115" s="62">
        <v>10</v>
      </c>
      <c r="K115" s="33"/>
      <c r="O115" s="40">
        <f>F115*K115</f>
        <v>0</v>
      </c>
      <c r="P115" s="40">
        <f>G115*K115</f>
        <v>0</v>
      </c>
      <c r="Q115" s="40">
        <f>H115*K115</f>
        <v>0</v>
      </c>
      <c r="R115" s="40">
        <f>I115*K115</f>
        <v>0</v>
      </c>
    </row>
    <row r="116" spans="1:20">
      <c r="A116" s="63">
        <v>2487</v>
      </c>
      <c r="B116" s="60"/>
      <c r="C116" s="61" t="s">
        <v>124</v>
      </c>
      <c r="D116" s="60" t="s">
        <v>62</v>
      </c>
      <c r="E116" s="20">
        <v>45717</v>
      </c>
      <c r="F116" s="32">
        <v>0.61</v>
      </c>
      <c r="G116" s="32">
        <v>0.47702</v>
      </c>
      <c r="H116" s="32">
        <v>0.48739</v>
      </c>
      <c r="I116" s="32">
        <v>0.5185</v>
      </c>
      <c r="J116" s="62">
        <v>10</v>
      </c>
      <c r="K116" s="33"/>
      <c r="O116" s="40">
        <f>F116*K116</f>
        <v>0</v>
      </c>
      <c r="P116" s="40">
        <f>G116*K116</f>
        <v>0</v>
      </c>
      <c r="Q116" s="40">
        <f>H116*K116</f>
        <v>0</v>
      </c>
      <c r="R116" s="40">
        <f>I116*K116</f>
        <v>0</v>
      </c>
    </row>
    <row r="117" spans="1:20">
      <c r="A117" s="57"/>
      <c r="B117" s="16"/>
      <c r="C117" s="13"/>
      <c r="D117" s="16"/>
      <c r="E117" s="21"/>
      <c r="F117" s="26"/>
      <c r="G117" s="26"/>
      <c r="H117" s="26"/>
      <c r="I117" s="26"/>
      <c r="J117" s="52"/>
      <c r="K117" s="36" t="s">
        <v>1</v>
      </c>
      <c r="O117" s="40"/>
      <c r="P117" s="40"/>
      <c r="Q117" s="40"/>
      <c r="R117" s="40"/>
    </row>
    <row r="118" spans="1:20">
      <c r="A118" s="5"/>
      <c r="B118" s="16"/>
      <c r="C118" s="13"/>
      <c r="D118" s="16"/>
      <c r="E118" s="21"/>
      <c r="F118" s="26"/>
      <c r="G118" s="26"/>
      <c r="H118" s="26"/>
      <c r="I118" s="26"/>
      <c r="J118" s="52"/>
      <c r="K118" s="36" t="s">
        <v>1</v>
      </c>
      <c r="O118" s="40"/>
      <c r="P118" s="40"/>
      <c r="Q118" s="40"/>
      <c r="R118" s="40"/>
    </row>
    <row r="119" spans="1:20">
      <c r="A119" s="3"/>
      <c r="B119" s="30"/>
      <c r="C119" s="10"/>
      <c r="D119" s="30"/>
      <c r="E119" s="19"/>
      <c r="F119" s="24"/>
      <c r="G119" s="24"/>
      <c r="H119" s="24"/>
      <c r="I119" s="24"/>
      <c r="J119" s="46"/>
      <c r="K119" s="35" t="s">
        <v>1</v>
      </c>
      <c r="O119" s="40"/>
      <c r="P119" s="40"/>
      <c r="Q119" s="40"/>
      <c r="R119" s="40"/>
    </row>
    <row r="120" spans="1:20">
      <c r="A120" s="3"/>
      <c r="B120" s="30"/>
      <c r="C120" s="10"/>
      <c r="D120" s="30"/>
      <c r="E120" s="19"/>
      <c r="F120" s="24"/>
      <c r="G120" s="24"/>
      <c r="H120" s="24"/>
      <c r="I120" s="24"/>
      <c r="J120" s="46"/>
      <c r="K120" s="35" t="s">
        <v>1</v>
      </c>
      <c r="O120" s="40"/>
      <c r="P120" s="40"/>
      <c r="Q120" s="40"/>
      <c r="R120" s="40"/>
    </row>
    <row r="121" spans="1:20">
      <c r="A121" s="3"/>
      <c r="B121" s="30"/>
      <c r="C121" s="10"/>
      <c r="D121" s="30"/>
      <c r="E121" s="19"/>
      <c r="F121" s="24"/>
      <c r="G121" s="24"/>
      <c r="H121" s="24"/>
      <c r="I121" s="24"/>
      <c r="J121" s="46"/>
      <c r="K121" s="35" t="s">
        <v>1</v>
      </c>
      <c r="O121" s="40"/>
      <c r="P121" s="40"/>
      <c r="Q121" s="40"/>
      <c r="R121" s="40"/>
    </row>
    <row r="122" spans="1:20">
      <c r="A122" s="3"/>
      <c r="B122" s="30"/>
      <c r="C122" s="10"/>
      <c r="D122" s="30"/>
      <c r="E122" s="19"/>
      <c r="F122" s="24"/>
      <c r="G122" s="24"/>
      <c r="H122" s="24"/>
      <c r="I122" s="24"/>
      <c r="J122" s="46"/>
      <c r="K122" s="35" t="s">
        <v>1</v>
      </c>
      <c r="O122" s="40"/>
      <c r="P122" s="40"/>
      <c r="Q122" s="40"/>
      <c r="R122" s="40"/>
    </row>
    <row r="123" spans="1:20">
      <c r="A123" s="3"/>
      <c r="B123" s="30"/>
      <c r="C123" s="10"/>
      <c r="D123" s="30"/>
      <c r="E123" s="19"/>
      <c r="F123" s="24"/>
      <c r="G123" s="24"/>
      <c r="H123" s="24"/>
      <c r="I123" s="24"/>
      <c r="J123" s="46"/>
      <c r="K123" s="35" t="s">
        <v>1</v>
      </c>
      <c r="O123" s="40"/>
      <c r="P123" s="40"/>
      <c r="Q123" s="40"/>
      <c r="R123" s="40"/>
    </row>
    <row r="124" spans="1:20">
      <c r="A124" s="3"/>
      <c r="B124" s="30"/>
      <c r="C124" s="10"/>
      <c r="D124" s="30"/>
      <c r="E124" s="19"/>
      <c r="F124" s="24"/>
      <c r="G124" s="24"/>
      <c r="H124" s="24"/>
      <c r="I124" s="24"/>
      <c r="J124" s="46"/>
      <c r="K124" s="35" t="s">
        <v>1</v>
      </c>
      <c r="O124" s="40"/>
      <c r="P124" s="40"/>
      <c r="Q124" s="40"/>
      <c r="R124" s="40"/>
    </row>
    <row r="125" spans="1:20">
      <c r="A125" s="3"/>
      <c r="B125" s="30"/>
      <c r="C125" s="10"/>
      <c r="D125" s="30"/>
      <c r="E125" s="19"/>
      <c r="F125" s="24"/>
      <c r="G125" s="24"/>
      <c r="H125" s="24"/>
      <c r="I125" s="24"/>
      <c r="J125" s="46"/>
      <c r="K125" s="35" t="s">
        <v>1</v>
      </c>
      <c r="O125" s="40"/>
      <c r="P125" s="40"/>
      <c r="Q125" s="40"/>
      <c r="R125" s="40"/>
    </row>
    <row r="126" spans="1:20">
      <c r="A126" s="3"/>
      <c r="B126" s="30"/>
      <c r="C126" s="10"/>
      <c r="D126" s="30"/>
      <c r="E126" s="19"/>
      <c r="F126" s="24"/>
      <c r="G126" s="24"/>
      <c r="H126" s="24"/>
      <c r="I126" s="24"/>
      <c r="J126" s="46"/>
      <c r="K126" s="35" t="s">
        <v>1</v>
      </c>
      <c r="O126" s="40"/>
      <c r="P126" s="40"/>
      <c r="Q126" s="40"/>
      <c r="R126" s="40"/>
    </row>
    <row r="127" spans="1:20">
      <c r="A127" s="3"/>
      <c r="B127" s="30"/>
      <c r="C127" s="10"/>
      <c r="D127" s="30"/>
      <c r="E127" s="19"/>
      <c r="F127" s="24"/>
      <c r="G127" s="24"/>
      <c r="H127" s="24"/>
      <c r="I127" s="24"/>
      <c r="J127" s="46"/>
      <c r="K127" s="35" t="s">
        <v>1</v>
      </c>
      <c r="O127" s="40"/>
      <c r="P127" s="40"/>
      <c r="Q127" s="40"/>
      <c r="R127" s="40"/>
    </row>
    <row r="128" spans="1:20">
      <c r="A128" s="3"/>
      <c r="B128" s="30"/>
      <c r="C128" s="10"/>
      <c r="D128" s="30"/>
      <c r="E128" s="19"/>
      <c r="F128" s="24"/>
      <c r="G128" s="24"/>
      <c r="H128" s="24"/>
      <c r="I128" s="24"/>
      <c r="J128" s="46"/>
      <c r="K128" s="35" t="s">
        <v>1</v>
      </c>
      <c r="O128" s="40"/>
      <c r="P128" s="40"/>
      <c r="Q128" s="40"/>
      <c r="R128" s="40"/>
    </row>
    <row r="129" spans="1:20">
      <c r="A129" s="3"/>
      <c r="B129" s="30"/>
      <c r="C129" s="10"/>
      <c r="D129" s="30"/>
      <c r="E129" s="19"/>
      <c r="F129" s="24"/>
      <c r="G129" s="24"/>
      <c r="H129" s="24"/>
      <c r="I129" s="24"/>
      <c r="J129" s="46"/>
      <c r="K129" s="35" t="s">
        <v>1</v>
      </c>
      <c r="O129" s="40"/>
      <c r="P129" s="40"/>
      <c r="Q129" s="40"/>
      <c r="R129" s="40"/>
    </row>
    <row r="130" spans="1:20">
      <c r="A130" s="3"/>
      <c r="B130" s="30"/>
      <c r="C130" s="10"/>
      <c r="D130" s="30"/>
      <c r="E130" s="19"/>
      <c r="F130" s="24"/>
      <c r="G130" s="24"/>
      <c r="H130" s="24"/>
      <c r="I130" s="24"/>
      <c r="J130" s="46"/>
      <c r="K130" s="35" t="s">
        <v>1</v>
      </c>
      <c r="O130" s="40"/>
      <c r="P130" s="40"/>
      <c r="Q130" s="40"/>
      <c r="R130" s="40"/>
    </row>
    <row r="131" spans="1:20" customHeight="1" ht="21">
      <c r="A131" s="3"/>
      <c r="B131" s="30"/>
      <c r="C131" s="10"/>
      <c r="D131" s="30"/>
      <c r="E131" s="19"/>
      <c r="F131" s="24"/>
      <c r="G131" s="8" t="s">
        <v>59</v>
      </c>
      <c r="H131" s="8"/>
      <c r="I131" s="8"/>
      <c r="J131" s="53"/>
      <c r="K131" s="35" t="s">
        <v>1</v>
      </c>
      <c r="O131" s="40"/>
      <c r="P131" s="40"/>
      <c r="Q131" s="40"/>
      <c r="R131" s="40"/>
    </row>
    <row r="132" spans="1:20" customHeight="1" ht="78.75" s="1" customFormat="1">
      <c r="A132" s="2" t="s">
        <v>11</v>
      </c>
      <c r="B132" s="2" t="s">
        <v>12</v>
      </c>
      <c r="C132" s="2" t="s">
        <v>13</v>
      </c>
      <c r="D132" s="2" t="s">
        <v>14</v>
      </c>
      <c r="E132" s="17" t="s">
        <v>15</v>
      </c>
      <c r="F132" s="9" t="s">
        <v>16</v>
      </c>
      <c r="G132" s="9" t="s">
        <v>17</v>
      </c>
      <c r="H132" s="9" t="s">
        <v>18</v>
      </c>
      <c r="I132" s="9" t="s">
        <v>19</v>
      </c>
      <c r="J132" s="50" t="s">
        <v>20</v>
      </c>
      <c r="K132" s="2" t="s">
        <v>21</v>
      </c>
      <c r="O132" s="40"/>
      <c r="P132" s="40"/>
      <c r="Q132" s="40"/>
      <c r="R132" s="40"/>
    </row>
    <row r="133" spans="1:20">
      <c r="A133" s="12">
        <v>2068</v>
      </c>
      <c r="B133" s="16" t="s">
        <v>125</v>
      </c>
      <c r="C133" s="13" t="s">
        <v>126</v>
      </c>
      <c r="D133" s="16" t="s">
        <v>62</v>
      </c>
      <c r="E133" s="20">
        <v>45748</v>
      </c>
      <c r="F133" s="44">
        <v>0.56</v>
      </c>
      <c r="G133" s="44">
        <v>0.43792</v>
      </c>
      <c r="H133" s="44">
        <v>0.44744</v>
      </c>
      <c r="I133" s="44">
        <v>0.476</v>
      </c>
      <c r="J133" s="54">
        <v>10</v>
      </c>
      <c r="K133" s="43"/>
      <c r="O133" s="40">
        <f>F133*K133</f>
        <v>0</v>
      </c>
      <c r="P133" s="40">
        <f>G133*K133</f>
        <v>0</v>
      </c>
      <c r="Q133" s="40">
        <f>H133*K133</f>
        <v>0</v>
      </c>
      <c r="R133" s="40">
        <f>I133*K133</f>
        <v>0</v>
      </c>
    </row>
    <row r="134" spans="1:20">
      <c r="A134" s="12">
        <v>2070</v>
      </c>
      <c r="B134" s="16" t="s">
        <v>127</v>
      </c>
      <c r="C134" s="13" t="s">
        <v>128</v>
      </c>
      <c r="D134" s="16" t="s">
        <v>62</v>
      </c>
      <c r="E134" s="20">
        <v>45748</v>
      </c>
      <c r="F134" s="44">
        <v>0.79</v>
      </c>
      <c r="G134" s="44">
        <v>0.61778</v>
      </c>
      <c r="H134" s="44">
        <v>0.63121</v>
      </c>
      <c r="I134" s="44">
        <v>0.6715</v>
      </c>
      <c r="J134" s="54">
        <v>10</v>
      </c>
      <c r="K134" s="43"/>
      <c r="O134" s="40">
        <f>F134*K134</f>
        <v>0</v>
      </c>
      <c r="P134" s="40">
        <f>G134*K134</f>
        <v>0</v>
      </c>
      <c r="Q134" s="40">
        <f>H134*K134</f>
        <v>0</v>
      </c>
      <c r="R134" s="40">
        <f>I134*K134</f>
        <v>0</v>
      </c>
    </row>
    <row r="135" spans="1:20">
      <c r="A135" s="12">
        <v>2092</v>
      </c>
      <c r="B135" s="16"/>
      <c r="C135" s="13" t="s">
        <v>129</v>
      </c>
      <c r="D135" s="16" t="s">
        <v>62</v>
      </c>
      <c r="E135" s="20">
        <v>45991</v>
      </c>
      <c r="F135" s="44">
        <v>4.42</v>
      </c>
      <c r="G135" s="44">
        <v>3.45644</v>
      </c>
      <c r="H135" s="44">
        <v>3.53158</v>
      </c>
      <c r="I135" s="44">
        <v>3.757</v>
      </c>
      <c r="J135" s="54">
        <v>1</v>
      </c>
      <c r="K135" s="43"/>
      <c r="O135" s="40">
        <f>F135*K135</f>
        <v>0</v>
      </c>
      <c r="P135" s="40">
        <f>G135*K135</f>
        <v>0</v>
      </c>
      <c r="Q135" s="40">
        <f>H135*K135</f>
        <v>0</v>
      </c>
      <c r="R135" s="40">
        <f>I135*K135</f>
        <v>0</v>
      </c>
    </row>
    <row r="136" spans="1:20">
      <c r="A136" s="12">
        <v>2093</v>
      </c>
      <c r="B136" s="16"/>
      <c r="C136" s="13" t="s">
        <v>130</v>
      </c>
      <c r="D136" s="16" t="s">
        <v>62</v>
      </c>
      <c r="E136" s="20">
        <v>45991</v>
      </c>
      <c r="F136" s="44">
        <v>1.45</v>
      </c>
      <c r="G136" s="44">
        <v>1.1339</v>
      </c>
      <c r="H136" s="44">
        <v>1.15855</v>
      </c>
      <c r="I136" s="44">
        <v>1.2325</v>
      </c>
      <c r="J136" s="54">
        <v>10</v>
      </c>
      <c r="K136" s="43"/>
      <c r="O136" s="40">
        <f>F136*K136</f>
        <v>0</v>
      </c>
      <c r="P136" s="40">
        <f>G136*K136</f>
        <v>0</v>
      </c>
      <c r="Q136" s="40">
        <f>H136*K136</f>
        <v>0</v>
      </c>
      <c r="R136" s="40">
        <f>I136*K136</f>
        <v>0</v>
      </c>
    </row>
    <row r="137" spans="1:20">
      <c r="A137" s="12">
        <v>2094</v>
      </c>
      <c r="B137" s="16"/>
      <c r="C137" s="13" t="s">
        <v>131</v>
      </c>
      <c r="D137" s="16" t="s">
        <v>62</v>
      </c>
      <c r="E137" s="20">
        <v>45991</v>
      </c>
      <c r="F137" s="44">
        <v>5.52</v>
      </c>
      <c r="G137" s="44">
        <v>4.31664</v>
      </c>
      <c r="H137" s="44">
        <v>4.41048</v>
      </c>
      <c r="I137" s="44">
        <v>4.692</v>
      </c>
      <c r="J137" s="54">
        <v>1</v>
      </c>
      <c r="K137" s="43"/>
      <c r="O137" s="40">
        <f>F137*K137</f>
        <v>0</v>
      </c>
      <c r="P137" s="40">
        <f>G137*K137</f>
        <v>0</v>
      </c>
      <c r="Q137" s="40">
        <f>H137*K137</f>
        <v>0</v>
      </c>
      <c r="R137" s="40">
        <f>I137*K137</f>
        <v>0</v>
      </c>
    </row>
    <row r="138" spans="1:20">
      <c r="A138" s="12">
        <v>2095</v>
      </c>
      <c r="B138" s="16"/>
      <c r="C138" s="13" t="s">
        <v>132</v>
      </c>
      <c r="D138" s="16" t="s">
        <v>62</v>
      </c>
      <c r="E138" s="20">
        <v>45991</v>
      </c>
      <c r="F138" s="44">
        <v>1.61</v>
      </c>
      <c r="G138" s="44">
        <v>1.25902</v>
      </c>
      <c r="H138" s="44">
        <v>1.28639</v>
      </c>
      <c r="I138" s="44">
        <v>1.3685</v>
      </c>
      <c r="J138" s="54">
        <v>10</v>
      </c>
      <c r="K138" s="43"/>
      <c r="O138" s="40">
        <f>F138*K138</f>
        <v>0</v>
      </c>
      <c r="P138" s="40">
        <f>G138*K138</f>
        <v>0</v>
      </c>
      <c r="Q138" s="40">
        <f>H138*K138</f>
        <v>0</v>
      </c>
      <c r="R138" s="40">
        <f>I138*K138</f>
        <v>0</v>
      </c>
    </row>
    <row r="139" spans="1:20">
      <c r="A139" s="12">
        <v>2110</v>
      </c>
      <c r="B139" s="16" t="s">
        <v>133</v>
      </c>
      <c r="C139" s="13" t="s">
        <v>134</v>
      </c>
      <c r="D139" s="16" t="s">
        <v>62</v>
      </c>
      <c r="E139" s="20">
        <v>45870</v>
      </c>
      <c r="F139" s="44">
        <v>1.32</v>
      </c>
      <c r="G139" s="44">
        <v>1.03224</v>
      </c>
      <c r="H139" s="44">
        <v>1.05468</v>
      </c>
      <c r="I139" s="44">
        <v>1.122</v>
      </c>
      <c r="J139" s="54">
        <v>10</v>
      </c>
      <c r="K139" s="43"/>
      <c r="O139" s="40">
        <f>F139*K139</f>
        <v>0</v>
      </c>
      <c r="P139" s="40">
        <f>G139*K139</f>
        <v>0</v>
      </c>
      <c r="Q139" s="40">
        <f>H139*K139</f>
        <v>0</v>
      </c>
      <c r="R139" s="40">
        <f>I139*K139</f>
        <v>0</v>
      </c>
    </row>
    <row r="140" spans="1:20">
      <c r="A140" s="12">
        <v>2111</v>
      </c>
      <c r="B140" s="16" t="s">
        <v>135</v>
      </c>
      <c r="C140" s="13" t="s">
        <v>136</v>
      </c>
      <c r="D140" s="16" t="s">
        <v>62</v>
      </c>
      <c r="E140" s="20">
        <v>45870</v>
      </c>
      <c r="F140" s="44">
        <v>0.98</v>
      </c>
      <c r="G140" s="44">
        <v>0.76636</v>
      </c>
      <c r="H140" s="44">
        <v>0.78302</v>
      </c>
      <c r="I140" s="44">
        <v>0.833</v>
      </c>
      <c r="J140" s="54">
        <v>10</v>
      </c>
      <c r="K140" s="43"/>
      <c r="O140" s="40">
        <f>F140*K140</f>
        <v>0</v>
      </c>
      <c r="P140" s="40">
        <f>G140*K140</f>
        <v>0</v>
      </c>
      <c r="Q140" s="40">
        <f>H140*K140</f>
        <v>0</v>
      </c>
      <c r="R140" s="40">
        <f>I140*K140</f>
        <v>0</v>
      </c>
    </row>
    <row r="141" spans="1:20">
      <c r="A141" s="12">
        <v>2170</v>
      </c>
      <c r="B141" s="16" t="s">
        <v>137</v>
      </c>
      <c r="C141" s="13" t="s">
        <v>138</v>
      </c>
      <c r="D141" s="16" t="s">
        <v>62</v>
      </c>
      <c r="E141" s="20">
        <v>45597</v>
      </c>
      <c r="F141" s="44">
        <v>2.27</v>
      </c>
      <c r="G141" s="44">
        <v>1.77514</v>
      </c>
      <c r="H141" s="44">
        <v>1.81373</v>
      </c>
      <c r="I141" s="44">
        <v>1.9295</v>
      </c>
      <c r="J141" s="54">
        <v>10</v>
      </c>
      <c r="K141" s="43"/>
      <c r="O141" s="40">
        <f>F141*K141</f>
        <v>0</v>
      </c>
      <c r="P141" s="40">
        <f>G141*K141</f>
        <v>0</v>
      </c>
      <c r="Q141" s="40">
        <f>H141*K141</f>
        <v>0</v>
      </c>
      <c r="R141" s="40">
        <f>I141*K141</f>
        <v>0</v>
      </c>
    </row>
    <row r="142" spans="1:20">
      <c r="A142" s="12">
        <v>2185</v>
      </c>
      <c r="B142" s="16" t="s">
        <v>139</v>
      </c>
      <c r="C142" s="13" t="s">
        <v>140</v>
      </c>
      <c r="D142" s="16" t="s">
        <v>62</v>
      </c>
      <c r="E142" s="20">
        <v>45566</v>
      </c>
      <c r="F142" s="44">
        <v>10.4</v>
      </c>
      <c r="G142" s="44">
        <v>8.1328</v>
      </c>
      <c r="H142" s="44">
        <v>8.3096</v>
      </c>
      <c r="I142" s="44">
        <v>8.84</v>
      </c>
      <c r="J142" s="54">
        <v>10</v>
      </c>
      <c r="K142" s="43"/>
      <c r="O142" s="40">
        <f>F142*K142</f>
        <v>0</v>
      </c>
      <c r="P142" s="40">
        <f>G142*K142</f>
        <v>0</v>
      </c>
      <c r="Q142" s="40">
        <f>H142*K142</f>
        <v>0</v>
      </c>
      <c r="R142" s="40">
        <f>I142*K142</f>
        <v>0</v>
      </c>
    </row>
    <row r="143" spans="1:20">
      <c r="A143" s="12">
        <v>2383</v>
      </c>
      <c r="B143" s="16" t="s">
        <v>141</v>
      </c>
      <c r="C143" s="13" t="s">
        <v>142</v>
      </c>
      <c r="D143" s="16" t="s">
        <v>62</v>
      </c>
      <c r="E143" s="20">
        <v>45658</v>
      </c>
      <c r="F143" s="44">
        <v>8.32</v>
      </c>
      <c r="G143" s="44">
        <v>6.50624</v>
      </c>
      <c r="H143" s="44">
        <v>6.64768</v>
      </c>
      <c r="I143" s="44">
        <v>7.072</v>
      </c>
      <c r="J143" s="54">
        <v>10</v>
      </c>
      <c r="K143" s="43"/>
      <c r="O143" s="40">
        <f>F143*K143</f>
        <v>0</v>
      </c>
      <c r="P143" s="40">
        <f>G143*K143</f>
        <v>0</v>
      </c>
      <c r="Q143" s="40">
        <f>H143*K143</f>
        <v>0</v>
      </c>
      <c r="R143" s="40">
        <f>I143*K143</f>
        <v>0</v>
      </c>
    </row>
    <row r="144" spans="1:20">
      <c r="A144" s="12">
        <v>2448</v>
      </c>
      <c r="B144" s="16" t="s">
        <v>143</v>
      </c>
      <c r="C144" s="13" t="s">
        <v>144</v>
      </c>
      <c r="D144" s="16" t="s">
        <v>62</v>
      </c>
      <c r="E144" s="20">
        <v>45992</v>
      </c>
      <c r="F144" s="44">
        <v>8.23</v>
      </c>
      <c r="G144" s="44">
        <v>6.43586</v>
      </c>
      <c r="H144" s="44">
        <v>6.57577</v>
      </c>
      <c r="I144" s="44">
        <v>6.9955</v>
      </c>
      <c r="J144" s="54">
        <v>10</v>
      </c>
      <c r="K144" s="43"/>
      <c r="O144" s="40">
        <f>F144*K144</f>
        <v>0</v>
      </c>
      <c r="P144" s="40">
        <f>G144*K144</f>
        <v>0</v>
      </c>
      <c r="Q144" s="40">
        <f>H144*K144</f>
        <v>0</v>
      </c>
      <c r="R144" s="40">
        <f>I144*K144</f>
        <v>0</v>
      </c>
    </row>
    <row r="145" spans="1:20">
      <c r="A145" s="12">
        <v>2493</v>
      </c>
      <c r="B145" s="16" t="s">
        <v>145</v>
      </c>
      <c r="C145" s="13" t="s">
        <v>146</v>
      </c>
      <c r="D145" s="16" t="s">
        <v>62</v>
      </c>
      <c r="E145" s="20">
        <v>45748</v>
      </c>
      <c r="F145" s="44">
        <v>4.95</v>
      </c>
      <c r="G145" s="44">
        <v>3.8709</v>
      </c>
      <c r="H145" s="44">
        <v>3.95505</v>
      </c>
      <c r="I145" s="44">
        <v>4.2075</v>
      </c>
      <c r="J145" s="54">
        <v>10</v>
      </c>
      <c r="K145" s="43"/>
      <c r="O145" s="40">
        <f>F145*K145</f>
        <v>0</v>
      </c>
      <c r="P145" s="40">
        <f>G145*K145</f>
        <v>0</v>
      </c>
      <c r="Q145" s="40">
        <f>H145*K145</f>
        <v>0</v>
      </c>
      <c r="R145" s="40">
        <f>I145*K145</f>
        <v>0</v>
      </c>
    </row>
    <row r="146" spans="1:20">
      <c r="A146" s="12">
        <v>2476</v>
      </c>
      <c r="B146" s="16" t="s">
        <v>147</v>
      </c>
      <c r="C146" s="13" t="s">
        <v>148</v>
      </c>
      <c r="D146" s="16" t="s">
        <v>62</v>
      </c>
      <c r="E146" s="20">
        <v>45597</v>
      </c>
      <c r="F146" s="44">
        <v>9.2</v>
      </c>
      <c r="G146" s="44">
        <v>7.1944</v>
      </c>
      <c r="H146" s="44">
        <v>7.3508</v>
      </c>
      <c r="I146" s="44">
        <v>7.82</v>
      </c>
      <c r="J146" s="54">
        <v>10</v>
      </c>
      <c r="K146" s="43"/>
      <c r="O146" s="40">
        <f>F146*K146</f>
        <v>0</v>
      </c>
      <c r="P146" s="40">
        <f>G146*K146</f>
        <v>0</v>
      </c>
      <c r="Q146" s="40">
        <f>H146*K146</f>
        <v>0</v>
      </c>
      <c r="R146" s="40">
        <f>I146*K146</f>
        <v>0</v>
      </c>
    </row>
    <row r="147" spans="1:20">
      <c r="A147" s="5"/>
      <c r="B147" s="16"/>
      <c r="C147" s="13"/>
      <c r="D147" s="16"/>
      <c r="E147" s="21"/>
      <c r="F147" s="26"/>
      <c r="G147" s="26"/>
      <c r="H147" s="26"/>
      <c r="I147" s="26"/>
      <c r="J147" s="52"/>
      <c r="K147" s="36" t="s">
        <v>1</v>
      </c>
      <c r="O147" s="40"/>
      <c r="P147" s="40"/>
      <c r="Q147" s="40"/>
      <c r="R147" s="40"/>
    </row>
    <row r="148" spans="1:20">
      <c r="A148" s="5"/>
      <c r="B148" s="16"/>
      <c r="C148" s="13"/>
      <c r="D148" s="16"/>
      <c r="E148" s="21"/>
      <c r="F148" s="26"/>
      <c r="G148" s="26"/>
      <c r="H148" s="26"/>
      <c r="I148" s="26"/>
      <c r="J148" s="52"/>
      <c r="K148" s="36" t="s">
        <v>1</v>
      </c>
      <c r="O148" s="40"/>
      <c r="P148" s="40"/>
      <c r="Q148" s="40"/>
      <c r="R148" s="40"/>
    </row>
    <row r="149" spans="1:20">
      <c r="A149" s="3"/>
      <c r="B149" s="30"/>
      <c r="C149" s="10"/>
      <c r="D149" s="30"/>
      <c r="E149" s="19"/>
      <c r="F149" s="24"/>
      <c r="G149" s="24"/>
      <c r="H149" s="24"/>
      <c r="I149" s="24"/>
      <c r="J149" s="46"/>
      <c r="K149" s="35" t="s">
        <v>1</v>
      </c>
      <c r="O149" s="40"/>
      <c r="P149" s="40"/>
      <c r="Q149" s="40"/>
      <c r="R149" s="40"/>
    </row>
    <row r="150" spans="1:20">
      <c r="A150" s="3"/>
      <c r="B150" s="30"/>
      <c r="C150" s="10"/>
      <c r="D150" s="30"/>
      <c r="E150" s="19"/>
      <c r="F150" s="24"/>
      <c r="G150" s="24"/>
      <c r="H150" s="24"/>
      <c r="I150" s="24"/>
      <c r="J150" s="46"/>
      <c r="K150" s="35" t="s">
        <v>1</v>
      </c>
      <c r="O150" s="40"/>
      <c r="P150" s="40"/>
      <c r="Q150" s="40"/>
      <c r="R150" s="40"/>
    </row>
    <row r="151" spans="1:20">
      <c r="A151" s="3"/>
      <c r="B151" s="30"/>
      <c r="C151" s="10"/>
      <c r="D151" s="30"/>
      <c r="E151" s="19"/>
      <c r="F151" s="24"/>
      <c r="G151" s="24"/>
      <c r="H151" s="24"/>
      <c r="I151" s="24"/>
      <c r="J151" s="46"/>
      <c r="K151" s="35" t="s">
        <v>1</v>
      </c>
      <c r="O151" s="40"/>
      <c r="P151" s="40"/>
      <c r="Q151" s="40"/>
      <c r="R151" s="40"/>
    </row>
    <row r="152" spans="1:20">
      <c r="A152" s="3"/>
      <c r="B152" s="30"/>
      <c r="C152" s="10"/>
      <c r="D152" s="30"/>
      <c r="E152" s="19"/>
      <c r="F152" s="24"/>
      <c r="G152" s="24"/>
      <c r="H152" s="24"/>
      <c r="I152" s="24"/>
      <c r="J152" s="46"/>
      <c r="K152" s="35" t="s">
        <v>1</v>
      </c>
      <c r="O152" s="40"/>
      <c r="P152" s="40"/>
      <c r="Q152" s="40"/>
      <c r="R152" s="40"/>
    </row>
    <row r="153" spans="1:20">
      <c r="A153" s="3"/>
      <c r="B153" s="30"/>
      <c r="C153" s="10"/>
      <c r="D153" s="30"/>
      <c r="E153" s="19"/>
      <c r="F153" s="24"/>
      <c r="G153" s="24"/>
      <c r="H153" s="24"/>
      <c r="I153" s="24"/>
      <c r="J153" s="46"/>
      <c r="K153" s="35" t="s">
        <v>1</v>
      </c>
      <c r="O153" s="40"/>
      <c r="P153" s="40"/>
      <c r="Q153" s="40"/>
      <c r="R153" s="40"/>
    </row>
    <row r="154" spans="1:20">
      <c r="A154" s="3"/>
      <c r="B154" s="30"/>
      <c r="C154" s="10"/>
      <c r="D154" s="30"/>
      <c r="E154" s="19"/>
      <c r="F154" s="24"/>
      <c r="G154" s="24"/>
      <c r="H154" s="24"/>
      <c r="I154" s="24"/>
      <c r="J154" s="46"/>
      <c r="K154" s="35" t="s">
        <v>1</v>
      </c>
      <c r="O154" s="40"/>
      <c r="P154" s="40"/>
      <c r="Q154" s="40"/>
      <c r="R154" s="40"/>
    </row>
    <row r="155" spans="1:20">
      <c r="A155" s="3"/>
      <c r="B155" s="30"/>
      <c r="C155" s="10"/>
      <c r="D155" s="30"/>
      <c r="E155" s="19"/>
      <c r="F155" s="24"/>
      <c r="G155" s="24"/>
      <c r="H155" s="24"/>
      <c r="I155" s="24"/>
      <c r="J155" s="46"/>
      <c r="K155" s="35" t="s">
        <v>1</v>
      </c>
      <c r="O155" s="40"/>
      <c r="P155" s="40"/>
      <c r="Q155" s="40"/>
      <c r="R155" s="40"/>
    </row>
    <row r="156" spans="1:20">
      <c r="A156" s="3"/>
      <c r="B156" s="30"/>
      <c r="C156" s="10"/>
      <c r="D156" s="30"/>
      <c r="E156" s="19"/>
      <c r="F156" s="24"/>
      <c r="G156" s="24"/>
      <c r="H156" s="24"/>
      <c r="I156" s="24"/>
      <c r="J156" s="46"/>
      <c r="K156" s="35" t="s">
        <v>1</v>
      </c>
      <c r="O156" s="40"/>
      <c r="P156" s="40"/>
      <c r="Q156" s="40"/>
      <c r="R156" s="40"/>
    </row>
    <row r="157" spans="1:20">
      <c r="A157" s="3"/>
      <c r="B157" s="30"/>
      <c r="C157" s="10"/>
      <c r="D157" s="30"/>
      <c r="E157" s="19"/>
      <c r="F157" s="24"/>
      <c r="G157" s="24"/>
      <c r="H157" s="24"/>
      <c r="I157" s="24"/>
      <c r="J157" s="46"/>
      <c r="K157" s="35" t="s">
        <v>1</v>
      </c>
      <c r="O157" s="40"/>
      <c r="P157" s="40"/>
      <c r="Q157" s="40"/>
      <c r="R157" s="40"/>
    </row>
    <row r="158" spans="1:20">
      <c r="A158" s="3"/>
      <c r="B158" s="30"/>
      <c r="C158" s="10"/>
      <c r="D158" s="30"/>
      <c r="E158" s="19"/>
      <c r="F158" s="24"/>
      <c r="G158" s="24"/>
      <c r="H158" s="24"/>
      <c r="I158" s="24"/>
      <c r="J158" s="46"/>
      <c r="K158" s="35" t="s">
        <v>1</v>
      </c>
      <c r="O158" s="40"/>
      <c r="P158" s="40"/>
      <c r="Q158" s="40"/>
      <c r="R158" s="40"/>
    </row>
    <row r="159" spans="1:20">
      <c r="A159" s="3"/>
      <c r="B159" s="30"/>
      <c r="C159" s="10"/>
      <c r="D159" s="30"/>
      <c r="E159" s="19"/>
      <c r="F159" s="24"/>
      <c r="G159" s="24"/>
      <c r="H159" s="24"/>
      <c r="I159" s="24"/>
      <c r="J159" s="46"/>
      <c r="K159" s="35" t="s">
        <v>1</v>
      </c>
      <c r="O159" s="40"/>
      <c r="P159" s="40"/>
      <c r="Q159" s="40"/>
      <c r="R159" s="40"/>
    </row>
    <row r="160" spans="1:20">
      <c r="A160" s="3"/>
      <c r="B160" s="30"/>
      <c r="C160" s="10"/>
      <c r="D160" s="30"/>
      <c r="E160" s="19"/>
      <c r="F160" s="24"/>
      <c r="G160" s="24"/>
      <c r="H160" s="24"/>
      <c r="I160" s="24"/>
      <c r="J160" s="46"/>
      <c r="K160" s="35" t="s">
        <v>1</v>
      </c>
      <c r="O160" s="40"/>
      <c r="P160" s="40"/>
      <c r="Q160" s="40"/>
      <c r="R160" s="40"/>
    </row>
    <row r="161" spans="1:20">
      <c r="A161" s="3"/>
      <c r="B161" s="30"/>
      <c r="C161" s="10"/>
      <c r="D161" s="30"/>
      <c r="E161" s="19"/>
      <c r="F161" s="24"/>
      <c r="G161" s="24"/>
      <c r="H161" s="24"/>
      <c r="I161" s="24"/>
      <c r="J161" s="46"/>
      <c r="K161" s="35" t="s">
        <v>1</v>
      </c>
      <c r="O161" s="40"/>
      <c r="P161" s="40"/>
      <c r="Q161" s="40"/>
      <c r="R161" s="40"/>
    </row>
    <row r="162" spans="1:20">
      <c r="A162" s="7"/>
      <c r="B162" s="31"/>
      <c r="C162" s="14"/>
      <c r="D162" s="31"/>
      <c r="E162" s="22"/>
      <c r="F162" s="27"/>
      <c r="G162" s="24"/>
      <c r="H162" s="24"/>
      <c r="I162" s="24"/>
      <c r="J162" s="46"/>
      <c r="K162" s="35" t="s">
        <v>1</v>
      </c>
      <c r="O162" s="40"/>
      <c r="P162" s="40"/>
      <c r="Q162" s="40"/>
      <c r="R162" s="40"/>
    </row>
    <row r="163" spans="1:20" customHeight="1" ht="21">
      <c r="A163" s="7"/>
      <c r="B163" s="31"/>
      <c r="C163" s="14"/>
      <c r="D163" s="31"/>
      <c r="E163" s="22"/>
      <c r="F163" s="27"/>
      <c r="G163" s="8" t="s">
        <v>59</v>
      </c>
      <c r="H163" s="8"/>
      <c r="I163" s="8"/>
      <c r="J163" s="53"/>
      <c r="K163" s="35" t="s">
        <v>1</v>
      </c>
      <c r="O163" s="40"/>
      <c r="P163" s="40"/>
      <c r="Q163" s="40"/>
      <c r="R163" s="40"/>
    </row>
    <row r="164" spans="1:20" customHeight="1" ht="78.75" s="1" customFormat="1">
      <c r="A164" s="6" t="s">
        <v>11</v>
      </c>
      <c r="B164" s="2" t="s">
        <v>12</v>
      </c>
      <c r="C164" s="6" t="s">
        <v>13</v>
      </c>
      <c r="D164" s="6" t="s">
        <v>14</v>
      </c>
      <c r="E164" s="18" t="s">
        <v>15</v>
      </c>
      <c r="F164" s="9" t="s">
        <v>16</v>
      </c>
      <c r="G164" s="9" t="s">
        <v>17</v>
      </c>
      <c r="H164" s="9" t="s">
        <v>18</v>
      </c>
      <c r="I164" s="9" t="s">
        <v>19</v>
      </c>
      <c r="J164" s="50" t="s">
        <v>20</v>
      </c>
      <c r="K164" s="2" t="s">
        <v>21</v>
      </c>
      <c r="O164" s="40"/>
      <c r="P164" s="40"/>
      <c r="Q164" s="40"/>
      <c r="R164" s="40"/>
    </row>
    <row r="165" spans="1:20" customHeight="1" ht="30">
      <c r="A165" s="12">
        <v>2000</v>
      </c>
      <c r="B165" s="16" t="s">
        <v>149</v>
      </c>
      <c r="C165" s="13" t="s">
        <v>150</v>
      </c>
      <c r="D165" s="16" t="s">
        <v>151</v>
      </c>
      <c r="E165" s="20">
        <v>45689</v>
      </c>
      <c r="F165" s="44">
        <v>29.39</v>
      </c>
      <c r="G165" s="44">
        <v>22.98298</v>
      </c>
      <c r="H165" s="44">
        <v>23.48261</v>
      </c>
      <c r="I165" s="44">
        <v>24.9815</v>
      </c>
      <c r="J165" s="55">
        <v>1</v>
      </c>
      <c r="K165" s="34"/>
      <c r="O165" s="40">
        <f>F165*K165</f>
        <v>0</v>
      </c>
      <c r="P165" s="40">
        <f>G165*K165</f>
        <v>0</v>
      </c>
      <c r="Q165" s="40">
        <f>H165*K165</f>
        <v>0</v>
      </c>
      <c r="R165" s="40">
        <f>I165*K165</f>
        <v>0</v>
      </c>
    </row>
    <row r="166" spans="1:20">
      <c r="A166" s="12">
        <v>2002</v>
      </c>
      <c r="B166" s="16"/>
      <c r="C166" s="13" t="s">
        <v>152</v>
      </c>
      <c r="D166" s="16" t="s">
        <v>50</v>
      </c>
      <c r="E166" s="20">
        <v>45717</v>
      </c>
      <c r="F166" s="44">
        <v>2.49</v>
      </c>
      <c r="G166" s="44">
        <v>1.94718</v>
      </c>
      <c r="H166" s="44">
        <v>1.98951</v>
      </c>
      <c r="I166" s="44">
        <v>2.1165</v>
      </c>
      <c r="J166" s="55">
        <v>1</v>
      </c>
      <c r="K166" s="34"/>
      <c r="O166" s="40">
        <f>F166*K166</f>
        <v>0</v>
      </c>
      <c r="P166" s="40">
        <f>G166*K166</f>
        <v>0</v>
      </c>
      <c r="Q166" s="40">
        <f>H166*K166</f>
        <v>0</v>
      </c>
      <c r="R166" s="40">
        <f>I166*K166</f>
        <v>0</v>
      </c>
    </row>
    <row r="167" spans="1:20">
      <c r="A167" s="12">
        <v>2003</v>
      </c>
      <c r="B167" s="16"/>
      <c r="C167" s="13" t="s">
        <v>153</v>
      </c>
      <c r="D167" s="16" t="s">
        <v>29</v>
      </c>
      <c r="E167" s="20">
        <v>46082</v>
      </c>
      <c r="F167" s="44">
        <v>1.97</v>
      </c>
      <c r="G167" s="44">
        <v>1.54054</v>
      </c>
      <c r="H167" s="44">
        <v>1.57403</v>
      </c>
      <c r="I167" s="44">
        <v>1.6745</v>
      </c>
      <c r="J167" s="55">
        <v>1</v>
      </c>
      <c r="K167" s="34"/>
      <c r="O167" s="40">
        <f>F167*K167</f>
        <v>0</v>
      </c>
      <c r="P167" s="40">
        <f>G167*K167</f>
        <v>0</v>
      </c>
      <c r="Q167" s="40">
        <f>H167*K167</f>
        <v>0</v>
      </c>
      <c r="R167" s="40">
        <f>I167*K167</f>
        <v>0</v>
      </c>
    </row>
    <row r="168" spans="1:20">
      <c r="A168" s="12">
        <v>2005</v>
      </c>
      <c r="B168" s="16"/>
      <c r="C168" s="13" t="s">
        <v>154</v>
      </c>
      <c r="D168" s="16" t="s">
        <v>155</v>
      </c>
      <c r="E168" s="20">
        <v>45536</v>
      </c>
      <c r="F168" s="44">
        <v>4.49</v>
      </c>
      <c r="G168" s="44">
        <v>3.51118</v>
      </c>
      <c r="H168" s="44">
        <v>3.58751</v>
      </c>
      <c r="I168" s="44">
        <v>3.8165</v>
      </c>
      <c r="J168" s="55">
        <v>1</v>
      </c>
      <c r="K168" s="34"/>
      <c r="O168" s="40">
        <f>F168*K168</f>
        <v>0</v>
      </c>
      <c r="P168" s="40">
        <f>G168*K168</f>
        <v>0</v>
      </c>
      <c r="Q168" s="40">
        <f>H168*K168</f>
        <v>0</v>
      </c>
      <c r="R168" s="40">
        <f>I168*K168</f>
        <v>0</v>
      </c>
    </row>
    <row r="169" spans="1:20">
      <c r="A169" s="12">
        <v>2011</v>
      </c>
      <c r="B169" s="16"/>
      <c r="C169" s="13" t="s">
        <v>156</v>
      </c>
      <c r="D169" s="16" t="s">
        <v>29</v>
      </c>
      <c r="E169" s="20">
        <v>45444</v>
      </c>
      <c r="F169" s="44">
        <v>11.37</v>
      </c>
      <c r="G169" s="44">
        <v>8.89134</v>
      </c>
      <c r="H169" s="44">
        <v>9.08463</v>
      </c>
      <c r="I169" s="44">
        <v>9.6645</v>
      </c>
      <c r="J169" s="55">
        <v>1</v>
      </c>
      <c r="K169" s="34"/>
      <c r="O169" s="40">
        <f>F169*K169</f>
        <v>0</v>
      </c>
      <c r="P169" s="40">
        <f>G169*K169</f>
        <v>0</v>
      </c>
      <c r="Q169" s="40">
        <f>H169*K169</f>
        <v>0</v>
      </c>
      <c r="R169" s="40">
        <f>I169*K169</f>
        <v>0</v>
      </c>
    </row>
    <row r="170" spans="1:20" customHeight="1" ht="30">
      <c r="A170" s="12">
        <v>2013</v>
      </c>
      <c r="B170" s="16" t="s">
        <v>157</v>
      </c>
      <c r="C170" s="13" t="s">
        <v>158</v>
      </c>
      <c r="D170" s="16" t="s">
        <v>159</v>
      </c>
      <c r="E170" s="20">
        <v>45809</v>
      </c>
      <c r="F170" s="44">
        <v>6.64</v>
      </c>
      <c r="G170" s="44">
        <v>5.19248</v>
      </c>
      <c r="H170" s="44">
        <v>5.30536</v>
      </c>
      <c r="I170" s="44">
        <v>5.644</v>
      </c>
      <c r="J170" s="55">
        <v>1</v>
      </c>
      <c r="K170" s="34"/>
      <c r="O170" s="40">
        <f>F170*K170</f>
        <v>0</v>
      </c>
      <c r="P170" s="40">
        <f>G170*K170</f>
        <v>0</v>
      </c>
      <c r="Q170" s="40">
        <f>H170*K170</f>
        <v>0</v>
      </c>
      <c r="R170" s="40">
        <f>I170*K170</f>
        <v>0</v>
      </c>
    </row>
    <row r="171" spans="1:20">
      <c r="A171" s="12">
        <v>2014</v>
      </c>
      <c r="B171" s="16"/>
      <c r="C171" s="13" t="s">
        <v>160</v>
      </c>
      <c r="D171" s="16" t="s">
        <v>155</v>
      </c>
      <c r="E171" s="20">
        <v>45505</v>
      </c>
      <c r="F171" s="44">
        <v>1.89</v>
      </c>
      <c r="G171" s="44">
        <v>1.47798</v>
      </c>
      <c r="H171" s="44">
        <v>1.51011</v>
      </c>
      <c r="I171" s="44">
        <v>1.6065</v>
      </c>
      <c r="J171" s="55">
        <v>1</v>
      </c>
      <c r="K171" s="34"/>
      <c r="O171" s="40">
        <f>F171*K171</f>
        <v>0</v>
      </c>
      <c r="P171" s="40">
        <f>G171*K171</f>
        <v>0</v>
      </c>
      <c r="Q171" s="40">
        <f>H171*K171</f>
        <v>0</v>
      </c>
      <c r="R171" s="40">
        <f>I171*K171</f>
        <v>0</v>
      </c>
    </row>
    <row r="172" spans="1:20" s="58" customFormat="1">
      <c r="A172" s="12">
        <v>2016</v>
      </c>
      <c r="B172" s="16" t="s">
        <v>161</v>
      </c>
      <c r="C172" s="13" t="s">
        <v>160</v>
      </c>
      <c r="D172" s="16" t="s">
        <v>162</v>
      </c>
      <c r="E172" s="20">
        <v>45689</v>
      </c>
      <c r="F172" s="44">
        <v>1.75</v>
      </c>
      <c r="G172" s="44">
        <v>1.3685</v>
      </c>
      <c r="H172" s="44">
        <v>1.39825</v>
      </c>
      <c r="I172" s="44">
        <v>1.4875</v>
      </c>
      <c r="J172" s="55">
        <v>1</v>
      </c>
      <c r="K172" s="34"/>
      <c r="O172" s="40">
        <f>F172*K172</f>
        <v>0</v>
      </c>
      <c r="P172" s="40">
        <f>G172*K172</f>
        <v>0</v>
      </c>
      <c r="Q172" s="40">
        <f>H172*K172</f>
        <v>0</v>
      </c>
      <c r="R172" s="40">
        <f>I172*K172</f>
        <v>0</v>
      </c>
    </row>
    <row r="173" spans="1:20" s="58" customFormat="1">
      <c r="A173" s="12">
        <v>2017</v>
      </c>
      <c r="B173" s="16"/>
      <c r="C173" s="13" t="s">
        <v>163</v>
      </c>
      <c r="D173" s="16" t="s">
        <v>29</v>
      </c>
      <c r="E173" s="20">
        <v>45717</v>
      </c>
      <c r="F173" s="44">
        <v>34.84</v>
      </c>
      <c r="G173" s="44">
        <v>27.24488</v>
      </c>
      <c r="H173" s="44">
        <v>27.83716</v>
      </c>
      <c r="I173" s="44">
        <v>29.614</v>
      </c>
      <c r="J173" s="55">
        <v>1</v>
      </c>
      <c r="K173" s="34"/>
      <c r="O173" s="40">
        <f>F173*K173</f>
        <v>0</v>
      </c>
      <c r="P173" s="40">
        <f>G173*K173</f>
        <v>0</v>
      </c>
      <c r="Q173" s="40">
        <f>H173*K173</f>
        <v>0</v>
      </c>
      <c r="R173" s="40">
        <f>I173*K173</f>
        <v>0</v>
      </c>
    </row>
    <row r="174" spans="1:20" s="58" customFormat="1">
      <c r="A174" s="12">
        <v>2019</v>
      </c>
      <c r="B174" s="16"/>
      <c r="C174" s="13" t="s">
        <v>164</v>
      </c>
      <c r="D174" s="16" t="s">
        <v>29</v>
      </c>
      <c r="E174" s="20">
        <v>45627</v>
      </c>
      <c r="F174" s="44">
        <v>21.15</v>
      </c>
      <c r="G174" s="44">
        <v>16.5393</v>
      </c>
      <c r="H174" s="44">
        <v>16.89885</v>
      </c>
      <c r="I174" s="44">
        <v>17.9775</v>
      </c>
      <c r="J174" s="55">
        <v>1</v>
      </c>
      <c r="K174" s="34"/>
      <c r="O174" s="40">
        <f>F174*K174</f>
        <v>0</v>
      </c>
      <c r="P174" s="40">
        <f>G174*K174</f>
        <v>0</v>
      </c>
      <c r="Q174" s="40">
        <f>H174*K174</f>
        <v>0</v>
      </c>
      <c r="R174" s="40">
        <f>I174*K174</f>
        <v>0</v>
      </c>
    </row>
    <row r="175" spans="1:20">
      <c r="A175" s="12">
        <v>2024</v>
      </c>
      <c r="B175" s="16"/>
      <c r="C175" s="13" t="s">
        <v>165</v>
      </c>
      <c r="D175" s="16" t="s">
        <v>166</v>
      </c>
      <c r="E175" s="20">
        <v>45474</v>
      </c>
      <c r="F175" s="44">
        <v>5.51</v>
      </c>
      <c r="G175" s="44">
        <v>4.30882</v>
      </c>
      <c r="H175" s="44">
        <v>4.40249</v>
      </c>
      <c r="I175" s="44">
        <v>4.6835</v>
      </c>
      <c r="J175" s="55">
        <v>25</v>
      </c>
      <c r="K175" s="34"/>
      <c r="O175" s="40">
        <f>F175*K175</f>
        <v>0</v>
      </c>
      <c r="P175" s="40">
        <f>G175*K175</f>
        <v>0</v>
      </c>
      <c r="Q175" s="40">
        <f>H175*K175</f>
        <v>0</v>
      </c>
      <c r="R175" s="40">
        <f>I175*K175</f>
        <v>0</v>
      </c>
    </row>
    <row r="176" spans="1:20">
      <c r="A176" s="12">
        <v>2026</v>
      </c>
      <c r="B176" s="16"/>
      <c r="C176" s="13" t="s">
        <v>167</v>
      </c>
      <c r="D176" s="16" t="s">
        <v>168</v>
      </c>
      <c r="E176" s="20">
        <v>45474</v>
      </c>
      <c r="F176" s="44">
        <v>1.68</v>
      </c>
      <c r="G176" s="44">
        <v>1.31376</v>
      </c>
      <c r="H176" s="44">
        <v>1.34232</v>
      </c>
      <c r="I176" s="44">
        <v>1.428</v>
      </c>
      <c r="J176" s="55">
        <v>5</v>
      </c>
      <c r="K176" s="34"/>
      <c r="O176" s="40">
        <f>F176*K176</f>
        <v>0</v>
      </c>
      <c r="P176" s="40">
        <f>G176*K176</f>
        <v>0</v>
      </c>
      <c r="Q176" s="40">
        <f>H176*K176</f>
        <v>0</v>
      </c>
      <c r="R176" s="40">
        <f>I176*K176</f>
        <v>0</v>
      </c>
    </row>
    <row r="177" spans="1:20">
      <c r="A177" s="12">
        <v>2025</v>
      </c>
      <c r="B177" s="16"/>
      <c r="C177" s="13" t="s">
        <v>167</v>
      </c>
      <c r="D177" s="16" t="s">
        <v>169</v>
      </c>
      <c r="E177" s="20">
        <v>45689</v>
      </c>
      <c r="F177" s="44">
        <v>1.68</v>
      </c>
      <c r="G177" s="44">
        <v>1.31376</v>
      </c>
      <c r="H177" s="44">
        <v>1.34232</v>
      </c>
      <c r="I177" s="44">
        <v>1.428</v>
      </c>
      <c r="J177" s="55">
        <v>10</v>
      </c>
      <c r="K177" s="34"/>
      <c r="O177" s="40">
        <f>F177*K177</f>
        <v>0</v>
      </c>
      <c r="P177" s="40">
        <f>G177*K177</f>
        <v>0</v>
      </c>
      <c r="Q177" s="40">
        <f>H177*K177</f>
        <v>0</v>
      </c>
      <c r="R177" s="40">
        <f>I177*K177</f>
        <v>0</v>
      </c>
    </row>
    <row r="178" spans="1:20">
      <c r="A178" s="12">
        <v>2028</v>
      </c>
      <c r="B178" s="16" t="s">
        <v>170</v>
      </c>
      <c r="C178" s="13" t="s">
        <v>171</v>
      </c>
      <c r="D178" s="16" t="s">
        <v>172</v>
      </c>
      <c r="E178" s="20">
        <v>45597</v>
      </c>
      <c r="F178" s="44">
        <v>5.18</v>
      </c>
      <c r="G178" s="44">
        <v>4.05076</v>
      </c>
      <c r="H178" s="44">
        <v>4.13882</v>
      </c>
      <c r="I178" s="44">
        <v>4.403</v>
      </c>
      <c r="J178" s="55">
        <v>5</v>
      </c>
      <c r="K178" s="34"/>
      <c r="O178" s="40">
        <f>F178*K178</f>
        <v>0</v>
      </c>
      <c r="P178" s="40">
        <f>G178*K178</f>
        <v>0</v>
      </c>
      <c r="Q178" s="40">
        <f>H178*K178</f>
        <v>0</v>
      </c>
      <c r="R178" s="40">
        <f>I178*K178</f>
        <v>0</v>
      </c>
    </row>
    <row r="179" spans="1:20" customHeight="1" ht="30">
      <c r="A179" s="12">
        <v>2030</v>
      </c>
      <c r="B179" s="16"/>
      <c r="C179" s="13" t="s">
        <v>173</v>
      </c>
      <c r="D179" s="16" t="s">
        <v>174</v>
      </c>
      <c r="E179" s="20">
        <v>45627</v>
      </c>
      <c r="F179" s="44">
        <v>0.49</v>
      </c>
      <c r="G179" s="44">
        <v>0.38318</v>
      </c>
      <c r="H179" s="44">
        <v>0.39151</v>
      </c>
      <c r="I179" s="44">
        <v>0.4165</v>
      </c>
      <c r="J179" s="55">
        <v>10</v>
      </c>
      <c r="K179" s="34"/>
      <c r="O179" s="40">
        <f>F179*K179</f>
        <v>0</v>
      </c>
      <c r="P179" s="40">
        <f>G179*K179</f>
        <v>0</v>
      </c>
      <c r="Q179" s="40">
        <f>H179*K179</f>
        <v>0</v>
      </c>
      <c r="R179" s="40">
        <f>I179*K179</f>
        <v>0</v>
      </c>
    </row>
    <row r="180" spans="1:20">
      <c r="A180" s="12">
        <v>2032</v>
      </c>
      <c r="B180" s="16"/>
      <c r="C180" s="13" t="s">
        <v>175</v>
      </c>
      <c r="D180" s="16" t="s">
        <v>29</v>
      </c>
      <c r="E180" s="20">
        <v>45627</v>
      </c>
      <c r="F180" s="44">
        <v>1.38</v>
      </c>
      <c r="G180" s="44">
        <v>1.07916</v>
      </c>
      <c r="H180" s="44">
        <v>1.10262</v>
      </c>
      <c r="I180" s="44">
        <v>1.173</v>
      </c>
      <c r="J180" s="55">
        <v>1</v>
      </c>
      <c r="K180" s="34"/>
      <c r="O180" s="40">
        <f>F180*K180</f>
        <v>0</v>
      </c>
      <c r="P180" s="40">
        <f>G180*K180</f>
        <v>0</v>
      </c>
      <c r="Q180" s="40">
        <f>H180*K180</f>
        <v>0</v>
      </c>
      <c r="R180" s="40">
        <f>I180*K180</f>
        <v>0</v>
      </c>
    </row>
    <row r="181" spans="1:20">
      <c r="A181" s="12">
        <v>2033</v>
      </c>
      <c r="B181" s="16"/>
      <c r="C181" s="13" t="s">
        <v>176</v>
      </c>
      <c r="D181" s="16" t="s">
        <v>29</v>
      </c>
      <c r="E181" s="20">
        <v>45566</v>
      </c>
      <c r="F181" s="44">
        <v>0.83</v>
      </c>
      <c r="G181" s="44">
        <v>0.64906</v>
      </c>
      <c r="H181" s="44">
        <v>0.66317</v>
      </c>
      <c r="I181" s="44">
        <v>0.7055</v>
      </c>
      <c r="J181" s="55">
        <v>12</v>
      </c>
      <c r="K181" s="34"/>
      <c r="O181" s="40">
        <f>F181*K181</f>
        <v>0</v>
      </c>
      <c r="P181" s="40">
        <f>G181*K181</f>
        <v>0</v>
      </c>
      <c r="Q181" s="40">
        <f>H181*K181</f>
        <v>0</v>
      </c>
      <c r="R181" s="40">
        <f>I181*K181</f>
        <v>0</v>
      </c>
    </row>
    <row r="182" spans="1:20">
      <c r="A182" s="12">
        <v>2034</v>
      </c>
      <c r="B182" s="16"/>
      <c r="C182" s="13" t="s">
        <v>177</v>
      </c>
      <c r="D182" s="16" t="s">
        <v>29</v>
      </c>
      <c r="E182" s="20">
        <v>45566</v>
      </c>
      <c r="F182" s="44">
        <v>9.71</v>
      </c>
      <c r="G182" s="44">
        <v>7.59322</v>
      </c>
      <c r="H182" s="44">
        <v>7.75829</v>
      </c>
      <c r="I182" s="44">
        <v>8.2535</v>
      </c>
      <c r="J182" s="55">
        <v>1</v>
      </c>
      <c r="K182" s="34"/>
      <c r="O182" s="40">
        <f>F182*K182</f>
        <v>0</v>
      </c>
      <c r="P182" s="40">
        <f>G182*K182</f>
        <v>0</v>
      </c>
      <c r="Q182" s="40">
        <f>H182*K182</f>
        <v>0</v>
      </c>
      <c r="R182" s="40">
        <f>I182*K182</f>
        <v>0</v>
      </c>
    </row>
    <row r="183" spans="1:20">
      <c r="A183" s="12">
        <v>2035</v>
      </c>
      <c r="B183" s="16"/>
      <c r="C183" s="13" t="s">
        <v>178</v>
      </c>
      <c r="D183" s="16" t="s">
        <v>50</v>
      </c>
      <c r="E183" s="20">
        <v>45566</v>
      </c>
      <c r="F183" s="44">
        <v>1.05</v>
      </c>
      <c r="G183" s="44">
        <v>0.8211</v>
      </c>
      <c r="H183" s="44">
        <v>0.83895</v>
      </c>
      <c r="I183" s="44">
        <v>0.8925</v>
      </c>
      <c r="J183" s="55">
        <v>1</v>
      </c>
      <c r="K183" s="34"/>
      <c r="O183" s="40">
        <f>F183*K183</f>
        <v>0</v>
      </c>
      <c r="P183" s="40">
        <f>G183*K183</f>
        <v>0</v>
      </c>
      <c r="Q183" s="40">
        <f>H183*K183</f>
        <v>0</v>
      </c>
      <c r="R183" s="40">
        <f>I183*K183</f>
        <v>0</v>
      </c>
    </row>
    <row r="184" spans="1:20">
      <c r="A184" s="12">
        <v>2039</v>
      </c>
      <c r="B184" s="16"/>
      <c r="C184" s="13" t="s">
        <v>179</v>
      </c>
      <c r="D184" s="16" t="s">
        <v>29</v>
      </c>
      <c r="E184" s="20">
        <v>45962</v>
      </c>
      <c r="F184" s="44">
        <v>3.52</v>
      </c>
      <c r="G184" s="44">
        <v>2.75264</v>
      </c>
      <c r="H184" s="44">
        <v>2.81248</v>
      </c>
      <c r="I184" s="44">
        <v>2.992</v>
      </c>
      <c r="J184" s="55">
        <v>1</v>
      </c>
      <c r="K184" s="34"/>
      <c r="O184" s="40">
        <f>F184*K184</f>
        <v>0</v>
      </c>
      <c r="P184" s="40">
        <f>G184*K184</f>
        <v>0</v>
      </c>
      <c r="Q184" s="40">
        <f>H184*K184</f>
        <v>0</v>
      </c>
      <c r="R184" s="40">
        <f>I184*K184</f>
        <v>0</v>
      </c>
    </row>
    <row r="185" spans="1:20">
      <c r="A185" s="12">
        <v>2040</v>
      </c>
      <c r="B185" s="16"/>
      <c r="C185" s="13" t="s">
        <v>180</v>
      </c>
      <c r="D185" s="16" t="s">
        <v>29</v>
      </c>
      <c r="E185" s="20">
        <v>45566</v>
      </c>
      <c r="F185" s="44">
        <v>3.57</v>
      </c>
      <c r="G185" s="44">
        <v>2.79174</v>
      </c>
      <c r="H185" s="44">
        <v>2.85243</v>
      </c>
      <c r="I185" s="44">
        <v>3.0345</v>
      </c>
      <c r="J185" s="55">
        <v>1</v>
      </c>
      <c r="K185" s="34"/>
      <c r="O185" s="40">
        <f>F185*K185</f>
        <v>0</v>
      </c>
      <c r="P185" s="40">
        <f>G185*K185</f>
        <v>0</v>
      </c>
      <c r="Q185" s="40">
        <f>H185*K185</f>
        <v>0</v>
      </c>
      <c r="R185" s="40">
        <f>I185*K185</f>
        <v>0</v>
      </c>
    </row>
    <row r="186" spans="1:20">
      <c r="A186" s="12">
        <v>2047</v>
      </c>
      <c r="B186" s="16"/>
      <c r="C186" s="13" t="s">
        <v>181</v>
      </c>
      <c r="D186" s="16" t="s">
        <v>29</v>
      </c>
      <c r="E186" s="20">
        <v>45474</v>
      </c>
      <c r="F186" s="44">
        <v>16.56</v>
      </c>
      <c r="G186" s="44">
        <v>12.94992</v>
      </c>
      <c r="H186" s="44">
        <v>13.23144</v>
      </c>
      <c r="I186" s="44">
        <v>14.076</v>
      </c>
      <c r="J186" s="55">
        <v>1</v>
      </c>
      <c r="K186" s="34"/>
      <c r="O186" s="40">
        <f>F186*K186</f>
        <v>0</v>
      </c>
      <c r="P186" s="40">
        <f>G186*K186</f>
        <v>0</v>
      </c>
      <c r="Q186" s="40">
        <f>H186*K186</f>
        <v>0</v>
      </c>
      <c r="R186" s="40">
        <f>I186*K186</f>
        <v>0</v>
      </c>
    </row>
    <row r="187" spans="1:20">
      <c r="A187" s="12">
        <v>2054</v>
      </c>
      <c r="B187" s="16"/>
      <c r="C187" s="13" t="s">
        <v>182</v>
      </c>
      <c r="D187" s="16" t="s">
        <v>50</v>
      </c>
      <c r="E187" s="20">
        <v>45778</v>
      </c>
      <c r="F187" s="44">
        <v>2.96</v>
      </c>
      <c r="G187" s="44">
        <v>2.31472</v>
      </c>
      <c r="H187" s="44">
        <v>2.36504</v>
      </c>
      <c r="I187" s="44">
        <v>2.516</v>
      </c>
      <c r="J187" s="55">
        <v>1</v>
      </c>
      <c r="K187" s="34"/>
      <c r="O187" s="40">
        <f>F187*K187</f>
        <v>0</v>
      </c>
      <c r="P187" s="40">
        <f>G187*K187</f>
        <v>0</v>
      </c>
      <c r="Q187" s="40">
        <f>H187*K187</f>
        <v>0</v>
      </c>
      <c r="R187" s="40">
        <f>I187*K187</f>
        <v>0</v>
      </c>
    </row>
    <row r="188" spans="1:20">
      <c r="A188" s="12">
        <v>2055</v>
      </c>
      <c r="B188" s="16"/>
      <c r="C188" s="13" t="s">
        <v>183</v>
      </c>
      <c r="D188" s="16" t="s">
        <v>27</v>
      </c>
      <c r="E188" s="20">
        <v>45748</v>
      </c>
      <c r="F188" s="44">
        <v>2.63</v>
      </c>
      <c r="G188" s="44">
        <v>2.05666</v>
      </c>
      <c r="H188" s="44">
        <v>2.10137</v>
      </c>
      <c r="I188" s="44">
        <v>2.2355</v>
      </c>
      <c r="J188" s="55">
        <v>1</v>
      </c>
      <c r="K188" s="34"/>
      <c r="O188" s="40">
        <f>F188*K188</f>
        <v>0</v>
      </c>
      <c r="P188" s="40">
        <f>G188*K188</f>
        <v>0</v>
      </c>
      <c r="Q188" s="40">
        <f>H188*K188</f>
        <v>0</v>
      </c>
      <c r="R188" s="40">
        <f>I188*K188</f>
        <v>0</v>
      </c>
    </row>
    <row r="189" spans="1:20">
      <c r="A189" s="12">
        <v>2057</v>
      </c>
      <c r="B189" s="16"/>
      <c r="C189" s="13" t="s">
        <v>184</v>
      </c>
      <c r="D189" s="16" t="s">
        <v>50</v>
      </c>
      <c r="E189" s="20">
        <v>45627</v>
      </c>
      <c r="F189" s="44">
        <v>2.88</v>
      </c>
      <c r="G189" s="44">
        <v>2.25216</v>
      </c>
      <c r="H189" s="44">
        <v>2.30112</v>
      </c>
      <c r="I189" s="44">
        <v>2.448</v>
      </c>
      <c r="J189" s="55">
        <v>1</v>
      </c>
      <c r="K189" s="34"/>
      <c r="O189" s="40">
        <f>F189*K189</f>
        <v>0</v>
      </c>
      <c r="P189" s="40">
        <f>G189*K189</f>
        <v>0</v>
      </c>
      <c r="Q189" s="40">
        <f>H189*K189</f>
        <v>0</v>
      </c>
      <c r="R189" s="40">
        <f>I189*K189</f>
        <v>0</v>
      </c>
    </row>
    <row r="190" spans="1:20">
      <c r="A190" s="12">
        <v>2063</v>
      </c>
      <c r="B190" s="16"/>
      <c r="C190" s="13" t="s">
        <v>185</v>
      </c>
      <c r="D190" s="16" t="s">
        <v>50</v>
      </c>
      <c r="E190" s="20">
        <v>45658</v>
      </c>
      <c r="F190" s="44">
        <v>3.55</v>
      </c>
      <c r="G190" s="44">
        <v>2.7761</v>
      </c>
      <c r="H190" s="44">
        <v>2.83645</v>
      </c>
      <c r="I190" s="44">
        <v>3.0175</v>
      </c>
      <c r="J190" s="55">
        <v>1</v>
      </c>
      <c r="K190" s="34"/>
      <c r="O190" s="40">
        <f>F190*K190</f>
        <v>0</v>
      </c>
      <c r="P190" s="40">
        <f>G190*K190</f>
        <v>0</v>
      </c>
      <c r="Q190" s="40">
        <f>H190*K190</f>
        <v>0</v>
      </c>
      <c r="R190" s="40">
        <f>I190*K190</f>
        <v>0</v>
      </c>
    </row>
    <row r="191" spans="1:20">
      <c r="A191" s="12">
        <v>2065</v>
      </c>
      <c r="B191" s="16"/>
      <c r="C191" s="13" t="s">
        <v>186</v>
      </c>
      <c r="D191" s="16" t="s">
        <v>50</v>
      </c>
      <c r="E191" s="20">
        <v>45748</v>
      </c>
      <c r="F191" s="44">
        <v>3.6</v>
      </c>
      <c r="G191" s="44">
        <v>2.8152</v>
      </c>
      <c r="H191" s="44">
        <v>2.8764</v>
      </c>
      <c r="I191" s="44">
        <v>3.06</v>
      </c>
      <c r="J191" s="55">
        <v>1</v>
      </c>
      <c r="K191" s="34"/>
      <c r="O191" s="40">
        <f>F191*K191</f>
        <v>0</v>
      </c>
      <c r="P191" s="40">
        <f>G191*K191</f>
        <v>0</v>
      </c>
      <c r="Q191" s="40">
        <f>H191*K191</f>
        <v>0</v>
      </c>
      <c r="R191" s="40">
        <f>I191*K191</f>
        <v>0</v>
      </c>
    </row>
    <row r="192" spans="1:20">
      <c r="A192" s="12">
        <v>2067</v>
      </c>
      <c r="B192" s="16"/>
      <c r="C192" s="13" t="s">
        <v>187</v>
      </c>
      <c r="D192" s="16" t="s">
        <v>52</v>
      </c>
      <c r="E192" s="20">
        <v>46113</v>
      </c>
      <c r="F192" s="44">
        <v>4.39</v>
      </c>
      <c r="G192" s="44">
        <v>3.43298</v>
      </c>
      <c r="H192" s="44">
        <v>3.50761</v>
      </c>
      <c r="I192" s="44">
        <v>3.7315</v>
      </c>
      <c r="J192" s="55">
        <v>1</v>
      </c>
      <c r="K192" s="34"/>
      <c r="O192" s="40">
        <f>F192*K192</f>
        <v>0</v>
      </c>
      <c r="P192" s="40">
        <f>G192*K192</f>
        <v>0</v>
      </c>
      <c r="Q192" s="40">
        <f>H192*K192</f>
        <v>0</v>
      </c>
      <c r="R192" s="40">
        <f>I192*K192</f>
        <v>0</v>
      </c>
    </row>
    <row r="193" spans="1:20">
      <c r="A193" s="12">
        <v>2069</v>
      </c>
      <c r="B193" s="16"/>
      <c r="C193" s="13" t="s">
        <v>188</v>
      </c>
      <c r="D193" s="16" t="s">
        <v>29</v>
      </c>
      <c r="E193" s="20">
        <v>45444</v>
      </c>
      <c r="F193" s="44">
        <v>7.05</v>
      </c>
      <c r="G193" s="44">
        <v>5.5131</v>
      </c>
      <c r="H193" s="44">
        <v>5.63295</v>
      </c>
      <c r="I193" s="44">
        <v>5.9925</v>
      </c>
      <c r="J193" s="55">
        <v>1</v>
      </c>
      <c r="K193" s="34"/>
      <c r="O193" s="40">
        <f>F193*K193</f>
        <v>0</v>
      </c>
      <c r="P193" s="40">
        <f>G193*K193</f>
        <v>0</v>
      </c>
      <c r="Q193" s="40">
        <f>H193*K193</f>
        <v>0</v>
      </c>
      <c r="R193" s="40">
        <f>I193*K193</f>
        <v>0</v>
      </c>
    </row>
    <row r="194" spans="1:20">
      <c r="A194" s="12">
        <v>2073</v>
      </c>
      <c r="B194" s="16"/>
      <c r="C194" s="13" t="s">
        <v>189</v>
      </c>
      <c r="D194" s="16" t="s">
        <v>190</v>
      </c>
      <c r="E194" s="20">
        <v>45778</v>
      </c>
      <c r="F194" s="44">
        <v>0.43</v>
      </c>
      <c r="G194" s="44">
        <v>0.33626</v>
      </c>
      <c r="H194" s="44">
        <v>0.34357</v>
      </c>
      <c r="I194" s="44">
        <v>0.3655</v>
      </c>
      <c r="J194" s="55">
        <v>100</v>
      </c>
      <c r="K194" s="34"/>
      <c r="O194" s="40">
        <f>F194*K194</f>
        <v>0</v>
      </c>
      <c r="P194" s="40">
        <f>G194*K194</f>
        <v>0</v>
      </c>
      <c r="Q194" s="40">
        <f>H194*K194</f>
        <v>0</v>
      </c>
      <c r="R194" s="40">
        <f>I194*K194</f>
        <v>0</v>
      </c>
    </row>
    <row r="195" spans="1:20">
      <c r="A195" s="12">
        <v>2077</v>
      </c>
      <c r="B195" s="16"/>
      <c r="C195" s="13" t="s">
        <v>191</v>
      </c>
      <c r="D195" s="16" t="s">
        <v>29</v>
      </c>
      <c r="E195" s="20">
        <v>45323</v>
      </c>
      <c r="F195" s="44">
        <v>18.18</v>
      </c>
      <c r="G195" s="44">
        <v>14.21676</v>
      </c>
      <c r="H195" s="44">
        <v>14.52582</v>
      </c>
      <c r="I195" s="44">
        <v>15.453</v>
      </c>
      <c r="J195" s="55">
        <v>1</v>
      </c>
      <c r="K195" s="34"/>
      <c r="O195" s="40">
        <f>F195*K195</f>
        <v>0</v>
      </c>
      <c r="P195" s="40">
        <f>G195*K195</f>
        <v>0</v>
      </c>
      <c r="Q195" s="40">
        <f>H195*K195</f>
        <v>0</v>
      </c>
      <c r="R195" s="40">
        <f>I195*K195</f>
        <v>0</v>
      </c>
    </row>
    <row r="196" spans="1:20">
      <c r="A196" s="12">
        <v>2084</v>
      </c>
      <c r="B196" s="16"/>
      <c r="C196" s="13" t="s">
        <v>192</v>
      </c>
      <c r="D196" s="16" t="s">
        <v>193</v>
      </c>
      <c r="E196" s="20">
        <v>45689</v>
      </c>
      <c r="F196" s="44">
        <v>3.48</v>
      </c>
      <c r="G196" s="44">
        <v>2.72136</v>
      </c>
      <c r="H196" s="44">
        <v>2.78052</v>
      </c>
      <c r="I196" s="44">
        <v>2.958</v>
      </c>
      <c r="J196" s="55">
        <v>1</v>
      </c>
      <c r="K196" s="34"/>
      <c r="O196" s="40">
        <f>F196*K196</f>
        <v>0</v>
      </c>
      <c r="P196" s="40">
        <f>G196*K196</f>
        <v>0</v>
      </c>
      <c r="Q196" s="40">
        <f>H196*K196</f>
        <v>0</v>
      </c>
      <c r="R196" s="40">
        <f>I196*K196</f>
        <v>0</v>
      </c>
    </row>
    <row r="197" spans="1:20">
      <c r="A197" s="12">
        <v>2085</v>
      </c>
      <c r="B197" s="16"/>
      <c r="C197" s="13" t="s">
        <v>194</v>
      </c>
      <c r="D197" s="16" t="s">
        <v>151</v>
      </c>
      <c r="E197" s="20">
        <v>45474</v>
      </c>
      <c r="F197" s="44">
        <v>3.43</v>
      </c>
      <c r="G197" s="44">
        <v>2.68226</v>
      </c>
      <c r="H197" s="44">
        <v>2.74057</v>
      </c>
      <c r="I197" s="44">
        <v>2.9155</v>
      </c>
      <c r="J197" s="55">
        <v>1</v>
      </c>
      <c r="K197" s="34"/>
      <c r="O197" s="40">
        <f>F197*K197</f>
        <v>0</v>
      </c>
      <c r="P197" s="40">
        <f>G197*K197</f>
        <v>0</v>
      </c>
      <c r="Q197" s="40">
        <f>H197*K197</f>
        <v>0</v>
      </c>
      <c r="R197" s="40">
        <f>I197*K197</f>
        <v>0</v>
      </c>
    </row>
    <row r="198" spans="1:20">
      <c r="A198" s="12">
        <v>2096</v>
      </c>
      <c r="B198" s="16"/>
      <c r="C198" s="13" t="s">
        <v>195</v>
      </c>
      <c r="D198" s="16" t="s">
        <v>196</v>
      </c>
      <c r="E198" s="20">
        <v>45352</v>
      </c>
      <c r="F198" s="44">
        <v>7.5</v>
      </c>
      <c r="G198" s="44">
        <v>5.865</v>
      </c>
      <c r="H198" s="44">
        <v>5.9925</v>
      </c>
      <c r="I198" s="44">
        <v>6.375</v>
      </c>
      <c r="J198" s="55">
        <v>10</v>
      </c>
      <c r="K198" s="34"/>
      <c r="O198" s="40">
        <f>F198*K198</f>
        <v>0</v>
      </c>
      <c r="P198" s="40">
        <f>G198*K198</f>
        <v>0</v>
      </c>
      <c r="Q198" s="40">
        <f>H198*K198</f>
        <v>0</v>
      </c>
      <c r="R198" s="40">
        <f>I198*K198</f>
        <v>0</v>
      </c>
    </row>
    <row r="199" spans="1:20">
      <c r="A199" s="12">
        <v>2504</v>
      </c>
      <c r="B199" s="16"/>
      <c r="C199" s="13" t="s">
        <v>197</v>
      </c>
      <c r="D199" s="16" t="s">
        <v>198</v>
      </c>
      <c r="E199" s="20">
        <v>45658</v>
      </c>
      <c r="F199" s="44">
        <v>2.76</v>
      </c>
      <c r="G199" s="44">
        <v>2.15832</v>
      </c>
      <c r="H199" s="44">
        <v>2.20524</v>
      </c>
      <c r="I199" s="44">
        <v>2.346</v>
      </c>
      <c r="J199" s="55">
        <v>1</v>
      </c>
      <c r="K199" s="34"/>
      <c r="O199" s="40">
        <f>F199*K199</f>
        <v>0</v>
      </c>
      <c r="P199" s="40">
        <f>G199*K199</f>
        <v>0</v>
      </c>
      <c r="Q199" s="40">
        <f>H199*K199</f>
        <v>0</v>
      </c>
      <c r="R199" s="40">
        <f>I199*K199</f>
        <v>0</v>
      </c>
    </row>
    <row r="200" spans="1:20">
      <c r="A200" s="12">
        <v>2112</v>
      </c>
      <c r="B200" s="16"/>
      <c r="C200" s="13" t="s">
        <v>199</v>
      </c>
      <c r="D200" s="16" t="s">
        <v>200</v>
      </c>
      <c r="E200" s="20">
        <v>45962</v>
      </c>
      <c r="F200" s="44">
        <v>2.59</v>
      </c>
      <c r="G200" s="44">
        <v>2.02538</v>
      </c>
      <c r="H200" s="44">
        <v>2.06941</v>
      </c>
      <c r="I200" s="44">
        <v>2.2015</v>
      </c>
      <c r="J200" s="55">
        <v>1</v>
      </c>
      <c r="K200" s="34"/>
      <c r="O200" s="40">
        <f>F200*K200</f>
        <v>0</v>
      </c>
      <c r="P200" s="40">
        <f>G200*K200</f>
        <v>0</v>
      </c>
      <c r="Q200" s="40">
        <f>H200*K200</f>
        <v>0</v>
      </c>
      <c r="R200" s="40">
        <f>I200*K200</f>
        <v>0</v>
      </c>
    </row>
    <row r="201" spans="1:20">
      <c r="A201" s="12">
        <v>2116</v>
      </c>
      <c r="B201" s="16"/>
      <c r="C201" s="13" t="s">
        <v>201</v>
      </c>
      <c r="D201" s="16" t="s">
        <v>29</v>
      </c>
      <c r="E201" s="20">
        <v>45383</v>
      </c>
      <c r="F201" s="44">
        <v>72.57</v>
      </c>
      <c r="G201" s="44">
        <v>56.74974</v>
      </c>
      <c r="H201" s="44">
        <v>57.98343</v>
      </c>
      <c r="I201" s="44">
        <v>61.6845</v>
      </c>
      <c r="J201" s="55">
        <v>1</v>
      </c>
      <c r="K201" s="34"/>
      <c r="O201" s="40">
        <f>F201*K201</f>
        <v>0</v>
      </c>
      <c r="P201" s="40">
        <f>G201*K201</f>
        <v>0</v>
      </c>
      <c r="Q201" s="40">
        <f>H201*K201</f>
        <v>0</v>
      </c>
      <c r="R201" s="40">
        <f>I201*K201</f>
        <v>0</v>
      </c>
    </row>
    <row r="202" spans="1:20">
      <c r="A202" s="12">
        <v>2117</v>
      </c>
      <c r="B202" s="16"/>
      <c r="C202" s="13" t="s">
        <v>202</v>
      </c>
      <c r="D202" s="16" t="s">
        <v>45</v>
      </c>
      <c r="E202" s="20">
        <v>45717</v>
      </c>
      <c r="F202" s="44">
        <v>4.77</v>
      </c>
      <c r="G202" s="44">
        <v>3.73014</v>
      </c>
      <c r="H202" s="44">
        <v>3.81123</v>
      </c>
      <c r="I202" s="44">
        <v>4.0545</v>
      </c>
      <c r="J202" s="55">
        <v>1</v>
      </c>
      <c r="K202" s="34"/>
      <c r="O202" s="40">
        <f>F202*K202</f>
        <v>0</v>
      </c>
      <c r="P202" s="40">
        <f>G202*K202</f>
        <v>0</v>
      </c>
      <c r="Q202" s="40">
        <f>H202*K202</f>
        <v>0</v>
      </c>
      <c r="R202" s="40">
        <f>I202*K202</f>
        <v>0</v>
      </c>
    </row>
    <row r="203" spans="1:20">
      <c r="A203" s="12">
        <v>2118</v>
      </c>
      <c r="B203" s="16"/>
      <c r="C203" s="13" t="s">
        <v>203</v>
      </c>
      <c r="D203" s="16" t="s">
        <v>45</v>
      </c>
      <c r="E203" s="20">
        <v>45627</v>
      </c>
      <c r="F203" s="44">
        <v>4.77</v>
      </c>
      <c r="G203" s="44">
        <v>3.73014</v>
      </c>
      <c r="H203" s="44">
        <v>3.81123</v>
      </c>
      <c r="I203" s="44">
        <v>4.0545</v>
      </c>
      <c r="J203" s="55">
        <v>1</v>
      </c>
      <c r="K203" s="34"/>
      <c r="O203" s="40">
        <f>F203*K203</f>
        <v>0</v>
      </c>
      <c r="P203" s="40">
        <f>G203*K203</f>
        <v>0</v>
      </c>
      <c r="Q203" s="40">
        <f>H203*K203</f>
        <v>0</v>
      </c>
      <c r="R203" s="40">
        <f>I203*K203</f>
        <v>0</v>
      </c>
    </row>
    <row r="204" spans="1:20">
      <c r="A204" s="12">
        <v>2119</v>
      </c>
      <c r="B204" s="16"/>
      <c r="C204" s="13" t="s">
        <v>204</v>
      </c>
      <c r="D204" s="16" t="s">
        <v>205</v>
      </c>
      <c r="E204" s="20">
        <v>45597</v>
      </c>
      <c r="F204" s="44">
        <v>6.26</v>
      </c>
      <c r="G204" s="44">
        <v>4.89532</v>
      </c>
      <c r="H204" s="44">
        <v>5.00174</v>
      </c>
      <c r="I204" s="44">
        <v>5.321</v>
      </c>
      <c r="J204" s="55">
        <v>1</v>
      </c>
      <c r="K204" s="34"/>
      <c r="O204" s="40">
        <f>F204*K204</f>
        <v>0</v>
      </c>
      <c r="P204" s="40">
        <f>G204*K204</f>
        <v>0</v>
      </c>
      <c r="Q204" s="40">
        <f>H204*K204</f>
        <v>0</v>
      </c>
      <c r="R204" s="40">
        <f>I204*K204</f>
        <v>0</v>
      </c>
    </row>
    <row r="205" spans="1:20">
      <c r="A205" s="12">
        <v>2123</v>
      </c>
      <c r="B205" s="16"/>
      <c r="C205" s="13" t="s">
        <v>206</v>
      </c>
      <c r="D205" s="16" t="s">
        <v>207</v>
      </c>
      <c r="E205" s="20">
        <v>45505</v>
      </c>
      <c r="F205" s="44">
        <v>4.65</v>
      </c>
      <c r="G205" s="44">
        <v>3.6363</v>
      </c>
      <c r="H205" s="44">
        <v>3.71535</v>
      </c>
      <c r="I205" s="44">
        <v>3.9525</v>
      </c>
      <c r="J205" s="55">
        <v>1</v>
      </c>
      <c r="K205" s="34"/>
      <c r="O205" s="40">
        <f>F205*K205</f>
        <v>0</v>
      </c>
      <c r="P205" s="40">
        <f>G205*K205</f>
        <v>0</v>
      </c>
      <c r="Q205" s="40">
        <f>H205*K205</f>
        <v>0</v>
      </c>
      <c r="R205" s="40">
        <f>I205*K205</f>
        <v>0</v>
      </c>
    </row>
    <row r="206" spans="1:20">
      <c r="A206" s="12">
        <v>2124</v>
      </c>
      <c r="B206" s="16"/>
      <c r="C206" s="13" t="s">
        <v>206</v>
      </c>
      <c r="D206" s="16" t="s">
        <v>27</v>
      </c>
      <c r="E206" s="20">
        <v>45566</v>
      </c>
      <c r="F206" s="44">
        <v>4.65</v>
      </c>
      <c r="G206" s="44">
        <v>3.6363</v>
      </c>
      <c r="H206" s="44">
        <v>3.71535</v>
      </c>
      <c r="I206" s="44">
        <v>3.9525</v>
      </c>
      <c r="J206" s="55">
        <v>1</v>
      </c>
      <c r="K206" s="34"/>
      <c r="O206" s="40">
        <f>F206*K206</f>
        <v>0</v>
      </c>
      <c r="P206" s="40">
        <f>G206*K206</f>
        <v>0</v>
      </c>
      <c r="Q206" s="40">
        <f>H206*K206</f>
        <v>0</v>
      </c>
      <c r="R206" s="40">
        <f>I206*K206</f>
        <v>0</v>
      </c>
    </row>
    <row r="207" spans="1:20">
      <c r="A207" s="12">
        <v>2128</v>
      </c>
      <c r="B207" s="16"/>
      <c r="C207" s="13" t="s">
        <v>208</v>
      </c>
      <c r="D207" s="16" t="s">
        <v>209</v>
      </c>
      <c r="E207" s="20">
        <v>45292</v>
      </c>
      <c r="F207" s="44">
        <v>1.18</v>
      </c>
      <c r="G207" s="44">
        <v>0.92276</v>
      </c>
      <c r="H207" s="44">
        <v>0.94282</v>
      </c>
      <c r="I207" s="44">
        <v>1.003</v>
      </c>
      <c r="J207" s="55">
        <v>50</v>
      </c>
      <c r="K207" s="34"/>
      <c r="O207" s="40">
        <f>F207*K207</f>
        <v>0</v>
      </c>
      <c r="P207" s="40">
        <f>G207*K207</f>
        <v>0</v>
      </c>
      <c r="Q207" s="40">
        <f>H207*K207</f>
        <v>0</v>
      </c>
      <c r="R207" s="40">
        <f>I207*K207</f>
        <v>0</v>
      </c>
    </row>
    <row r="208" spans="1:20">
      <c r="A208" s="12">
        <v>2129</v>
      </c>
      <c r="B208" s="16"/>
      <c r="C208" s="13" t="s">
        <v>210</v>
      </c>
      <c r="D208" s="16" t="s">
        <v>209</v>
      </c>
      <c r="E208" s="20">
        <v>45231</v>
      </c>
      <c r="F208" s="44">
        <v>1.38</v>
      </c>
      <c r="G208" s="44">
        <v>1.07916</v>
      </c>
      <c r="H208" s="44">
        <v>1.10262</v>
      </c>
      <c r="I208" s="44">
        <v>1.173</v>
      </c>
      <c r="J208" s="55">
        <v>50</v>
      </c>
      <c r="K208" s="34"/>
      <c r="O208" s="40">
        <f>F208*K208</f>
        <v>0</v>
      </c>
      <c r="P208" s="40">
        <f>G208*K208</f>
        <v>0</v>
      </c>
      <c r="Q208" s="40">
        <f>H208*K208</f>
        <v>0</v>
      </c>
      <c r="R208" s="40">
        <f>I208*K208</f>
        <v>0</v>
      </c>
    </row>
    <row r="209" spans="1:20">
      <c r="A209" s="12">
        <v>2135</v>
      </c>
      <c r="B209" s="16"/>
      <c r="C209" s="13" t="s">
        <v>211</v>
      </c>
      <c r="D209" s="16" t="s">
        <v>209</v>
      </c>
      <c r="E209" s="20">
        <v>45505</v>
      </c>
      <c r="F209" s="44">
        <v>2.2</v>
      </c>
      <c r="G209" s="44">
        <v>1.7204</v>
      </c>
      <c r="H209" s="44">
        <v>1.7578</v>
      </c>
      <c r="I209" s="44">
        <v>1.87</v>
      </c>
      <c r="J209" s="55">
        <v>50</v>
      </c>
      <c r="K209" s="34"/>
      <c r="O209" s="40">
        <f>F209*K209</f>
        <v>0</v>
      </c>
      <c r="P209" s="40">
        <f>G209*K209</f>
        <v>0</v>
      </c>
      <c r="Q209" s="40">
        <f>H209*K209</f>
        <v>0</v>
      </c>
      <c r="R209" s="40">
        <f>I209*K209</f>
        <v>0</v>
      </c>
    </row>
    <row r="210" spans="1:20">
      <c r="A210" s="12">
        <v>2141</v>
      </c>
      <c r="B210" s="16"/>
      <c r="C210" s="13" t="s">
        <v>212</v>
      </c>
      <c r="D210" s="16" t="s">
        <v>29</v>
      </c>
      <c r="E210" s="20">
        <v>45717</v>
      </c>
      <c r="F210" s="44">
        <v>20.39</v>
      </c>
      <c r="G210" s="44">
        <v>15.94498</v>
      </c>
      <c r="H210" s="44">
        <v>16.29161</v>
      </c>
      <c r="I210" s="44">
        <v>17.3315</v>
      </c>
      <c r="J210" s="55">
        <v>1</v>
      </c>
      <c r="K210" s="34"/>
      <c r="O210" s="40">
        <f>F210*K210</f>
        <v>0</v>
      </c>
      <c r="P210" s="40">
        <f>G210*K210</f>
        <v>0</v>
      </c>
      <c r="Q210" s="40">
        <f>H210*K210</f>
        <v>0</v>
      </c>
      <c r="R210" s="40">
        <f>I210*K210</f>
        <v>0</v>
      </c>
    </row>
    <row r="211" spans="1:20">
      <c r="A211" s="12">
        <v>2140</v>
      </c>
      <c r="B211" s="16"/>
      <c r="C211" s="13" t="s">
        <v>212</v>
      </c>
      <c r="D211" s="16" t="s">
        <v>166</v>
      </c>
      <c r="E211" s="20">
        <v>46054</v>
      </c>
      <c r="F211" s="44">
        <v>18.92</v>
      </c>
      <c r="G211" s="44">
        <v>14.79544</v>
      </c>
      <c r="H211" s="44">
        <v>15.11708</v>
      </c>
      <c r="I211" s="44">
        <v>16.082</v>
      </c>
      <c r="J211" s="55">
        <v>1</v>
      </c>
      <c r="K211" s="34"/>
      <c r="O211" s="40">
        <f>F211*K211</f>
        <v>0</v>
      </c>
      <c r="P211" s="40">
        <f>G211*K211</f>
        <v>0</v>
      </c>
      <c r="Q211" s="40">
        <f>H211*K211</f>
        <v>0</v>
      </c>
      <c r="R211" s="40">
        <f>I211*K211</f>
        <v>0</v>
      </c>
    </row>
    <row r="212" spans="1:20">
      <c r="A212" s="12">
        <v>2144</v>
      </c>
      <c r="B212" s="16"/>
      <c r="C212" s="13" t="s">
        <v>213</v>
      </c>
      <c r="D212" s="16" t="s">
        <v>214</v>
      </c>
      <c r="E212" s="20">
        <v>45658</v>
      </c>
      <c r="F212" s="44">
        <v>0.96</v>
      </c>
      <c r="G212" s="44">
        <v>0.75072</v>
      </c>
      <c r="H212" s="44">
        <v>0.76704</v>
      </c>
      <c r="I212" s="44">
        <v>0.816</v>
      </c>
      <c r="J212" s="55">
        <v>50</v>
      </c>
      <c r="K212" s="34"/>
      <c r="O212" s="40">
        <f>F212*K212</f>
        <v>0</v>
      </c>
      <c r="P212" s="40">
        <f>G212*K212</f>
        <v>0</v>
      </c>
      <c r="Q212" s="40">
        <f>H212*K212</f>
        <v>0</v>
      </c>
      <c r="R212" s="40">
        <f>I212*K212</f>
        <v>0</v>
      </c>
    </row>
    <row r="213" spans="1:20" customHeight="1" ht="30">
      <c r="A213" s="12">
        <v>2145</v>
      </c>
      <c r="B213" s="16"/>
      <c r="C213" s="13" t="s">
        <v>215</v>
      </c>
      <c r="D213" s="16" t="s">
        <v>214</v>
      </c>
      <c r="E213" s="20">
        <v>46082</v>
      </c>
      <c r="F213" s="44">
        <v>2.76</v>
      </c>
      <c r="G213" s="44">
        <v>2.15832</v>
      </c>
      <c r="H213" s="44">
        <v>2.20524</v>
      </c>
      <c r="I213" s="44">
        <v>2.346</v>
      </c>
      <c r="J213" s="55">
        <v>1</v>
      </c>
      <c r="K213" s="34"/>
      <c r="O213" s="40">
        <f>F213*K213</f>
        <v>0</v>
      </c>
      <c r="P213" s="40">
        <f>G213*K213</f>
        <v>0</v>
      </c>
      <c r="Q213" s="40">
        <f>H213*K213</f>
        <v>0</v>
      </c>
      <c r="R213" s="40">
        <f>I213*K213</f>
        <v>0</v>
      </c>
    </row>
    <row r="214" spans="1:20">
      <c r="A214" s="12">
        <v>2148</v>
      </c>
      <c r="B214" s="16" t="s">
        <v>216</v>
      </c>
      <c r="C214" s="13" t="s">
        <v>217</v>
      </c>
      <c r="D214" s="16" t="s">
        <v>218</v>
      </c>
      <c r="E214" s="20">
        <v>45809</v>
      </c>
      <c r="F214" s="44">
        <v>6.15</v>
      </c>
      <c r="G214" s="44">
        <v>4.8093</v>
      </c>
      <c r="H214" s="44">
        <v>4.91385</v>
      </c>
      <c r="I214" s="44">
        <v>5.2275</v>
      </c>
      <c r="J214" s="55">
        <v>1</v>
      </c>
      <c r="K214" s="34"/>
      <c r="O214" s="40">
        <f>F214*K214</f>
        <v>0</v>
      </c>
      <c r="P214" s="40">
        <f>G214*K214</f>
        <v>0</v>
      </c>
      <c r="Q214" s="40">
        <f>H214*K214</f>
        <v>0</v>
      </c>
      <c r="R214" s="40">
        <f>I214*K214</f>
        <v>0</v>
      </c>
    </row>
    <row r="215" spans="1:20" customHeight="1" ht="30">
      <c r="A215" s="12">
        <v>2152</v>
      </c>
      <c r="B215" s="16"/>
      <c r="C215" s="13" t="s">
        <v>219</v>
      </c>
      <c r="D215" s="16" t="s">
        <v>162</v>
      </c>
      <c r="E215" s="20">
        <v>45474</v>
      </c>
      <c r="F215" s="44">
        <v>13.95</v>
      </c>
      <c r="G215" s="44">
        <v>10.9089</v>
      </c>
      <c r="H215" s="44">
        <v>11.14605</v>
      </c>
      <c r="I215" s="44">
        <v>11.8575</v>
      </c>
      <c r="J215" s="55">
        <v>1</v>
      </c>
      <c r="K215" s="34"/>
      <c r="O215" s="40">
        <f>F215*K215</f>
        <v>0</v>
      </c>
      <c r="P215" s="40">
        <f>G215*K215</f>
        <v>0</v>
      </c>
      <c r="Q215" s="40">
        <f>H215*K215</f>
        <v>0</v>
      </c>
      <c r="R215" s="40">
        <f>I215*K215</f>
        <v>0</v>
      </c>
    </row>
    <row r="216" spans="1:20">
      <c r="A216" s="12">
        <v>2158</v>
      </c>
      <c r="B216" s="16"/>
      <c r="C216" s="13" t="s">
        <v>220</v>
      </c>
      <c r="D216" s="16" t="s">
        <v>196</v>
      </c>
      <c r="E216" s="20">
        <v>45474</v>
      </c>
      <c r="F216" s="44">
        <v>8.69</v>
      </c>
      <c r="G216" s="44">
        <v>6.79558</v>
      </c>
      <c r="H216" s="44">
        <v>6.94331</v>
      </c>
      <c r="I216" s="44">
        <v>7.3865</v>
      </c>
      <c r="J216" s="55">
        <v>1</v>
      </c>
      <c r="K216" s="34"/>
      <c r="O216" s="40">
        <f>F216*K216</f>
        <v>0</v>
      </c>
      <c r="P216" s="40">
        <f>G216*K216</f>
        <v>0</v>
      </c>
      <c r="Q216" s="40">
        <f>H216*K216</f>
        <v>0</v>
      </c>
      <c r="R216" s="40">
        <f>I216*K216</f>
        <v>0</v>
      </c>
    </row>
    <row r="217" spans="1:20">
      <c r="A217" s="12">
        <v>2161</v>
      </c>
      <c r="B217" s="16"/>
      <c r="C217" s="13" t="s">
        <v>221</v>
      </c>
      <c r="D217" s="16" t="s">
        <v>196</v>
      </c>
      <c r="E217" s="20">
        <v>46082</v>
      </c>
      <c r="F217" s="44">
        <v>1.72</v>
      </c>
      <c r="G217" s="44">
        <v>1.34504</v>
      </c>
      <c r="H217" s="44">
        <v>1.37428</v>
      </c>
      <c r="I217" s="44">
        <v>1.462</v>
      </c>
      <c r="J217" s="55">
        <v>10</v>
      </c>
      <c r="K217" s="34"/>
      <c r="O217" s="40">
        <f>F217*K217</f>
        <v>0</v>
      </c>
      <c r="P217" s="40">
        <f>G217*K217</f>
        <v>0</v>
      </c>
      <c r="Q217" s="40">
        <f>H217*K217</f>
        <v>0</v>
      </c>
      <c r="R217" s="40">
        <f>I217*K217</f>
        <v>0</v>
      </c>
    </row>
    <row r="218" spans="1:20">
      <c r="A218" s="12">
        <v>2167</v>
      </c>
      <c r="B218" s="16"/>
      <c r="C218" s="13" t="s">
        <v>222</v>
      </c>
      <c r="D218" s="16" t="s">
        <v>50</v>
      </c>
      <c r="E218" s="20">
        <v>45323</v>
      </c>
      <c r="F218" s="44">
        <v>0.73</v>
      </c>
      <c r="G218" s="44">
        <v>0.57086</v>
      </c>
      <c r="H218" s="44">
        <v>0.58327</v>
      </c>
      <c r="I218" s="44">
        <v>0.6205</v>
      </c>
      <c r="J218" s="55">
        <v>1</v>
      </c>
      <c r="K218" s="34"/>
      <c r="O218" s="40">
        <f>F218*K218</f>
        <v>0</v>
      </c>
      <c r="P218" s="40">
        <f>G218*K218</f>
        <v>0</v>
      </c>
      <c r="Q218" s="40">
        <f>H218*K218</f>
        <v>0</v>
      </c>
      <c r="R218" s="40">
        <f>I218*K218</f>
        <v>0</v>
      </c>
    </row>
    <row r="219" spans="1:20">
      <c r="A219" s="12">
        <v>2497</v>
      </c>
      <c r="B219" s="16" t="s">
        <v>223</v>
      </c>
      <c r="C219" s="13" t="s">
        <v>224</v>
      </c>
      <c r="D219" s="16" t="s">
        <v>225</v>
      </c>
      <c r="E219" s="20">
        <v>45597</v>
      </c>
      <c r="F219" s="44">
        <v>3.26</v>
      </c>
      <c r="G219" s="44">
        <v>2.54932</v>
      </c>
      <c r="H219" s="44">
        <v>2.60474</v>
      </c>
      <c r="I219" s="44">
        <v>2.771</v>
      </c>
      <c r="J219" s="55">
        <v>1</v>
      </c>
      <c r="K219" s="34"/>
      <c r="O219" s="40">
        <f>F219*K219</f>
        <v>0</v>
      </c>
      <c r="P219" s="40">
        <f>G219*K219</f>
        <v>0</v>
      </c>
      <c r="Q219" s="40">
        <f>H219*K219</f>
        <v>0</v>
      </c>
      <c r="R219" s="40">
        <f>I219*K219</f>
        <v>0</v>
      </c>
    </row>
    <row r="220" spans="1:20">
      <c r="A220" s="12">
        <v>2168</v>
      </c>
      <c r="B220" s="16"/>
      <c r="C220" s="13" t="s">
        <v>226</v>
      </c>
      <c r="D220" s="16" t="s">
        <v>227</v>
      </c>
      <c r="E220" s="20">
        <v>45717</v>
      </c>
      <c r="F220" s="44">
        <v>25.42</v>
      </c>
      <c r="G220" s="44">
        <v>19.87844</v>
      </c>
      <c r="H220" s="44">
        <v>20.31058</v>
      </c>
      <c r="I220" s="44">
        <v>21.607</v>
      </c>
      <c r="J220" s="55">
        <v>1</v>
      </c>
      <c r="K220" s="34"/>
      <c r="O220" s="40">
        <f>F220*K220</f>
        <v>0</v>
      </c>
      <c r="P220" s="40">
        <f>G220*K220</f>
        <v>0</v>
      </c>
      <c r="Q220" s="40">
        <f>H220*K220</f>
        <v>0</v>
      </c>
      <c r="R220" s="40">
        <f>I220*K220</f>
        <v>0</v>
      </c>
    </row>
    <row r="221" spans="1:20">
      <c r="A221" s="12">
        <v>2177</v>
      </c>
      <c r="B221" s="16"/>
      <c r="C221" s="13" t="s">
        <v>228</v>
      </c>
      <c r="D221" s="16" t="s">
        <v>196</v>
      </c>
      <c r="E221" s="20">
        <v>45962</v>
      </c>
      <c r="F221" s="44">
        <v>1.96</v>
      </c>
      <c r="G221" s="44">
        <v>1.53272</v>
      </c>
      <c r="H221" s="44">
        <v>1.56604</v>
      </c>
      <c r="I221" s="44">
        <v>1.666</v>
      </c>
      <c r="J221" s="55">
        <v>1</v>
      </c>
      <c r="K221" s="34"/>
      <c r="O221" s="40">
        <f>F221*K221</f>
        <v>0</v>
      </c>
      <c r="P221" s="40">
        <f>G221*K221</f>
        <v>0</v>
      </c>
      <c r="Q221" s="40">
        <f>H221*K221</f>
        <v>0</v>
      </c>
      <c r="R221" s="40">
        <f>I221*K221</f>
        <v>0</v>
      </c>
    </row>
    <row r="222" spans="1:20">
      <c r="A222" s="12">
        <v>2178</v>
      </c>
      <c r="B222" s="16"/>
      <c r="C222" s="13" t="s">
        <v>229</v>
      </c>
      <c r="D222" s="16" t="s">
        <v>196</v>
      </c>
      <c r="E222" s="20">
        <v>45748</v>
      </c>
      <c r="F222" s="44">
        <v>2.97</v>
      </c>
      <c r="G222" s="44">
        <v>2.32254</v>
      </c>
      <c r="H222" s="44">
        <v>2.37303</v>
      </c>
      <c r="I222" s="44">
        <v>2.5245</v>
      </c>
      <c r="J222" s="55">
        <v>1</v>
      </c>
      <c r="K222" s="34"/>
      <c r="O222" s="40">
        <f>F222*K222</f>
        <v>0</v>
      </c>
      <c r="P222" s="40">
        <f>G222*K222</f>
        <v>0</v>
      </c>
      <c r="Q222" s="40">
        <f>H222*K222</f>
        <v>0</v>
      </c>
      <c r="R222" s="40">
        <f>I222*K222</f>
        <v>0</v>
      </c>
    </row>
    <row r="223" spans="1:20">
      <c r="A223" s="12">
        <v>2179</v>
      </c>
      <c r="B223" s="16"/>
      <c r="C223" s="13" t="s">
        <v>230</v>
      </c>
      <c r="D223" s="16" t="s">
        <v>198</v>
      </c>
      <c r="E223" s="20">
        <v>45931</v>
      </c>
      <c r="F223" s="44">
        <v>1.7</v>
      </c>
      <c r="G223" s="44">
        <v>1.3294</v>
      </c>
      <c r="H223" s="44">
        <v>1.3583</v>
      </c>
      <c r="I223" s="44">
        <v>1.445</v>
      </c>
      <c r="J223" s="55">
        <v>1</v>
      </c>
      <c r="K223" s="34"/>
      <c r="O223" s="40">
        <f>F223*K223</f>
        <v>0</v>
      </c>
      <c r="P223" s="40">
        <f>G223*K223</f>
        <v>0</v>
      </c>
      <c r="Q223" s="40">
        <f>H223*K223</f>
        <v>0</v>
      </c>
      <c r="R223" s="40">
        <f>I223*K223</f>
        <v>0</v>
      </c>
    </row>
    <row r="224" spans="1:20">
      <c r="A224" s="12">
        <v>2182</v>
      </c>
      <c r="B224" s="16"/>
      <c r="C224" s="13" t="s">
        <v>231</v>
      </c>
      <c r="D224" s="16" t="s">
        <v>29</v>
      </c>
      <c r="E224" s="20">
        <v>45566</v>
      </c>
      <c r="F224" s="44">
        <v>17.05</v>
      </c>
      <c r="G224" s="44">
        <v>13.3331</v>
      </c>
      <c r="H224" s="44">
        <v>13.62295</v>
      </c>
      <c r="I224" s="44">
        <v>14.4925</v>
      </c>
      <c r="J224" s="55">
        <v>1</v>
      </c>
      <c r="K224" s="34"/>
      <c r="O224" s="40">
        <f>F224*K224</f>
        <v>0</v>
      </c>
      <c r="P224" s="40">
        <f>G224*K224</f>
        <v>0</v>
      </c>
      <c r="Q224" s="40">
        <f>H224*K224</f>
        <v>0</v>
      </c>
      <c r="R224" s="40">
        <f>I224*K224</f>
        <v>0</v>
      </c>
    </row>
    <row r="225" spans="1:20">
      <c r="A225" s="12">
        <v>2187</v>
      </c>
      <c r="B225" s="16"/>
      <c r="C225" s="13" t="s">
        <v>232</v>
      </c>
      <c r="D225" s="16" t="s">
        <v>29</v>
      </c>
      <c r="E225" s="20">
        <v>45323</v>
      </c>
      <c r="F225" s="44">
        <v>2.82</v>
      </c>
      <c r="G225" s="44">
        <v>2.20524</v>
      </c>
      <c r="H225" s="44">
        <v>2.25318</v>
      </c>
      <c r="I225" s="44">
        <v>2.397</v>
      </c>
      <c r="J225" s="55">
        <v>1</v>
      </c>
      <c r="K225" s="34"/>
      <c r="O225" s="40">
        <f>F225*K225</f>
        <v>0</v>
      </c>
      <c r="P225" s="40">
        <f>G225*K225</f>
        <v>0</v>
      </c>
      <c r="Q225" s="40">
        <f>H225*K225</f>
        <v>0</v>
      </c>
      <c r="R225" s="40">
        <f>I225*K225</f>
        <v>0</v>
      </c>
    </row>
    <row r="226" spans="1:20">
      <c r="A226" s="12">
        <v>2189</v>
      </c>
      <c r="B226" s="16"/>
      <c r="C226" s="13" t="s">
        <v>233</v>
      </c>
      <c r="D226" s="16" t="s">
        <v>196</v>
      </c>
      <c r="E226" s="20">
        <v>45597</v>
      </c>
      <c r="F226" s="44">
        <v>0.3</v>
      </c>
      <c r="G226" s="44">
        <v>0.2346</v>
      </c>
      <c r="H226" s="44">
        <v>0.2397</v>
      </c>
      <c r="I226" s="44">
        <v>0.255</v>
      </c>
      <c r="J226" s="55">
        <v>100</v>
      </c>
      <c r="K226" s="34"/>
      <c r="O226" s="40">
        <f>F226*K226</f>
        <v>0</v>
      </c>
      <c r="P226" s="40">
        <f>G226*K226</f>
        <v>0</v>
      </c>
      <c r="Q226" s="40">
        <f>H226*K226</f>
        <v>0</v>
      </c>
      <c r="R226" s="40">
        <f>I226*K226</f>
        <v>0</v>
      </c>
    </row>
    <row r="227" spans="1:20">
      <c r="A227" s="12">
        <v>2191</v>
      </c>
      <c r="B227" s="16"/>
      <c r="C227" s="13" t="s">
        <v>234</v>
      </c>
      <c r="D227" s="16" t="s">
        <v>196</v>
      </c>
      <c r="E227" s="20">
        <v>45717</v>
      </c>
      <c r="F227" s="44">
        <v>0.3</v>
      </c>
      <c r="G227" s="44">
        <v>0.2346</v>
      </c>
      <c r="H227" s="44">
        <v>0.2397</v>
      </c>
      <c r="I227" s="44">
        <v>0.255</v>
      </c>
      <c r="J227" s="55">
        <v>100</v>
      </c>
      <c r="K227" s="34"/>
      <c r="O227" s="40">
        <f>F227*K227</f>
        <v>0</v>
      </c>
      <c r="P227" s="40">
        <f>G227*K227</f>
        <v>0</v>
      </c>
      <c r="Q227" s="40">
        <f>H227*K227</f>
        <v>0</v>
      </c>
      <c r="R227" s="40">
        <f>I227*K227</f>
        <v>0</v>
      </c>
    </row>
    <row r="228" spans="1:20">
      <c r="A228" s="12">
        <v>2194</v>
      </c>
      <c r="B228" s="16"/>
      <c r="C228" s="13" t="s">
        <v>235</v>
      </c>
      <c r="D228" s="16" t="s">
        <v>236</v>
      </c>
      <c r="E228" s="20">
        <v>45689</v>
      </c>
      <c r="F228" s="44">
        <v>11.28</v>
      </c>
      <c r="G228" s="44">
        <v>8.82096</v>
      </c>
      <c r="H228" s="44">
        <v>9.01272</v>
      </c>
      <c r="I228" s="44">
        <v>9.588</v>
      </c>
      <c r="J228" s="55">
        <v>1</v>
      </c>
      <c r="K228" s="34"/>
      <c r="O228" s="40">
        <f>F228*K228</f>
        <v>0</v>
      </c>
      <c r="P228" s="40">
        <f>G228*K228</f>
        <v>0</v>
      </c>
      <c r="Q228" s="40">
        <f>H228*K228</f>
        <v>0</v>
      </c>
      <c r="R228" s="40">
        <f>I228*K228</f>
        <v>0</v>
      </c>
    </row>
    <row r="229" spans="1:20">
      <c r="A229" s="12">
        <v>2197</v>
      </c>
      <c r="B229" s="16"/>
      <c r="C229" s="13" t="s">
        <v>237</v>
      </c>
      <c r="D229" s="16" t="s">
        <v>238</v>
      </c>
      <c r="E229" s="20">
        <v>45200</v>
      </c>
      <c r="F229" s="44">
        <v>4.71</v>
      </c>
      <c r="G229" s="44">
        <v>3.68322</v>
      </c>
      <c r="H229" s="44">
        <v>3.76329</v>
      </c>
      <c r="I229" s="44">
        <v>4.0035</v>
      </c>
      <c r="J229" s="55">
        <v>1</v>
      </c>
      <c r="K229" s="34"/>
      <c r="O229" s="40">
        <f>F229*K229</f>
        <v>0</v>
      </c>
      <c r="P229" s="40">
        <f>G229*K229</f>
        <v>0</v>
      </c>
      <c r="Q229" s="40">
        <f>H229*K229</f>
        <v>0</v>
      </c>
      <c r="R229" s="40">
        <f>I229*K229</f>
        <v>0</v>
      </c>
    </row>
    <row r="230" spans="1:20">
      <c r="A230" s="12">
        <v>2199</v>
      </c>
      <c r="B230" s="16"/>
      <c r="C230" s="13" t="s">
        <v>239</v>
      </c>
      <c r="D230" s="16" t="s">
        <v>29</v>
      </c>
      <c r="E230" s="20">
        <v>45474</v>
      </c>
      <c r="F230" s="44">
        <v>18.02</v>
      </c>
      <c r="G230" s="44">
        <v>14.09164</v>
      </c>
      <c r="H230" s="44">
        <v>14.39798</v>
      </c>
      <c r="I230" s="44">
        <v>15.317</v>
      </c>
      <c r="J230" s="55">
        <v>1</v>
      </c>
      <c r="K230" s="34"/>
      <c r="O230" s="40">
        <f>F230*K230</f>
        <v>0</v>
      </c>
      <c r="P230" s="40">
        <f>G230*K230</f>
        <v>0</v>
      </c>
      <c r="Q230" s="40">
        <f>H230*K230</f>
        <v>0</v>
      </c>
      <c r="R230" s="40">
        <f>I230*K230</f>
        <v>0</v>
      </c>
    </row>
    <row r="231" spans="1:20">
      <c r="A231" s="12">
        <v>2202</v>
      </c>
      <c r="B231" s="16"/>
      <c r="C231" s="13" t="s">
        <v>240</v>
      </c>
      <c r="D231" s="16" t="s">
        <v>196</v>
      </c>
      <c r="E231" s="20">
        <v>45689</v>
      </c>
      <c r="F231" s="44">
        <v>0.33</v>
      </c>
      <c r="G231" s="44">
        <v>0.25806</v>
      </c>
      <c r="H231" s="44">
        <v>0.26367</v>
      </c>
      <c r="I231" s="44">
        <v>0.2805</v>
      </c>
      <c r="J231" s="55">
        <v>10</v>
      </c>
      <c r="K231" s="34"/>
      <c r="O231" s="40">
        <f>F231*K231</f>
        <v>0</v>
      </c>
      <c r="P231" s="40">
        <f>G231*K231</f>
        <v>0</v>
      </c>
      <c r="Q231" s="40">
        <f>H231*K231</f>
        <v>0</v>
      </c>
      <c r="R231" s="40">
        <f>I231*K231</f>
        <v>0</v>
      </c>
    </row>
    <row r="232" spans="1:20">
      <c r="A232" s="12">
        <v>2204</v>
      </c>
      <c r="B232" s="16"/>
      <c r="C232" s="13" t="s">
        <v>241</v>
      </c>
      <c r="D232" s="16" t="s">
        <v>45</v>
      </c>
      <c r="E232" s="20">
        <v>45323</v>
      </c>
      <c r="F232" s="44">
        <v>12.49</v>
      </c>
      <c r="G232" s="44">
        <v>9.76718</v>
      </c>
      <c r="H232" s="44">
        <v>9.97951</v>
      </c>
      <c r="I232" s="44">
        <v>10.6165</v>
      </c>
      <c r="J232" s="55">
        <v>1</v>
      </c>
      <c r="K232" s="34"/>
      <c r="O232" s="40">
        <f>F232*K232</f>
        <v>0</v>
      </c>
      <c r="P232" s="40">
        <f>G232*K232</f>
        <v>0</v>
      </c>
      <c r="Q232" s="40">
        <f>H232*K232</f>
        <v>0</v>
      </c>
      <c r="R232" s="40">
        <f>I232*K232</f>
        <v>0</v>
      </c>
    </row>
    <row r="233" spans="1:20">
      <c r="A233" s="12">
        <v>2205</v>
      </c>
      <c r="B233" s="16"/>
      <c r="C233" s="13" t="s">
        <v>242</v>
      </c>
      <c r="D233" s="16" t="s">
        <v>243</v>
      </c>
      <c r="E233" s="20">
        <v>45870</v>
      </c>
      <c r="F233" s="44">
        <v>9.85</v>
      </c>
      <c r="G233" s="44">
        <v>7.7027</v>
      </c>
      <c r="H233" s="44">
        <v>7.87015</v>
      </c>
      <c r="I233" s="44">
        <v>8.3725</v>
      </c>
      <c r="J233" s="55">
        <v>1</v>
      </c>
      <c r="K233" s="34"/>
      <c r="O233" s="40">
        <f>F233*K233</f>
        <v>0</v>
      </c>
      <c r="P233" s="40">
        <f>G233*K233</f>
        <v>0</v>
      </c>
      <c r="Q233" s="40">
        <f>H233*K233</f>
        <v>0</v>
      </c>
      <c r="R233" s="40">
        <f>I233*K233</f>
        <v>0</v>
      </c>
    </row>
    <row r="234" spans="1:20">
      <c r="A234" s="12">
        <v>2209</v>
      </c>
      <c r="B234" s="16"/>
      <c r="C234" s="13" t="s">
        <v>244</v>
      </c>
      <c r="D234" s="16" t="s">
        <v>196</v>
      </c>
      <c r="E234" s="20">
        <v>45992</v>
      </c>
      <c r="F234" s="44">
        <v>0.32</v>
      </c>
      <c r="G234" s="44">
        <v>0.25024</v>
      </c>
      <c r="H234" s="44">
        <v>0.25568</v>
      </c>
      <c r="I234" s="44">
        <v>0.272</v>
      </c>
      <c r="J234" s="55">
        <v>100</v>
      </c>
      <c r="K234" s="34"/>
      <c r="O234" s="40">
        <f>F234*K234</f>
        <v>0</v>
      </c>
      <c r="P234" s="40">
        <f>G234*K234</f>
        <v>0</v>
      </c>
      <c r="Q234" s="40">
        <f>H234*K234</f>
        <v>0</v>
      </c>
      <c r="R234" s="40">
        <f>I234*K234</f>
        <v>0</v>
      </c>
    </row>
    <row r="235" spans="1:20">
      <c r="A235" s="12">
        <v>2211</v>
      </c>
      <c r="B235" s="16"/>
      <c r="C235" s="13" t="s">
        <v>245</v>
      </c>
      <c r="D235" s="16" t="s">
        <v>246</v>
      </c>
      <c r="E235" s="20">
        <v>45474</v>
      </c>
      <c r="F235" s="44">
        <v>0.96</v>
      </c>
      <c r="G235" s="44">
        <v>0.75072</v>
      </c>
      <c r="H235" s="44">
        <v>0.76704</v>
      </c>
      <c r="I235" s="44">
        <v>0.816</v>
      </c>
      <c r="J235" s="55">
        <v>100</v>
      </c>
      <c r="K235" s="34"/>
      <c r="O235" s="40">
        <f>F235*K235</f>
        <v>0</v>
      </c>
      <c r="P235" s="40">
        <f>G235*K235</f>
        <v>0</v>
      </c>
      <c r="Q235" s="40">
        <f>H235*K235</f>
        <v>0</v>
      </c>
      <c r="R235" s="40">
        <f>I235*K235</f>
        <v>0</v>
      </c>
    </row>
    <row r="236" spans="1:20">
      <c r="A236" s="12">
        <v>2212</v>
      </c>
      <c r="B236" s="16"/>
      <c r="C236" s="13" t="s">
        <v>247</v>
      </c>
      <c r="D236" s="16" t="s">
        <v>190</v>
      </c>
      <c r="E236" s="20">
        <v>45597</v>
      </c>
      <c r="F236" s="44">
        <v>0.85</v>
      </c>
      <c r="G236" s="44">
        <v>0.6647</v>
      </c>
      <c r="H236" s="44">
        <v>0.67915</v>
      </c>
      <c r="I236" s="44">
        <v>0.7225</v>
      </c>
      <c r="J236" s="55">
        <v>100</v>
      </c>
      <c r="K236" s="34"/>
      <c r="O236" s="40">
        <f>F236*K236</f>
        <v>0</v>
      </c>
      <c r="P236" s="40">
        <f>G236*K236</f>
        <v>0</v>
      </c>
      <c r="Q236" s="40">
        <f>H236*K236</f>
        <v>0</v>
      </c>
      <c r="R236" s="40">
        <f>I236*K236</f>
        <v>0</v>
      </c>
    </row>
    <row r="237" spans="1:20">
      <c r="A237" s="12">
        <v>2227</v>
      </c>
      <c r="B237" s="16"/>
      <c r="C237" s="13" t="s">
        <v>248</v>
      </c>
      <c r="D237" s="16" t="s">
        <v>207</v>
      </c>
      <c r="E237" s="20">
        <v>45536</v>
      </c>
      <c r="F237" s="44">
        <v>2.08</v>
      </c>
      <c r="G237" s="44">
        <v>1.62656</v>
      </c>
      <c r="H237" s="44">
        <v>1.66192</v>
      </c>
      <c r="I237" s="44">
        <v>1.768</v>
      </c>
      <c r="J237" s="55">
        <v>1</v>
      </c>
      <c r="K237" s="34"/>
      <c r="O237" s="40">
        <f>F237*K237</f>
        <v>0</v>
      </c>
      <c r="P237" s="40">
        <f>G237*K237</f>
        <v>0</v>
      </c>
      <c r="Q237" s="40">
        <f>H237*K237</f>
        <v>0</v>
      </c>
      <c r="R237" s="40">
        <f>I237*K237</f>
        <v>0</v>
      </c>
    </row>
    <row r="238" spans="1:20">
      <c r="A238" s="12">
        <v>2236</v>
      </c>
      <c r="B238" s="16"/>
      <c r="C238" s="13" t="s">
        <v>249</v>
      </c>
      <c r="D238" s="16" t="s">
        <v>250</v>
      </c>
      <c r="E238" s="20">
        <v>45474</v>
      </c>
      <c r="F238" s="44">
        <v>21.68</v>
      </c>
      <c r="G238" s="44">
        <v>16.95376</v>
      </c>
      <c r="H238" s="44">
        <v>17.32232</v>
      </c>
      <c r="I238" s="44">
        <v>18.428</v>
      </c>
      <c r="J238" s="55">
        <v>1</v>
      </c>
      <c r="K238" s="34"/>
      <c r="O238" s="40">
        <f>F238*K238</f>
        <v>0</v>
      </c>
      <c r="P238" s="40">
        <f>G238*K238</f>
        <v>0</v>
      </c>
      <c r="Q238" s="40">
        <f>H238*K238</f>
        <v>0</v>
      </c>
      <c r="R238" s="40">
        <f>I238*K238</f>
        <v>0</v>
      </c>
    </row>
    <row r="239" spans="1:20">
      <c r="A239" s="12">
        <v>2237</v>
      </c>
      <c r="B239" s="16"/>
      <c r="C239" s="13" t="s">
        <v>251</v>
      </c>
      <c r="D239" s="16" t="s">
        <v>250</v>
      </c>
      <c r="E239" s="20">
        <v>45444</v>
      </c>
      <c r="F239" s="44">
        <v>21.68</v>
      </c>
      <c r="G239" s="44">
        <v>16.95376</v>
      </c>
      <c r="H239" s="44">
        <v>17.32232</v>
      </c>
      <c r="I239" s="44">
        <v>18.428</v>
      </c>
      <c r="J239" s="55">
        <v>1</v>
      </c>
      <c r="K239" s="34"/>
      <c r="O239" s="40">
        <f>F239*K239</f>
        <v>0</v>
      </c>
      <c r="P239" s="40">
        <f>G239*K239</f>
        <v>0</v>
      </c>
      <c r="Q239" s="40">
        <f>H239*K239</f>
        <v>0</v>
      </c>
      <c r="R239" s="40">
        <f>I239*K239</f>
        <v>0</v>
      </c>
    </row>
    <row r="240" spans="1:20">
      <c r="A240" s="12">
        <v>2238</v>
      </c>
      <c r="B240" s="16"/>
      <c r="C240" s="13" t="s">
        <v>252</v>
      </c>
      <c r="D240" s="16" t="s">
        <v>253</v>
      </c>
      <c r="E240" s="20">
        <v>45839</v>
      </c>
      <c r="F240" s="44">
        <v>11.7</v>
      </c>
      <c r="G240" s="44">
        <v>9.1494</v>
      </c>
      <c r="H240" s="44">
        <v>9.3483</v>
      </c>
      <c r="I240" s="44">
        <v>9.945</v>
      </c>
      <c r="J240" s="55">
        <v>1</v>
      </c>
      <c r="K240" s="34"/>
      <c r="O240" s="40">
        <f>F240*K240</f>
        <v>0</v>
      </c>
      <c r="P240" s="40">
        <f>G240*K240</f>
        <v>0</v>
      </c>
      <c r="Q240" s="40">
        <f>H240*K240</f>
        <v>0</v>
      </c>
      <c r="R240" s="40">
        <f>I240*K240</f>
        <v>0</v>
      </c>
    </row>
    <row r="241" spans="1:20">
      <c r="A241" s="12">
        <v>2245</v>
      </c>
      <c r="B241" s="16"/>
      <c r="C241" s="13" t="s">
        <v>254</v>
      </c>
      <c r="D241" s="16" t="s">
        <v>29</v>
      </c>
      <c r="E241" s="20">
        <v>45597</v>
      </c>
      <c r="F241" s="44">
        <v>3.12</v>
      </c>
      <c r="G241" s="44">
        <v>2.43984</v>
      </c>
      <c r="H241" s="44">
        <v>2.49288</v>
      </c>
      <c r="I241" s="44">
        <v>2.652</v>
      </c>
      <c r="J241" s="55">
        <v>1</v>
      </c>
      <c r="K241" s="34"/>
      <c r="O241" s="40">
        <f>F241*K241</f>
        <v>0</v>
      </c>
      <c r="P241" s="40">
        <f>G241*K241</f>
        <v>0</v>
      </c>
      <c r="Q241" s="40">
        <f>H241*K241</f>
        <v>0</v>
      </c>
      <c r="R241" s="40">
        <f>I241*K241</f>
        <v>0</v>
      </c>
    </row>
    <row r="242" spans="1:20">
      <c r="A242" s="12">
        <v>2252</v>
      </c>
      <c r="B242" s="16"/>
      <c r="C242" s="13" t="s">
        <v>255</v>
      </c>
      <c r="D242" s="16" t="s">
        <v>246</v>
      </c>
      <c r="E242" s="20">
        <v>45444</v>
      </c>
      <c r="F242" s="44">
        <v>0.9</v>
      </c>
      <c r="G242" s="44">
        <v>0.7038</v>
      </c>
      <c r="H242" s="44">
        <v>0.7191</v>
      </c>
      <c r="I242" s="44">
        <v>0.765</v>
      </c>
      <c r="J242" s="55">
        <v>100</v>
      </c>
      <c r="K242" s="34"/>
      <c r="O242" s="40">
        <f>F242*K242</f>
        <v>0</v>
      </c>
      <c r="P242" s="40">
        <f>G242*K242</f>
        <v>0</v>
      </c>
      <c r="Q242" s="40">
        <f>H242*K242</f>
        <v>0</v>
      </c>
      <c r="R242" s="40">
        <f>I242*K242</f>
        <v>0</v>
      </c>
    </row>
    <row r="243" spans="1:20">
      <c r="A243" s="12">
        <v>2254</v>
      </c>
      <c r="B243" s="16"/>
      <c r="C243" s="13" t="s">
        <v>256</v>
      </c>
      <c r="D243" s="16" t="s">
        <v>50</v>
      </c>
      <c r="E243" s="20">
        <v>45323</v>
      </c>
      <c r="F243" s="44">
        <v>0.8</v>
      </c>
      <c r="G243" s="44">
        <v>0.6256</v>
      </c>
      <c r="H243" s="44">
        <v>0.6392</v>
      </c>
      <c r="I243" s="44">
        <v>0.68</v>
      </c>
      <c r="J243" s="55">
        <v>1</v>
      </c>
      <c r="K243" s="34"/>
      <c r="O243" s="40">
        <f>F243*K243</f>
        <v>0</v>
      </c>
      <c r="P243" s="40">
        <f>G243*K243</f>
        <v>0</v>
      </c>
      <c r="Q243" s="40">
        <f>H243*K243</f>
        <v>0</v>
      </c>
      <c r="R243" s="40">
        <f>I243*K243</f>
        <v>0</v>
      </c>
    </row>
    <row r="244" spans="1:20">
      <c r="A244" s="12">
        <v>2255</v>
      </c>
      <c r="B244" s="16"/>
      <c r="C244" s="13" t="s">
        <v>257</v>
      </c>
      <c r="D244" s="16" t="s">
        <v>214</v>
      </c>
      <c r="E244" s="20">
        <v>45778</v>
      </c>
      <c r="F244" s="44">
        <v>2.98</v>
      </c>
      <c r="G244" s="44">
        <v>2.33036</v>
      </c>
      <c r="H244" s="44">
        <v>2.38102</v>
      </c>
      <c r="I244" s="44">
        <v>2.533</v>
      </c>
      <c r="J244" s="55">
        <v>1</v>
      </c>
      <c r="K244" s="34"/>
      <c r="O244" s="40">
        <f>F244*K244</f>
        <v>0</v>
      </c>
      <c r="P244" s="40">
        <f>G244*K244</f>
        <v>0</v>
      </c>
      <c r="Q244" s="40">
        <f>H244*K244</f>
        <v>0</v>
      </c>
      <c r="R244" s="40">
        <f>I244*K244</f>
        <v>0</v>
      </c>
    </row>
    <row r="245" spans="1:20">
      <c r="A245" s="12">
        <v>2258</v>
      </c>
      <c r="B245" s="16"/>
      <c r="C245" s="13" t="s">
        <v>258</v>
      </c>
      <c r="D245" s="16" t="s">
        <v>259</v>
      </c>
      <c r="E245" s="20">
        <v>45536</v>
      </c>
      <c r="F245" s="44">
        <v>3.58</v>
      </c>
      <c r="G245" s="44">
        <v>2.79956</v>
      </c>
      <c r="H245" s="44">
        <v>2.86042</v>
      </c>
      <c r="I245" s="44">
        <v>3.043</v>
      </c>
      <c r="J245" s="55">
        <v>1</v>
      </c>
      <c r="K245" s="34"/>
      <c r="O245" s="40">
        <f>F245*K245</f>
        <v>0</v>
      </c>
      <c r="P245" s="40">
        <f>G245*K245</f>
        <v>0</v>
      </c>
      <c r="Q245" s="40">
        <f>H245*K245</f>
        <v>0</v>
      </c>
      <c r="R245" s="40">
        <f>I245*K245</f>
        <v>0</v>
      </c>
    </row>
    <row r="246" spans="1:20">
      <c r="A246" s="12">
        <v>2259</v>
      </c>
      <c r="B246" s="16"/>
      <c r="C246" s="13" t="s">
        <v>260</v>
      </c>
      <c r="D246" s="16" t="s">
        <v>196</v>
      </c>
      <c r="E246" s="20">
        <v>45627</v>
      </c>
      <c r="F246" s="44">
        <v>0.26</v>
      </c>
      <c r="G246" s="44">
        <v>0.20332</v>
      </c>
      <c r="H246" s="44">
        <v>0.20774</v>
      </c>
      <c r="I246" s="44">
        <v>0.221</v>
      </c>
      <c r="J246" s="55">
        <v>100</v>
      </c>
      <c r="K246" s="34"/>
      <c r="O246" s="40">
        <f>F246*K246</f>
        <v>0</v>
      </c>
      <c r="P246" s="40">
        <f>G246*K246</f>
        <v>0</v>
      </c>
      <c r="Q246" s="40">
        <f>H246*K246</f>
        <v>0</v>
      </c>
      <c r="R246" s="40">
        <f>I246*K246</f>
        <v>0</v>
      </c>
    </row>
    <row r="247" spans="1:20">
      <c r="A247" s="12">
        <v>2262</v>
      </c>
      <c r="B247" s="16"/>
      <c r="C247" s="13" t="s">
        <v>261</v>
      </c>
      <c r="D247" s="16" t="s">
        <v>196</v>
      </c>
      <c r="E247" s="20">
        <v>45474</v>
      </c>
      <c r="F247" s="44">
        <v>0.45</v>
      </c>
      <c r="G247" s="44">
        <v>0.3519</v>
      </c>
      <c r="H247" s="44">
        <v>0.35955</v>
      </c>
      <c r="I247" s="44">
        <v>0.3825</v>
      </c>
      <c r="J247" s="55">
        <v>10</v>
      </c>
      <c r="K247" s="34"/>
      <c r="O247" s="40">
        <f>F247*K247</f>
        <v>0</v>
      </c>
      <c r="P247" s="40">
        <f>G247*K247</f>
        <v>0</v>
      </c>
      <c r="Q247" s="40">
        <f>H247*K247</f>
        <v>0</v>
      </c>
      <c r="R247" s="40">
        <f>I247*K247</f>
        <v>0</v>
      </c>
    </row>
    <row r="248" spans="1:20">
      <c r="A248" s="12">
        <v>2264</v>
      </c>
      <c r="B248" s="16"/>
      <c r="C248" s="13" t="s">
        <v>262</v>
      </c>
      <c r="D248" s="16" t="s">
        <v>29</v>
      </c>
      <c r="E248" s="20">
        <v>45505</v>
      </c>
      <c r="F248" s="44">
        <v>12.84</v>
      </c>
      <c r="G248" s="44">
        <v>10.04088</v>
      </c>
      <c r="H248" s="44">
        <v>10.25916</v>
      </c>
      <c r="I248" s="44">
        <v>10.914</v>
      </c>
      <c r="J248" s="55">
        <v>1</v>
      </c>
      <c r="K248" s="34"/>
      <c r="O248" s="40">
        <f>F248*K248</f>
        <v>0</v>
      </c>
      <c r="P248" s="40">
        <f>G248*K248</f>
        <v>0</v>
      </c>
      <c r="Q248" s="40">
        <f>H248*K248</f>
        <v>0</v>
      </c>
      <c r="R248" s="40">
        <f>I248*K248</f>
        <v>0</v>
      </c>
    </row>
    <row r="249" spans="1:20">
      <c r="A249" s="12">
        <v>2265</v>
      </c>
      <c r="B249" s="16" t="s">
        <v>263</v>
      </c>
      <c r="C249" s="13" t="s">
        <v>264</v>
      </c>
      <c r="D249" s="16" t="s">
        <v>265</v>
      </c>
      <c r="E249" s="20">
        <v>45658</v>
      </c>
      <c r="F249" s="44">
        <v>3.64</v>
      </c>
      <c r="G249" s="44">
        <v>2.84648</v>
      </c>
      <c r="H249" s="44">
        <v>2.90836</v>
      </c>
      <c r="I249" s="44">
        <v>3.094</v>
      </c>
      <c r="J249" s="55">
        <v>1</v>
      </c>
      <c r="K249" s="34"/>
      <c r="O249" s="40">
        <f>F249*K249</f>
        <v>0</v>
      </c>
      <c r="P249" s="40">
        <f>G249*K249</f>
        <v>0</v>
      </c>
      <c r="Q249" s="40">
        <f>H249*K249</f>
        <v>0</v>
      </c>
      <c r="R249" s="40">
        <f>I249*K249</f>
        <v>0</v>
      </c>
    </row>
    <row r="250" spans="1:20">
      <c r="A250" s="12">
        <v>2510</v>
      </c>
      <c r="B250" s="16"/>
      <c r="C250" s="13" t="s">
        <v>266</v>
      </c>
      <c r="D250" s="16" t="s">
        <v>267</v>
      </c>
      <c r="E250" s="20">
        <v>45627</v>
      </c>
      <c r="F250" s="44">
        <v>13.2</v>
      </c>
      <c r="G250" s="44">
        <v>10.3224</v>
      </c>
      <c r="H250" s="44">
        <v>10.5468</v>
      </c>
      <c r="I250" s="44">
        <v>11.22</v>
      </c>
      <c r="J250" s="55">
        <v>1</v>
      </c>
      <c r="K250" s="34"/>
      <c r="O250" s="40">
        <f>F250*K250</f>
        <v>0</v>
      </c>
      <c r="P250" s="40">
        <f>G250*K250</f>
        <v>0</v>
      </c>
      <c r="Q250" s="40">
        <f>H250*K250</f>
        <v>0</v>
      </c>
      <c r="R250" s="40">
        <f>I250*K250</f>
        <v>0</v>
      </c>
    </row>
    <row r="251" spans="1:20">
      <c r="A251" s="12">
        <v>2268</v>
      </c>
      <c r="B251" s="16"/>
      <c r="C251" s="13" t="s">
        <v>268</v>
      </c>
      <c r="D251" s="16" t="s">
        <v>29</v>
      </c>
      <c r="E251" s="20">
        <v>45566</v>
      </c>
      <c r="F251" s="44">
        <v>15.83</v>
      </c>
      <c r="G251" s="44">
        <v>12.37906</v>
      </c>
      <c r="H251" s="44">
        <v>12.64817</v>
      </c>
      <c r="I251" s="44">
        <v>13.4555</v>
      </c>
      <c r="J251" s="55">
        <v>1</v>
      </c>
      <c r="K251" s="34"/>
      <c r="O251" s="40">
        <f>F251*K251</f>
        <v>0</v>
      </c>
      <c r="P251" s="40">
        <f>G251*K251</f>
        <v>0</v>
      </c>
      <c r="Q251" s="40">
        <f>H251*K251</f>
        <v>0</v>
      </c>
      <c r="R251" s="40">
        <f>I251*K251</f>
        <v>0</v>
      </c>
    </row>
    <row r="252" spans="1:20">
      <c r="A252" s="12">
        <v>2271</v>
      </c>
      <c r="B252" s="16"/>
      <c r="C252" s="13" t="s">
        <v>269</v>
      </c>
      <c r="D252" s="16" t="s">
        <v>270</v>
      </c>
      <c r="E252" s="20">
        <v>45901</v>
      </c>
      <c r="F252" s="44">
        <v>1.62</v>
      </c>
      <c r="G252" s="44">
        <v>1.26684</v>
      </c>
      <c r="H252" s="44">
        <v>1.29438</v>
      </c>
      <c r="I252" s="44">
        <v>1.377</v>
      </c>
      <c r="J252" s="55">
        <v>100</v>
      </c>
      <c r="K252" s="34"/>
      <c r="O252" s="40">
        <f>F252*K252</f>
        <v>0</v>
      </c>
      <c r="P252" s="40">
        <f>G252*K252</f>
        <v>0</v>
      </c>
      <c r="Q252" s="40">
        <f>H252*K252</f>
        <v>0</v>
      </c>
      <c r="R252" s="40">
        <f>I252*K252</f>
        <v>0</v>
      </c>
    </row>
    <row r="253" spans="1:20">
      <c r="A253" s="12">
        <v>2281</v>
      </c>
      <c r="B253" s="16"/>
      <c r="C253" s="13" t="s">
        <v>271</v>
      </c>
      <c r="D253" s="16" t="s">
        <v>29</v>
      </c>
      <c r="E253" s="20">
        <v>45627</v>
      </c>
      <c r="F253" s="44">
        <v>39.68</v>
      </c>
      <c r="G253" s="44">
        <v>31.02976</v>
      </c>
      <c r="H253" s="44">
        <v>31.70432</v>
      </c>
      <c r="I253" s="44">
        <v>33.728</v>
      </c>
      <c r="J253" s="55">
        <v>1</v>
      </c>
      <c r="K253" s="34"/>
      <c r="O253" s="40">
        <f>F253*K253</f>
        <v>0</v>
      </c>
      <c r="P253" s="40">
        <f>G253*K253</f>
        <v>0</v>
      </c>
      <c r="Q253" s="40">
        <f>H253*K253</f>
        <v>0</v>
      </c>
      <c r="R253" s="40">
        <f>I253*K253</f>
        <v>0</v>
      </c>
    </row>
    <row r="254" spans="1:20">
      <c r="A254" s="12">
        <v>2283</v>
      </c>
      <c r="B254" s="16"/>
      <c r="C254" s="13" t="s">
        <v>272</v>
      </c>
      <c r="D254" s="16" t="s">
        <v>209</v>
      </c>
      <c r="E254" s="20">
        <v>45292</v>
      </c>
      <c r="F254" s="44">
        <v>7.2</v>
      </c>
      <c r="G254" s="44">
        <v>5.6304</v>
      </c>
      <c r="H254" s="44">
        <v>5.7528</v>
      </c>
      <c r="I254" s="44">
        <v>6.12</v>
      </c>
      <c r="J254" s="55">
        <v>10</v>
      </c>
      <c r="K254" s="34"/>
      <c r="O254" s="40">
        <f>F254*K254</f>
        <v>0</v>
      </c>
      <c r="P254" s="40">
        <f>G254*K254</f>
        <v>0</v>
      </c>
      <c r="Q254" s="40">
        <f>H254*K254</f>
        <v>0</v>
      </c>
      <c r="R254" s="40">
        <f>I254*K254</f>
        <v>0</v>
      </c>
    </row>
    <row r="255" spans="1:20">
      <c r="A255" s="12">
        <v>2286</v>
      </c>
      <c r="B255" s="16"/>
      <c r="C255" s="13" t="s">
        <v>273</v>
      </c>
      <c r="D255" s="16" t="s">
        <v>274</v>
      </c>
      <c r="E255" s="20">
        <v>45444</v>
      </c>
      <c r="F255" s="44">
        <v>481.79</v>
      </c>
      <c r="G255" s="44">
        <v>376.75978</v>
      </c>
      <c r="H255" s="44">
        <v>384.95021</v>
      </c>
      <c r="I255" s="44">
        <v>409.5215</v>
      </c>
      <c r="J255" s="55">
        <v>1</v>
      </c>
      <c r="K255" s="34"/>
      <c r="O255" s="40">
        <f>F255*K255</f>
        <v>0</v>
      </c>
      <c r="P255" s="40">
        <f>G255*K255</f>
        <v>0</v>
      </c>
      <c r="Q255" s="40">
        <f>H255*K255</f>
        <v>0</v>
      </c>
      <c r="R255" s="40">
        <f>I255*K255</f>
        <v>0</v>
      </c>
    </row>
    <row r="256" spans="1:20">
      <c r="A256" s="12">
        <v>2291</v>
      </c>
      <c r="B256" s="16" t="s">
        <v>275</v>
      </c>
      <c r="C256" s="13" t="s">
        <v>276</v>
      </c>
      <c r="D256" s="16" t="s">
        <v>277</v>
      </c>
      <c r="E256" s="20">
        <v>45901</v>
      </c>
      <c r="F256" s="44">
        <v>16.73</v>
      </c>
      <c r="G256" s="44">
        <v>13.08286</v>
      </c>
      <c r="H256" s="44">
        <v>13.36727</v>
      </c>
      <c r="I256" s="44">
        <v>14.2205</v>
      </c>
      <c r="J256" s="55">
        <v>1</v>
      </c>
      <c r="K256" s="34"/>
      <c r="O256" s="40">
        <f>F256*K256</f>
        <v>0</v>
      </c>
      <c r="P256" s="40">
        <f>G256*K256</f>
        <v>0</v>
      </c>
      <c r="Q256" s="40">
        <f>H256*K256</f>
        <v>0</v>
      </c>
      <c r="R256" s="40">
        <f>I256*K256</f>
        <v>0</v>
      </c>
    </row>
    <row r="257" spans="1:20">
      <c r="A257" s="12">
        <v>2298</v>
      </c>
      <c r="B257" s="16"/>
      <c r="C257" s="13" t="s">
        <v>278</v>
      </c>
      <c r="D257" s="16" t="s">
        <v>279</v>
      </c>
      <c r="E257" s="20">
        <v>45778</v>
      </c>
      <c r="F257" s="44">
        <v>5.09</v>
      </c>
      <c r="G257" s="44">
        <v>3.98038</v>
      </c>
      <c r="H257" s="44">
        <v>4.06691</v>
      </c>
      <c r="I257" s="44">
        <v>4.3265</v>
      </c>
      <c r="J257" s="55">
        <v>1</v>
      </c>
      <c r="K257" s="34"/>
      <c r="O257" s="40">
        <f>F257*K257</f>
        <v>0</v>
      </c>
      <c r="P257" s="40">
        <f>G257*K257</f>
        <v>0</v>
      </c>
      <c r="Q257" s="40">
        <f>H257*K257</f>
        <v>0</v>
      </c>
      <c r="R257" s="40">
        <f>I257*K257</f>
        <v>0</v>
      </c>
    </row>
    <row r="258" spans="1:20">
      <c r="A258" s="12">
        <v>2300</v>
      </c>
      <c r="B258" s="16" t="s">
        <v>280</v>
      </c>
      <c r="C258" s="13" t="s">
        <v>281</v>
      </c>
      <c r="D258" s="16" t="s">
        <v>279</v>
      </c>
      <c r="E258" s="20">
        <v>45627</v>
      </c>
      <c r="F258" s="44">
        <v>24.11</v>
      </c>
      <c r="G258" s="44">
        <v>18.85402</v>
      </c>
      <c r="H258" s="44">
        <v>19.26389</v>
      </c>
      <c r="I258" s="44">
        <v>20.4935</v>
      </c>
      <c r="J258" s="55">
        <v>5</v>
      </c>
      <c r="K258" s="34"/>
      <c r="O258" s="40">
        <f>F258*K258</f>
        <v>0</v>
      </c>
      <c r="P258" s="40">
        <f>G258*K258</f>
        <v>0</v>
      </c>
      <c r="Q258" s="40">
        <f>H258*K258</f>
        <v>0</v>
      </c>
      <c r="R258" s="40">
        <f>I258*K258</f>
        <v>0</v>
      </c>
    </row>
    <row r="259" spans="1:20">
      <c r="A259" s="12">
        <v>2309</v>
      </c>
      <c r="B259" s="16"/>
      <c r="C259" s="13" t="s">
        <v>282</v>
      </c>
      <c r="D259" s="16" t="s">
        <v>45</v>
      </c>
      <c r="E259" s="20">
        <v>45627</v>
      </c>
      <c r="F259" s="44">
        <v>1.46</v>
      </c>
      <c r="G259" s="44">
        <v>1.14172</v>
      </c>
      <c r="H259" s="44">
        <v>1.16654</v>
      </c>
      <c r="I259" s="44">
        <v>1.241</v>
      </c>
      <c r="J259" s="55">
        <v>6</v>
      </c>
      <c r="K259" s="34"/>
      <c r="O259" s="40">
        <f>F259*K259</f>
        <v>0</v>
      </c>
      <c r="P259" s="40">
        <f>G259*K259</f>
        <v>0</v>
      </c>
      <c r="Q259" s="40">
        <f>H259*K259</f>
        <v>0</v>
      </c>
      <c r="R259" s="40">
        <f>I259*K259</f>
        <v>0</v>
      </c>
    </row>
    <row r="260" spans="1:20">
      <c r="A260" s="12">
        <v>2313</v>
      </c>
      <c r="B260" s="16"/>
      <c r="C260" s="13" t="s">
        <v>283</v>
      </c>
      <c r="D260" s="16" t="s">
        <v>227</v>
      </c>
      <c r="E260" s="20">
        <v>45597</v>
      </c>
      <c r="F260" s="44">
        <v>16.28</v>
      </c>
      <c r="G260" s="44">
        <v>12.73096</v>
      </c>
      <c r="H260" s="44">
        <v>13.00772</v>
      </c>
      <c r="I260" s="44">
        <v>13.838</v>
      </c>
      <c r="J260" s="55">
        <v>1</v>
      </c>
      <c r="K260" s="34"/>
      <c r="O260" s="40">
        <f>F260*K260</f>
        <v>0</v>
      </c>
      <c r="P260" s="40">
        <f>G260*K260</f>
        <v>0</v>
      </c>
      <c r="Q260" s="40">
        <f>H260*K260</f>
        <v>0</v>
      </c>
      <c r="R260" s="40">
        <f>I260*K260</f>
        <v>0</v>
      </c>
    </row>
    <row r="261" spans="1:20">
      <c r="A261" s="12">
        <v>2314</v>
      </c>
      <c r="B261" s="16"/>
      <c r="C261" s="13" t="s">
        <v>284</v>
      </c>
      <c r="D261" s="16" t="s">
        <v>227</v>
      </c>
      <c r="E261" s="20">
        <v>45536</v>
      </c>
      <c r="F261" s="44">
        <v>10.15</v>
      </c>
      <c r="G261" s="44">
        <v>7.9373</v>
      </c>
      <c r="H261" s="44">
        <v>8.10985</v>
      </c>
      <c r="I261" s="44">
        <v>8.6275</v>
      </c>
      <c r="J261" s="55">
        <v>1</v>
      </c>
      <c r="K261" s="34"/>
      <c r="O261" s="40">
        <f>F261*K261</f>
        <v>0</v>
      </c>
      <c r="P261" s="40">
        <f>G261*K261</f>
        <v>0</v>
      </c>
      <c r="Q261" s="40">
        <f>H261*K261</f>
        <v>0</v>
      </c>
      <c r="R261" s="40">
        <f>I261*K261</f>
        <v>0</v>
      </c>
    </row>
    <row r="262" spans="1:20">
      <c r="A262" s="12">
        <v>2315</v>
      </c>
      <c r="B262" s="16"/>
      <c r="C262" s="13" t="s">
        <v>285</v>
      </c>
      <c r="D262" s="16" t="s">
        <v>286</v>
      </c>
      <c r="E262" s="20">
        <v>45413</v>
      </c>
      <c r="F262" s="44">
        <v>16.89</v>
      </c>
      <c r="G262" s="44">
        <v>13.20798</v>
      </c>
      <c r="H262" s="44">
        <v>13.49511</v>
      </c>
      <c r="I262" s="44">
        <v>14.3565</v>
      </c>
      <c r="J262" s="55">
        <v>1</v>
      </c>
      <c r="K262" s="34"/>
      <c r="O262" s="40">
        <f>F262*K262</f>
        <v>0</v>
      </c>
      <c r="P262" s="40">
        <f>G262*K262</f>
        <v>0</v>
      </c>
      <c r="Q262" s="40">
        <f>H262*K262</f>
        <v>0</v>
      </c>
      <c r="R262" s="40">
        <f>I262*K262</f>
        <v>0</v>
      </c>
    </row>
    <row r="263" spans="1:20">
      <c r="A263" s="12">
        <v>2322</v>
      </c>
      <c r="B263" s="16"/>
      <c r="C263" s="13" t="s">
        <v>287</v>
      </c>
      <c r="D263" s="16" t="s">
        <v>238</v>
      </c>
      <c r="E263" s="20">
        <v>45413</v>
      </c>
      <c r="F263" s="44">
        <v>4.4</v>
      </c>
      <c r="G263" s="44">
        <v>3.4408</v>
      </c>
      <c r="H263" s="44">
        <v>3.5156</v>
      </c>
      <c r="I263" s="44">
        <v>3.74</v>
      </c>
      <c r="J263" s="55">
        <v>1</v>
      </c>
      <c r="K263" s="34"/>
      <c r="O263" s="40">
        <f>F263*K263</f>
        <v>0</v>
      </c>
      <c r="P263" s="40">
        <f>G263*K263</f>
        <v>0</v>
      </c>
      <c r="Q263" s="40">
        <f>H263*K263</f>
        <v>0</v>
      </c>
      <c r="R263" s="40">
        <f>I263*K263</f>
        <v>0</v>
      </c>
    </row>
    <row r="264" spans="1:20">
      <c r="A264" s="12">
        <v>2323</v>
      </c>
      <c r="B264" s="16" t="s">
        <v>288</v>
      </c>
      <c r="C264" s="13" t="s">
        <v>289</v>
      </c>
      <c r="D264" s="16" t="s">
        <v>198</v>
      </c>
      <c r="E264" s="20">
        <v>45474</v>
      </c>
      <c r="F264" s="44">
        <v>9.02</v>
      </c>
      <c r="G264" s="44">
        <v>7.05364</v>
      </c>
      <c r="H264" s="44">
        <v>7.20698</v>
      </c>
      <c r="I264" s="44">
        <v>7.667</v>
      </c>
      <c r="J264" s="55">
        <v>1</v>
      </c>
      <c r="K264" s="34"/>
      <c r="O264" s="40">
        <f>F264*K264</f>
        <v>0</v>
      </c>
      <c r="P264" s="40">
        <f>G264*K264</f>
        <v>0</v>
      </c>
      <c r="Q264" s="40">
        <f>H264*K264</f>
        <v>0</v>
      </c>
      <c r="R264" s="40">
        <f>I264*K264</f>
        <v>0</v>
      </c>
    </row>
    <row r="265" spans="1:20">
      <c r="A265" s="12">
        <v>2325</v>
      </c>
      <c r="B265" s="16"/>
      <c r="C265" s="13" t="s">
        <v>290</v>
      </c>
      <c r="D265" s="16" t="s">
        <v>291</v>
      </c>
      <c r="E265" s="20">
        <v>45992</v>
      </c>
      <c r="F265" s="44">
        <v>4.28</v>
      </c>
      <c r="G265" s="44">
        <v>3.34696</v>
      </c>
      <c r="H265" s="44">
        <v>3.41972</v>
      </c>
      <c r="I265" s="44">
        <v>3.638</v>
      </c>
      <c r="J265" s="55">
        <v>1</v>
      </c>
      <c r="K265" s="34"/>
      <c r="O265" s="40">
        <f>F265*K265</f>
        <v>0</v>
      </c>
      <c r="P265" s="40">
        <f>G265*K265</f>
        <v>0</v>
      </c>
      <c r="Q265" s="40">
        <f>H265*K265</f>
        <v>0</v>
      </c>
      <c r="R265" s="40">
        <f>I265*K265</f>
        <v>0</v>
      </c>
    </row>
    <row r="266" spans="1:20">
      <c r="A266" s="12">
        <v>2331</v>
      </c>
      <c r="B266" s="16"/>
      <c r="C266" s="13" t="s">
        <v>292</v>
      </c>
      <c r="D266" s="16" t="s">
        <v>29</v>
      </c>
      <c r="E266" s="20">
        <v>45689</v>
      </c>
      <c r="F266" s="44">
        <v>33.46</v>
      </c>
      <c r="G266" s="44">
        <v>26.16572</v>
      </c>
      <c r="H266" s="44">
        <v>26.73454</v>
      </c>
      <c r="I266" s="44">
        <v>28.441</v>
      </c>
      <c r="J266" s="55">
        <v>1</v>
      </c>
      <c r="K266" s="34"/>
      <c r="O266" s="40">
        <f>F266*K266</f>
        <v>0</v>
      </c>
      <c r="P266" s="40">
        <f>G266*K266</f>
        <v>0</v>
      </c>
      <c r="Q266" s="40">
        <f>H266*K266</f>
        <v>0</v>
      </c>
      <c r="R266" s="40">
        <f>I266*K266</f>
        <v>0</v>
      </c>
    </row>
    <row r="267" spans="1:20">
      <c r="A267" s="12">
        <v>2333</v>
      </c>
      <c r="B267" s="16"/>
      <c r="C267" s="13" t="s">
        <v>293</v>
      </c>
      <c r="D267" s="16" t="s">
        <v>29</v>
      </c>
      <c r="E267" s="20">
        <v>45901</v>
      </c>
      <c r="F267" s="44">
        <v>23.51</v>
      </c>
      <c r="G267" s="44">
        <v>18.38482</v>
      </c>
      <c r="H267" s="44">
        <v>18.78449</v>
      </c>
      <c r="I267" s="44">
        <v>19.9835</v>
      </c>
      <c r="J267" s="55">
        <v>1</v>
      </c>
      <c r="K267" s="34"/>
      <c r="O267" s="40">
        <f>F267*K267</f>
        <v>0</v>
      </c>
      <c r="P267" s="40">
        <f>G267*K267</f>
        <v>0</v>
      </c>
      <c r="Q267" s="40">
        <f>H267*K267</f>
        <v>0</v>
      </c>
      <c r="R267" s="40">
        <f>I267*K267</f>
        <v>0</v>
      </c>
    </row>
    <row r="268" spans="1:20">
      <c r="A268" s="12">
        <v>2347</v>
      </c>
      <c r="B268" s="16"/>
      <c r="C268" s="13" t="s">
        <v>294</v>
      </c>
      <c r="D268" s="16" t="s">
        <v>295</v>
      </c>
      <c r="E268" s="20">
        <v>45689</v>
      </c>
      <c r="F268" s="44">
        <v>2.19</v>
      </c>
      <c r="G268" s="44">
        <v>1.71258</v>
      </c>
      <c r="H268" s="44">
        <v>1.74981</v>
      </c>
      <c r="I268" s="44">
        <v>1.8615</v>
      </c>
      <c r="J268" s="55">
        <v>1</v>
      </c>
      <c r="K268" s="34"/>
      <c r="O268" s="40">
        <f>F268*K268</f>
        <v>0</v>
      </c>
      <c r="P268" s="40">
        <f>G268*K268</f>
        <v>0</v>
      </c>
      <c r="Q268" s="40">
        <f>H268*K268</f>
        <v>0</v>
      </c>
      <c r="R268" s="40">
        <f>I268*K268</f>
        <v>0</v>
      </c>
    </row>
    <row r="269" spans="1:20">
      <c r="A269" s="12">
        <v>2355</v>
      </c>
      <c r="B269" s="16"/>
      <c r="C269" s="13" t="s">
        <v>296</v>
      </c>
      <c r="D269" s="16" t="s">
        <v>196</v>
      </c>
      <c r="E269" s="20">
        <v>45566</v>
      </c>
      <c r="F269" s="44">
        <v>0.2</v>
      </c>
      <c r="G269" s="44">
        <v>0.1564</v>
      </c>
      <c r="H269" s="44">
        <v>0.1598</v>
      </c>
      <c r="I269" s="44">
        <v>0.17</v>
      </c>
      <c r="J269" s="55">
        <v>100</v>
      </c>
      <c r="K269" s="34"/>
      <c r="O269" s="40">
        <f>F269*K269</f>
        <v>0</v>
      </c>
      <c r="P269" s="40">
        <f>G269*K269</f>
        <v>0</v>
      </c>
      <c r="Q269" s="40">
        <f>H269*K269</f>
        <v>0</v>
      </c>
      <c r="R269" s="40">
        <f>I269*K269</f>
        <v>0</v>
      </c>
    </row>
    <row r="270" spans="1:20">
      <c r="A270" s="12">
        <v>2358</v>
      </c>
      <c r="B270" s="16"/>
      <c r="C270" s="13" t="s">
        <v>297</v>
      </c>
      <c r="D270" s="16" t="s">
        <v>298</v>
      </c>
      <c r="E270" s="20">
        <v>45474</v>
      </c>
      <c r="F270" s="44">
        <v>17.99</v>
      </c>
      <c r="G270" s="44">
        <v>14.06818</v>
      </c>
      <c r="H270" s="44">
        <v>14.37401</v>
      </c>
      <c r="I270" s="44">
        <v>15.2915</v>
      </c>
      <c r="J270" s="55">
        <v>1</v>
      </c>
      <c r="K270" s="34"/>
      <c r="O270" s="40">
        <f>F270*K270</f>
        <v>0</v>
      </c>
      <c r="P270" s="40">
        <f>G270*K270</f>
        <v>0</v>
      </c>
      <c r="Q270" s="40">
        <f>H270*K270</f>
        <v>0</v>
      </c>
      <c r="R270" s="40">
        <f>I270*K270</f>
        <v>0</v>
      </c>
    </row>
    <row r="271" spans="1:20">
      <c r="A271" s="12">
        <v>2360</v>
      </c>
      <c r="B271" s="16"/>
      <c r="C271" s="13" t="s">
        <v>299</v>
      </c>
      <c r="D271" s="16" t="s">
        <v>50</v>
      </c>
      <c r="E271" s="20">
        <v>45809</v>
      </c>
      <c r="F271" s="44">
        <v>3.72</v>
      </c>
      <c r="G271" s="44">
        <v>2.90904</v>
      </c>
      <c r="H271" s="44">
        <v>2.97228</v>
      </c>
      <c r="I271" s="44">
        <v>3.162</v>
      </c>
      <c r="J271" s="55">
        <v>1</v>
      </c>
      <c r="K271" s="34"/>
      <c r="O271" s="40">
        <f>F271*K271</f>
        <v>0</v>
      </c>
      <c r="P271" s="40">
        <f>G271*K271</f>
        <v>0</v>
      </c>
      <c r="Q271" s="40">
        <f>H271*K271</f>
        <v>0</v>
      </c>
      <c r="R271" s="40">
        <f>I271*K271</f>
        <v>0</v>
      </c>
    </row>
    <row r="272" spans="1:20">
      <c r="A272" s="12">
        <v>2362</v>
      </c>
      <c r="B272" s="16"/>
      <c r="C272" s="13" t="s">
        <v>300</v>
      </c>
      <c r="D272" s="16" t="s">
        <v>301</v>
      </c>
      <c r="E272" s="20">
        <v>45597</v>
      </c>
      <c r="F272" s="44">
        <v>1.53</v>
      </c>
      <c r="G272" s="44">
        <v>1.19646</v>
      </c>
      <c r="H272" s="44">
        <v>1.22247</v>
      </c>
      <c r="I272" s="44">
        <v>1.3005</v>
      </c>
      <c r="J272" s="55">
        <v>1</v>
      </c>
      <c r="K272" s="34"/>
      <c r="O272" s="40">
        <f>F272*K272</f>
        <v>0</v>
      </c>
      <c r="P272" s="40">
        <f>G272*K272</f>
        <v>0</v>
      </c>
      <c r="Q272" s="40">
        <f>H272*K272</f>
        <v>0</v>
      </c>
      <c r="R272" s="40">
        <f>I272*K272</f>
        <v>0</v>
      </c>
    </row>
    <row r="273" spans="1:20">
      <c r="A273" s="12">
        <v>2364</v>
      </c>
      <c r="B273" s="16"/>
      <c r="C273" s="13" t="s">
        <v>302</v>
      </c>
      <c r="D273" s="16" t="s">
        <v>29</v>
      </c>
      <c r="E273" s="20">
        <v>45962</v>
      </c>
      <c r="F273" s="44">
        <v>27.96</v>
      </c>
      <c r="G273" s="44">
        <v>21.86472</v>
      </c>
      <c r="H273" s="44">
        <v>22.34004</v>
      </c>
      <c r="I273" s="44">
        <v>23.766</v>
      </c>
      <c r="J273" s="55">
        <v>1</v>
      </c>
      <c r="K273" s="34"/>
      <c r="O273" s="40">
        <f>F273*K273</f>
        <v>0</v>
      </c>
      <c r="P273" s="40">
        <f>G273*K273</f>
        <v>0</v>
      </c>
      <c r="Q273" s="40">
        <f>H273*K273</f>
        <v>0</v>
      </c>
      <c r="R273" s="40">
        <f>I273*K273</f>
        <v>0</v>
      </c>
    </row>
    <row r="274" spans="1:20">
      <c r="A274" s="12">
        <v>2366</v>
      </c>
      <c r="B274" s="16"/>
      <c r="C274" s="13" t="s">
        <v>303</v>
      </c>
      <c r="D274" s="16" t="s">
        <v>304</v>
      </c>
      <c r="E274" s="20">
        <v>46813</v>
      </c>
      <c r="F274" s="44">
        <v>20.36</v>
      </c>
      <c r="G274" s="44">
        <v>15.92152</v>
      </c>
      <c r="H274" s="44">
        <v>16.26764</v>
      </c>
      <c r="I274" s="44">
        <v>17.306</v>
      </c>
      <c r="J274" s="55">
        <v>1</v>
      </c>
      <c r="K274" s="34"/>
      <c r="O274" s="40">
        <f>F274*K274</f>
        <v>0</v>
      </c>
      <c r="P274" s="40">
        <f>G274*K274</f>
        <v>0</v>
      </c>
      <c r="Q274" s="40">
        <f>H274*K274</f>
        <v>0</v>
      </c>
      <c r="R274" s="40">
        <f>I274*K274</f>
        <v>0</v>
      </c>
    </row>
    <row r="275" spans="1:20">
      <c r="A275" s="12">
        <v>2367</v>
      </c>
      <c r="B275" s="16"/>
      <c r="C275" s="13" t="s">
        <v>305</v>
      </c>
      <c r="D275" s="16" t="s">
        <v>304</v>
      </c>
      <c r="E275" s="20">
        <v>46813</v>
      </c>
      <c r="F275" s="44">
        <v>20.36</v>
      </c>
      <c r="G275" s="44">
        <v>15.92152</v>
      </c>
      <c r="H275" s="44">
        <v>16.26764</v>
      </c>
      <c r="I275" s="44">
        <v>17.306</v>
      </c>
      <c r="J275" s="55">
        <v>1</v>
      </c>
      <c r="K275" s="34"/>
      <c r="O275" s="40">
        <f>F275*K275</f>
        <v>0</v>
      </c>
      <c r="P275" s="40">
        <f>G275*K275</f>
        <v>0</v>
      </c>
      <c r="Q275" s="40">
        <f>H275*K275</f>
        <v>0</v>
      </c>
      <c r="R275" s="40">
        <f>I275*K275</f>
        <v>0</v>
      </c>
    </row>
    <row r="276" spans="1:20">
      <c r="A276" s="12">
        <v>2372</v>
      </c>
      <c r="B276" s="16"/>
      <c r="C276" s="13" t="s">
        <v>306</v>
      </c>
      <c r="D276" s="16" t="s">
        <v>238</v>
      </c>
      <c r="E276" s="20">
        <v>45261</v>
      </c>
      <c r="F276" s="44">
        <v>20</v>
      </c>
      <c r="G276" s="44">
        <v>15.64</v>
      </c>
      <c r="H276" s="44">
        <v>15.98</v>
      </c>
      <c r="I276" s="44">
        <v>17</v>
      </c>
      <c r="J276" s="55">
        <v>1</v>
      </c>
      <c r="K276" s="34"/>
      <c r="O276" s="40">
        <f>F276*K276</f>
        <v>0</v>
      </c>
      <c r="P276" s="40">
        <f>G276*K276</f>
        <v>0</v>
      </c>
      <c r="Q276" s="40">
        <f>H276*K276</f>
        <v>0</v>
      </c>
      <c r="R276" s="40">
        <f>I276*K276</f>
        <v>0</v>
      </c>
    </row>
    <row r="277" spans="1:20">
      <c r="A277" s="12">
        <v>2373</v>
      </c>
      <c r="B277" s="16"/>
      <c r="C277" s="13" t="s">
        <v>307</v>
      </c>
      <c r="D277" s="16" t="s">
        <v>238</v>
      </c>
      <c r="E277" s="20">
        <v>45292</v>
      </c>
      <c r="F277" s="44">
        <v>20</v>
      </c>
      <c r="G277" s="44">
        <v>15.64</v>
      </c>
      <c r="H277" s="44">
        <v>15.98</v>
      </c>
      <c r="I277" s="44">
        <v>17</v>
      </c>
      <c r="J277" s="55">
        <v>1</v>
      </c>
      <c r="K277" s="34"/>
      <c r="O277" s="40">
        <f>F277*K277</f>
        <v>0</v>
      </c>
      <c r="P277" s="40">
        <f>G277*K277</f>
        <v>0</v>
      </c>
      <c r="Q277" s="40">
        <f>H277*K277</f>
        <v>0</v>
      </c>
      <c r="R277" s="40">
        <f>I277*K277</f>
        <v>0</v>
      </c>
    </row>
    <row r="278" spans="1:20">
      <c r="A278" s="12">
        <v>2381</v>
      </c>
      <c r="B278" s="16"/>
      <c r="C278" s="13" t="s">
        <v>308</v>
      </c>
      <c r="D278" s="16" t="s">
        <v>29</v>
      </c>
      <c r="E278" s="20">
        <v>45658</v>
      </c>
      <c r="F278" s="44">
        <v>58.96</v>
      </c>
      <c r="G278" s="44">
        <v>46.10672</v>
      </c>
      <c r="H278" s="44">
        <v>47.10904</v>
      </c>
      <c r="I278" s="44">
        <v>50.116</v>
      </c>
      <c r="J278" s="55">
        <v>1</v>
      </c>
      <c r="K278" s="34"/>
      <c r="O278" s="40">
        <f>F278*K278</f>
        <v>0</v>
      </c>
      <c r="P278" s="40">
        <f>G278*K278</f>
        <v>0</v>
      </c>
      <c r="Q278" s="40">
        <f>H278*K278</f>
        <v>0</v>
      </c>
      <c r="R278" s="40">
        <f>I278*K278</f>
        <v>0</v>
      </c>
    </row>
    <row r="279" spans="1:20">
      <c r="A279" s="12">
        <v>2386</v>
      </c>
      <c r="B279" s="16"/>
      <c r="C279" s="13" t="s">
        <v>309</v>
      </c>
      <c r="D279" s="16" t="s">
        <v>246</v>
      </c>
      <c r="E279" s="20">
        <v>45566</v>
      </c>
      <c r="F279" s="44">
        <v>0.56</v>
      </c>
      <c r="G279" s="44">
        <v>0.43792</v>
      </c>
      <c r="H279" s="44">
        <v>0.44744</v>
      </c>
      <c r="I279" s="44">
        <v>0.476</v>
      </c>
      <c r="J279" s="55">
        <v>100</v>
      </c>
      <c r="K279" s="34"/>
      <c r="O279" s="40">
        <f>F279*K279</f>
        <v>0</v>
      </c>
      <c r="P279" s="40">
        <f>G279*K279</f>
        <v>0</v>
      </c>
      <c r="Q279" s="40">
        <f>H279*K279</f>
        <v>0</v>
      </c>
      <c r="R279" s="40">
        <f>I279*K279</f>
        <v>0</v>
      </c>
    </row>
    <row r="280" spans="1:20">
      <c r="A280" s="12">
        <v>2388</v>
      </c>
      <c r="B280" s="16"/>
      <c r="C280" s="13" t="s">
        <v>310</v>
      </c>
      <c r="D280" s="16" t="s">
        <v>29</v>
      </c>
      <c r="E280" s="20">
        <v>45566</v>
      </c>
      <c r="F280" s="44">
        <v>50.45</v>
      </c>
      <c r="G280" s="44">
        <v>39.4519</v>
      </c>
      <c r="H280" s="44">
        <v>40.30955</v>
      </c>
      <c r="I280" s="44">
        <v>42.8825</v>
      </c>
      <c r="J280" s="55">
        <v>1</v>
      </c>
      <c r="K280" s="34"/>
      <c r="O280" s="40">
        <f>F280*K280</f>
        <v>0</v>
      </c>
      <c r="P280" s="40">
        <f>G280*K280</f>
        <v>0</v>
      </c>
      <c r="Q280" s="40">
        <f>H280*K280</f>
        <v>0</v>
      </c>
      <c r="R280" s="40">
        <f>I280*K280</f>
        <v>0</v>
      </c>
    </row>
    <row r="281" spans="1:20">
      <c r="A281" s="12">
        <v>2392</v>
      </c>
      <c r="B281" s="16"/>
      <c r="C281" s="13" t="s">
        <v>311</v>
      </c>
      <c r="D281" s="16" t="s">
        <v>29</v>
      </c>
      <c r="E281" s="20">
        <v>45689</v>
      </c>
      <c r="F281" s="44">
        <v>66.24</v>
      </c>
      <c r="G281" s="44">
        <v>51.79968</v>
      </c>
      <c r="H281" s="44">
        <v>52.92576</v>
      </c>
      <c r="I281" s="44">
        <v>56.304</v>
      </c>
      <c r="J281" s="55">
        <v>1</v>
      </c>
      <c r="K281" s="34"/>
      <c r="O281" s="40">
        <f>F281*K281</f>
        <v>0</v>
      </c>
      <c r="P281" s="40">
        <f>G281*K281</f>
        <v>0</v>
      </c>
      <c r="Q281" s="40">
        <f>H281*K281</f>
        <v>0</v>
      </c>
      <c r="R281" s="40">
        <f>I281*K281</f>
        <v>0</v>
      </c>
    </row>
    <row r="282" spans="1:20">
      <c r="A282" s="12">
        <v>2393</v>
      </c>
      <c r="B282" s="16"/>
      <c r="C282" s="13" t="s">
        <v>312</v>
      </c>
      <c r="D282" s="16" t="s">
        <v>155</v>
      </c>
      <c r="E282" s="20">
        <v>45778</v>
      </c>
      <c r="F282" s="44">
        <v>3.19</v>
      </c>
      <c r="G282" s="44">
        <v>2.49458</v>
      </c>
      <c r="H282" s="44">
        <v>2.54881</v>
      </c>
      <c r="I282" s="44">
        <v>2.7115</v>
      </c>
      <c r="J282" s="55">
        <v>1</v>
      </c>
      <c r="K282" s="34"/>
      <c r="O282" s="40">
        <f>F282*K282</f>
        <v>0</v>
      </c>
      <c r="P282" s="40">
        <f>G282*K282</f>
        <v>0</v>
      </c>
      <c r="Q282" s="40">
        <f>H282*K282</f>
        <v>0</v>
      </c>
      <c r="R282" s="40">
        <f>I282*K282</f>
        <v>0</v>
      </c>
    </row>
    <row r="283" spans="1:20">
      <c r="A283" s="12">
        <v>2508</v>
      </c>
      <c r="B283" s="16"/>
      <c r="C283" s="13" t="s">
        <v>313</v>
      </c>
      <c r="D283" s="16" t="s">
        <v>314</v>
      </c>
      <c r="E283" s="20">
        <v>45536</v>
      </c>
      <c r="F283" s="44">
        <v>8.19</v>
      </c>
      <c r="G283" s="44">
        <v>6.40458</v>
      </c>
      <c r="H283" s="44">
        <v>6.54381</v>
      </c>
      <c r="I283" s="44">
        <v>6.9615</v>
      </c>
      <c r="J283" s="55">
        <v>1</v>
      </c>
      <c r="K283" s="34"/>
      <c r="O283" s="40">
        <f>F283*K283</f>
        <v>0</v>
      </c>
      <c r="P283" s="40">
        <f>G283*K283</f>
        <v>0</v>
      </c>
      <c r="Q283" s="40">
        <f>H283*K283</f>
        <v>0</v>
      </c>
      <c r="R283" s="40">
        <f>I283*K283</f>
        <v>0</v>
      </c>
    </row>
    <row r="284" spans="1:20">
      <c r="A284" s="12">
        <v>2507</v>
      </c>
      <c r="B284" s="16"/>
      <c r="C284" s="13" t="s">
        <v>315</v>
      </c>
      <c r="D284" s="16" t="s">
        <v>314</v>
      </c>
      <c r="E284" s="20">
        <v>45536</v>
      </c>
      <c r="F284" s="44">
        <v>8.19</v>
      </c>
      <c r="G284" s="44">
        <v>6.40458</v>
      </c>
      <c r="H284" s="44">
        <v>6.54381</v>
      </c>
      <c r="I284" s="44">
        <v>6.9615</v>
      </c>
      <c r="J284" s="55">
        <v>1</v>
      </c>
      <c r="K284" s="34"/>
      <c r="O284" s="40">
        <f>F284*K284</f>
        <v>0</v>
      </c>
      <c r="P284" s="40">
        <f>G284*K284</f>
        <v>0</v>
      </c>
      <c r="Q284" s="40">
        <f>H284*K284</f>
        <v>0</v>
      </c>
      <c r="R284" s="40">
        <f>I284*K284</f>
        <v>0</v>
      </c>
    </row>
    <row r="285" spans="1:20">
      <c r="A285" s="12">
        <v>2506</v>
      </c>
      <c r="B285" s="16"/>
      <c r="C285" s="13" t="s">
        <v>316</v>
      </c>
      <c r="D285" s="16" t="s">
        <v>314</v>
      </c>
      <c r="E285" s="20">
        <v>45536</v>
      </c>
      <c r="F285" s="44">
        <v>8.19</v>
      </c>
      <c r="G285" s="44">
        <v>6.40458</v>
      </c>
      <c r="H285" s="44">
        <v>6.54381</v>
      </c>
      <c r="I285" s="44">
        <v>6.9615</v>
      </c>
      <c r="J285" s="55">
        <v>1</v>
      </c>
      <c r="K285" s="34"/>
      <c r="O285" s="40">
        <f>F285*K285</f>
        <v>0</v>
      </c>
      <c r="P285" s="40">
        <f>G285*K285</f>
        <v>0</v>
      </c>
      <c r="Q285" s="40">
        <f>H285*K285</f>
        <v>0</v>
      </c>
      <c r="R285" s="40">
        <f>I285*K285</f>
        <v>0</v>
      </c>
    </row>
    <row r="286" spans="1:20">
      <c r="A286" s="12">
        <v>2397</v>
      </c>
      <c r="B286" s="16"/>
      <c r="C286" s="13" t="s">
        <v>317</v>
      </c>
      <c r="D286" s="16" t="s">
        <v>238</v>
      </c>
      <c r="E286" s="20">
        <v>45200</v>
      </c>
      <c r="F286" s="44">
        <v>3.42</v>
      </c>
      <c r="G286" s="44">
        <v>2.67444</v>
      </c>
      <c r="H286" s="44">
        <v>2.73258</v>
      </c>
      <c r="I286" s="44">
        <v>2.907</v>
      </c>
      <c r="J286" s="55">
        <v>1</v>
      </c>
      <c r="K286" s="34"/>
      <c r="O286" s="40">
        <f>F286*K286</f>
        <v>0</v>
      </c>
      <c r="P286" s="40">
        <f>G286*K286</f>
        <v>0</v>
      </c>
      <c r="Q286" s="40">
        <f>H286*K286</f>
        <v>0</v>
      </c>
      <c r="R286" s="40">
        <f>I286*K286</f>
        <v>0</v>
      </c>
    </row>
    <row r="287" spans="1:20">
      <c r="A287" s="12">
        <v>2398</v>
      </c>
      <c r="B287" s="16"/>
      <c r="C287" s="13" t="s">
        <v>318</v>
      </c>
      <c r="D287" s="16" t="s">
        <v>259</v>
      </c>
      <c r="E287" s="20">
        <v>45778</v>
      </c>
      <c r="F287" s="44">
        <v>16.12</v>
      </c>
      <c r="G287" s="44">
        <v>12.60584</v>
      </c>
      <c r="H287" s="44">
        <v>12.87988</v>
      </c>
      <c r="I287" s="44">
        <v>13.702</v>
      </c>
      <c r="J287" s="55">
        <v>1</v>
      </c>
      <c r="K287" s="34"/>
      <c r="O287" s="40">
        <f>F287*K287</f>
        <v>0</v>
      </c>
      <c r="P287" s="40">
        <f>G287*K287</f>
        <v>0</v>
      </c>
      <c r="Q287" s="40">
        <f>H287*K287</f>
        <v>0</v>
      </c>
      <c r="R287" s="40">
        <f>I287*K287</f>
        <v>0</v>
      </c>
    </row>
    <row r="288" spans="1:20">
      <c r="A288" s="12">
        <v>2421</v>
      </c>
      <c r="B288" s="16"/>
      <c r="C288" s="13" t="s">
        <v>319</v>
      </c>
      <c r="D288" s="16" t="s">
        <v>29</v>
      </c>
      <c r="E288" s="20">
        <v>45689</v>
      </c>
      <c r="F288" s="44">
        <v>4.64</v>
      </c>
      <c r="G288" s="44">
        <v>3.62848</v>
      </c>
      <c r="H288" s="44">
        <v>3.70736</v>
      </c>
      <c r="I288" s="44">
        <v>3.944</v>
      </c>
      <c r="J288" s="55">
        <v>1</v>
      </c>
      <c r="K288" s="34"/>
      <c r="O288" s="40">
        <f>F288*K288</f>
        <v>0</v>
      </c>
      <c r="P288" s="40">
        <f>G288*K288</f>
        <v>0</v>
      </c>
      <c r="Q288" s="40">
        <f>H288*K288</f>
        <v>0</v>
      </c>
      <c r="R288" s="40">
        <f>I288*K288</f>
        <v>0</v>
      </c>
    </row>
    <row r="289" spans="1:20">
      <c r="A289" s="12">
        <v>2438</v>
      </c>
      <c r="B289" s="16"/>
      <c r="C289" s="13" t="s">
        <v>320</v>
      </c>
      <c r="D289" s="16" t="s">
        <v>321</v>
      </c>
      <c r="E289" s="20">
        <v>45323</v>
      </c>
      <c r="F289" s="44">
        <v>3.57</v>
      </c>
      <c r="G289" s="44">
        <v>2.79174</v>
      </c>
      <c r="H289" s="44">
        <v>2.85243</v>
      </c>
      <c r="I289" s="44">
        <v>3.0345</v>
      </c>
      <c r="J289" s="55">
        <v>1</v>
      </c>
      <c r="K289" s="34"/>
      <c r="O289" s="40">
        <f>F289*K289</f>
        <v>0</v>
      </c>
      <c r="P289" s="40">
        <f>G289*K289</f>
        <v>0</v>
      </c>
      <c r="Q289" s="40">
        <f>H289*K289</f>
        <v>0</v>
      </c>
      <c r="R289" s="40">
        <f>I289*K289</f>
        <v>0</v>
      </c>
    </row>
    <row r="290" spans="1:20">
      <c r="A290" s="12">
        <v>2495</v>
      </c>
      <c r="B290" s="16"/>
      <c r="C290" s="13" t="s">
        <v>322</v>
      </c>
      <c r="D290" s="16" t="s">
        <v>50</v>
      </c>
      <c r="E290" s="20">
        <v>45748</v>
      </c>
      <c r="F290" s="44">
        <v>0.56</v>
      </c>
      <c r="G290" s="44">
        <v>0.43792</v>
      </c>
      <c r="H290" s="44">
        <v>0.44744</v>
      </c>
      <c r="I290" s="44">
        <v>0.476</v>
      </c>
      <c r="J290" s="55">
        <v>1</v>
      </c>
      <c r="K290" s="34"/>
      <c r="O290" s="40">
        <f>F290*K290</f>
        <v>0</v>
      </c>
      <c r="P290" s="40">
        <f>G290*K290</f>
        <v>0</v>
      </c>
      <c r="Q290" s="40">
        <f>H290*K290</f>
        <v>0</v>
      </c>
      <c r="R290" s="40">
        <f>I290*K290</f>
        <v>0</v>
      </c>
    </row>
    <row r="291" spans="1:20">
      <c r="A291" s="12">
        <v>2446</v>
      </c>
      <c r="B291" s="16"/>
      <c r="C291" s="13" t="s">
        <v>323</v>
      </c>
      <c r="D291" s="16" t="s">
        <v>29</v>
      </c>
      <c r="E291" s="20">
        <v>45717</v>
      </c>
      <c r="F291" s="44">
        <v>13.66</v>
      </c>
      <c r="G291" s="44">
        <v>10.68212</v>
      </c>
      <c r="H291" s="44">
        <v>10.91434</v>
      </c>
      <c r="I291" s="44">
        <v>11.611</v>
      </c>
      <c r="J291" s="55">
        <v>1</v>
      </c>
      <c r="K291" s="34"/>
      <c r="O291" s="40">
        <f>F291*K291</f>
        <v>0</v>
      </c>
      <c r="P291" s="40">
        <f>G291*K291</f>
        <v>0</v>
      </c>
      <c r="Q291" s="40">
        <f>H291*K291</f>
        <v>0</v>
      </c>
      <c r="R291" s="40">
        <f>I291*K291</f>
        <v>0</v>
      </c>
    </row>
    <row r="292" spans="1:20">
      <c r="A292" s="12">
        <v>2459</v>
      </c>
      <c r="B292" s="16"/>
      <c r="C292" s="13" t="s">
        <v>324</v>
      </c>
      <c r="D292" s="16" t="s">
        <v>50</v>
      </c>
      <c r="E292" s="20">
        <v>45748</v>
      </c>
      <c r="F292" s="44">
        <v>4.82</v>
      </c>
      <c r="G292" s="44">
        <v>3.76924</v>
      </c>
      <c r="H292" s="44">
        <v>3.85118</v>
      </c>
      <c r="I292" s="44">
        <v>4.097</v>
      </c>
      <c r="J292" s="55">
        <v>1</v>
      </c>
      <c r="K292" s="34"/>
      <c r="O292" s="40">
        <f>F292*K292</f>
        <v>0</v>
      </c>
      <c r="P292" s="40">
        <f>G292*K292</f>
        <v>0</v>
      </c>
      <c r="Q292" s="40">
        <f>H292*K292</f>
        <v>0</v>
      </c>
      <c r="R292" s="40">
        <f>I292*K292</f>
        <v>0</v>
      </c>
    </row>
    <row r="293" spans="1:20">
      <c r="A293" s="12">
        <v>2477</v>
      </c>
      <c r="B293" s="16"/>
      <c r="C293" s="13" t="s">
        <v>325</v>
      </c>
      <c r="D293" s="16" t="s">
        <v>205</v>
      </c>
      <c r="E293" s="20">
        <v>45627</v>
      </c>
      <c r="F293" s="44">
        <v>1.63</v>
      </c>
      <c r="G293" s="44">
        <v>1.27466</v>
      </c>
      <c r="H293" s="44">
        <v>1.30237</v>
      </c>
      <c r="I293" s="44">
        <v>1.3855</v>
      </c>
      <c r="J293" s="55">
        <v>1</v>
      </c>
      <c r="K293" s="34"/>
      <c r="O293" s="40">
        <f>F293*K293</f>
        <v>0</v>
      </c>
      <c r="P293" s="40">
        <f>G293*K293</f>
        <v>0</v>
      </c>
      <c r="Q293" s="40">
        <f>H293*K293</f>
        <v>0</v>
      </c>
      <c r="R293" s="40">
        <f>I293*K293</f>
        <v>0</v>
      </c>
    </row>
    <row r="294" spans="1:20">
      <c r="A294" s="12">
        <v>2489</v>
      </c>
      <c r="B294" s="16"/>
      <c r="C294" s="13" t="s">
        <v>326</v>
      </c>
      <c r="D294" s="16" t="s">
        <v>198</v>
      </c>
      <c r="E294" s="20">
        <v>45717</v>
      </c>
      <c r="F294" s="44">
        <v>10.58</v>
      </c>
      <c r="G294" s="44">
        <v>8.27356</v>
      </c>
      <c r="H294" s="44">
        <v>8.45342</v>
      </c>
      <c r="I294" s="44">
        <v>8.993</v>
      </c>
      <c r="J294" s="55">
        <v>1</v>
      </c>
      <c r="K294" s="34"/>
      <c r="O294" s="40">
        <f>F294*K294</f>
        <v>0</v>
      </c>
      <c r="P294" s="40">
        <f>G294*K294</f>
        <v>0</v>
      </c>
      <c r="Q294" s="40">
        <f>H294*K294</f>
        <v>0</v>
      </c>
      <c r="R294" s="40">
        <f>I294*K294</f>
        <v>0</v>
      </c>
    </row>
    <row r="295" spans="1:20">
      <c r="A295" s="12">
        <v>2490</v>
      </c>
      <c r="B295" s="16"/>
      <c r="C295" s="13" t="s">
        <v>327</v>
      </c>
      <c r="D295" s="16" t="s">
        <v>246</v>
      </c>
      <c r="E295" s="20">
        <v>45627</v>
      </c>
      <c r="F295" s="44">
        <v>1.1</v>
      </c>
      <c r="G295" s="44">
        <v>0.8602</v>
      </c>
      <c r="H295" s="44">
        <v>0.8789</v>
      </c>
      <c r="I295" s="44">
        <v>0.935</v>
      </c>
      <c r="J295" s="55">
        <v>100</v>
      </c>
      <c r="K295" s="34"/>
      <c r="O295" s="40">
        <f>F295*K295</f>
        <v>0</v>
      </c>
      <c r="P295" s="40">
        <f>G295*K295</f>
        <v>0</v>
      </c>
      <c r="Q295" s="40">
        <f>H295*K295</f>
        <v>0</v>
      </c>
      <c r="R295" s="40">
        <f>I295*K295</f>
        <v>0</v>
      </c>
    </row>
    <row r="296" spans="1:20">
      <c r="A296" s="12">
        <v>2491</v>
      </c>
      <c r="B296" s="16"/>
      <c r="C296" s="13" t="s">
        <v>328</v>
      </c>
      <c r="D296" s="16" t="s">
        <v>166</v>
      </c>
      <c r="E296" s="20">
        <v>45474</v>
      </c>
      <c r="F296" s="44">
        <v>3.09</v>
      </c>
      <c r="G296" s="44">
        <v>2.41638</v>
      </c>
      <c r="H296" s="44">
        <v>2.46891</v>
      </c>
      <c r="I296" s="44">
        <v>2.6265</v>
      </c>
      <c r="J296" s="55">
        <v>25</v>
      </c>
      <c r="K296" s="34"/>
      <c r="O296" s="40">
        <f>F296*K296</f>
        <v>0</v>
      </c>
      <c r="P296" s="40">
        <f>G296*K296</f>
        <v>0</v>
      </c>
      <c r="Q296" s="40">
        <f>H296*K296</f>
        <v>0</v>
      </c>
      <c r="R296" s="40">
        <f>I296*K296</f>
        <v>0</v>
      </c>
    </row>
    <row r="297" spans="1:20">
      <c r="A297" s="59"/>
      <c r="B297" s="16"/>
      <c r="C297" s="13"/>
      <c r="D297" s="16"/>
      <c r="E297" s="21"/>
      <c r="F297" s="26"/>
      <c r="G297" s="26"/>
      <c r="H297" s="26"/>
      <c r="I297" s="26"/>
      <c r="J297" s="52"/>
      <c r="K297" s="36" t="s">
        <v>1</v>
      </c>
    </row>
    <row r="298" spans="1:20">
      <c r="A298" s="59"/>
      <c r="B298" s="16"/>
      <c r="C298" s="13"/>
      <c r="D298" s="16"/>
      <c r="E298" s="21"/>
      <c r="F298" s="26"/>
      <c r="G298" s="26"/>
      <c r="H298" s="26"/>
      <c r="I298" s="26"/>
      <c r="J298" s="52"/>
      <c r="K298" s="36" t="s">
        <v>1</v>
      </c>
    </row>
    <row r="299" spans="1:20">
      <c r="K299" s="37" t="s">
        <v>1</v>
      </c>
    </row>
  </sheetData>
  <sheetProtection algorithmName="SHA-512" hashValue="e7H3B3XvlMZFmQcqb6jPVuRlCafqdlfV4k5w7hEiTOd7bcSvXJ1jleqJIwQ3KUtzwwJMT0D3OyVHw/5qPP27Og==" saltValue="EYzHQXwUe7Qorf9uOYQ9Lg==" spinCount="100000" sheet="1" objects="1" scenarios="1" autoFilter="0"/>
  <autoFilter ref="K1:K300"/>
  <mergeCells>
    <mergeCell ref="E19:E20"/>
    <mergeCell ref="F19:F20"/>
    <mergeCell ref="H19:H20"/>
    <mergeCell ref="I19:I20"/>
    <mergeCell ref="G19:G20"/>
  </mergeCells>
  <dataValidations count="4">
    <dataValidation type="whole" allowBlank="1" showDropDown="0" showInputMessage="0" showErrorMessage="1" errorTitle="Error" error="Debes ingresar solo numeros enteros sin puntos ni decimales" sqref="K133:K146">
      <formula1>1</formula1>
      <formula2>1000000</formula2>
    </dataValidation>
    <dataValidation type="whole" allowBlank="1" showDropDown="0" showInputMessage="0" showErrorMessage="1" errorTitle="Error" error="Debes ingresar solo numeros enteros sin puntos ni decimales" sqref="K71:K116">
      <formula1>1</formula1>
      <formula2>1000000</formula2>
    </dataValidation>
    <dataValidation type="whole" allowBlank="1" showDropDown="0" showInputMessage="0" showErrorMessage="1" errorTitle="Error" error="Debes ingresar solo numeros enteros sin puntos ni decimales" sqref="K34:K55">
      <formula1>1</formula1>
      <formula2>1000000</formula2>
    </dataValidation>
    <dataValidation type="whole" allowBlank="1" showDropDown="0" showInputMessage="0" showErrorMessage="1" errorTitle="Error" error="Debes ingresar solo numeros enteros sin puntos ni decimales" sqref="K165:K296">
      <formula1>1</formula1>
      <formula2>1000000</formula2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EDUARDO VARGAS PRADA</dc:creator>
  <cp:lastModifiedBy>MANUEL EDUARDO VARGAS PRADA</cp:lastModifiedBy>
  <dcterms:created xsi:type="dcterms:W3CDTF">2023-03-28T13:57:23+00:00</dcterms:created>
  <dcterms:modified xsi:type="dcterms:W3CDTF">2023-09-15T13:39:44+00:00</dcterms:modified>
  <dc:title/>
  <dc:description/>
  <dc:subject/>
  <cp:keywords/>
  <cp:category/>
</cp:coreProperties>
</file>