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airResearch\FlairResearch\MatLabSource\"/>
    </mc:Choice>
  </mc:AlternateContent>
  <xr:revisionPtr revIDLastSave="0" documentId="13_ncr:1_{2B0318AF-600D-44E3-A15B-DF0A5DDB4AE2}" xr6:coauthVersionLast="33" xr6:coauthVersionMax="33" xr10:uidLastSave="{00000000-0000-0000-0000-000000000000}"/>
  <bookViews>
    <workbookView xWindow="0" yWindow="0" windowWidth="21570" windowHeight="7980" activeTab="4" xr2:uid="{00000000-000D-0000-FFFF-FFFF00000000}"/>
  </bookViews>
  <sheets>
    <sheet name="Total Averages" sheetId="1" r:id="rId1"/>
    <sheet name="Covert" sheetId="2" r:id="rId2"/>
    <sheet name="Didfail" sheetId="3" r:id="rId3"/>
    <sheet name="Flair" sheetId="4" r:id="rId4"/>
    <sheet name="SEALANT" sheetId="5" r:id="rId5"/>
    <sheet name="DIALDroid" sheetId="6" r:id="rId6"/>
    <sheet name="Benchmarks" sheetId="7" r:id="rId7"/>
  </sheets>
  <calcPr calcId="179017" iterateDelta="1E-4"/>
</workbook>
</file>

<file path=xl/calcChain.xml><?xml version="1.0" encoding="utf-8"?>
<calcChain xmlns="http://schemas.openxmlformats.org/spreadsheetml/2006/main">
  <c r="Q39" i="3" l="1"/>
  <c r="R39" i="3"/>
  <c r="S39" i="3"/>
  <c r="T39" i="3"/>
  <c r="Q40" i="3"/>
  <c r="R40" i="3"/>
  <c r="S40" i="3"/>
  <c r="T40" i="3"/>
  <c r="Q41" i="3"/>
  <c r="R41" i="3"/>
  <c r="S41" i="3"/>
  <c r="T41" i="3"/>
  <c r="Q42" i="3"/>
  <c r="R42" i="3"/>
  <c r="S42" i="3"/>
  <c r="T42" i="3"/>
  <c r="P42" i="3"/>
  <c r="P41" i="3"/>
  <c r="P40" i="3"/>
  <c r="P39" i="3"/>
  <c r="A39" i="3"/>
  <c r="A66" i="3"/>
  <c r="A65" i="3" s="1"/>
  <c r="A64" i="3" s="1"/>
  <c r="A63" i="3" s="1"/>
  <c r="A62" i="3" s="1"/>
  <c r="A61" i="3" s="1"/>
  <c r="A60" i="3" s="1"/>
  <c r="A59" i="3" s="1"/>
  <c r="A58" i="3" s="1"/>
  <c r="A57" i="3" s="1"/>
  <c r="A56" i="3" s="1"/>
  <c r="A55" i="3" s="1"/>
  <c r="A54" i="3" s="1"/>
  <c r="A53" i="3" s="1"/>
  <c r="A52" i="3" s="1"/>
  <c r="A51" i="3" s="1"/>
  <c r="A50" i="3" s="1"/>
  <c r="A49" i="3" s="1"/>
  <c r="A48" i="3" s="1"/>
  <c r="A47" i="3" s="1"/>
  <c r="A46" i="3" s="1"/>
  <c r="A45" i="3" s="1"/>
  <c r="A44" i="3" s="1"/>
  <c r="A43" i="3" s="1"/>
  <c r="A42" i="3" s="1"/>
  <c r="A41" i="3" s="1"/>
  <c r="A40" i="3" s="1"/>
  <c r="A67" i="3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R65" i="2"/>
  <c r="R64" i="2"/>
  <c r="R63" i="2"/>
  <c r="R62" i="2"/>
  <c r="R61" i="2"/>
  <c r="S60" i="2"/>
  <c r="T60" i="2"/>
  <c r="U60" i="2"/>
  <c r="V60" i="2"/>
  <c r="R60" i="2"/>
  <c r="A79" i="2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107" i="2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108" i="2"/>
  <c r="V69" i="5" l="1"/>
  <c r="S68" i="5"/>
  <c r="T68" i="5"/>
  <c r="U68" i="5"/>
  <c r="V68" i="5"/>
  <c r="R68" i="5"/>
  <c r="S67" i="5"/>
  <c r="T67" i="5"/>
  <c r="U67" i="5"/>
  <c r="V67" i="5"/>
  <c r="R67" i="5"/>
  <c r="S66" i="5"/>
  <c r="T66" i="5"/>
  <c r="U66" i="5"/>
  <c r="V66" i="5"/>
  <c r="R66" i="5"/>
  <c r="S64" i="5"/>
  <c r="T64" i="5"/>
  <c r="U64" i="5"/>
  <c r="V64" i="5"/>
  <c r="R64" i="5"/>
  <c r="AB64" i="6"/>
  <c r="AC64" i="6"/>
  <c r="AD64" i="6"/>
  <c r="AE64" i="6"/>
  <c r="AF64" i="6"/>
  <c r="AF80" i="6"/>
  <c r="AE80" i="6"/>
  <c r="AD80" i="6"/>
  <c r="AC80" i="6"/>
  <c r="AB80" i="6"/>
  <c r="AF79" i="6"/>
  <c r="AE79" i="6"/>
  <c r="AD79" i="6"/>
  <c r="AC79" i="6"/>
  <c r="AB79" i="6"/>
  <c r="AF78" i="6"/>
  <c r="AE78" i="6"/>
  <c r="AD78" i="6"/>
  <c r="AC78" i="6"/>
  <c r="AB78" i="6"/>
  <c r="AF77" i="6"/>
  <c r="AE77" i="6"/>
  <c r="AD77" i="6"/>
  <c r="AC77" i="6"/>
  <c r="AB77" i="6"/>
  <c r="AF76" i="6"/>
  <c r="AE76" i="6"/>
  <c r="AD76" i="6"/>
  <c r="AC76" i="6"/>
  <c r="AB76" i="6"/>
  <c r="AF75" i="6"/>
  <c r="AE75" i="6"/>
  <c r="AD75" i="6"/>
  <c r="AC75" i="6"/>
  <c r="AB75" i="6"/>
  <c r="AF74" i="6"/>
  <c r="AE74" i="6"/>
  <c r="AD74" i="6"/>
  <c r="AC74" i="6"/>
  <c r="AB74" i="6"/>
  <c r="AF73" i="6"/>
  <c r="AE73" i="6"/>
  <c r="AD73" i="6"/>
  <c r="AC73" i="6"/>
  <c r="AB73" i="6"/>
  <c r="AF72" i="6"/>
  <c r="AE72" i="6"/>
  <c r="AD72" i="6"/>
  <c r="AC72" i="6"/>
  <c r="AB72" i="6"/>
  <c r="AF63" i="6"/>
  <c r="AE63" i="6"/>
  <c r="AD63" i="6"/>
  <c r="AC63" i="6"/>
  <c r="AB63" i="6"/>
  <c r="AF61" i="6"/>
  <c r="AE61" i="6"/>
  <c r="AD61" i="6"/>
  <c r="AC61" i="6"/>
  <c r="AB61" i="6"/>
  <c r="AF60" i="6"/>
  <c r="AE60" i="6"/>
  <c r="AD60" i="6"/>
  <c r="AC60" i="6"/>
  <c r="AB60" i="6"/>
  <c r="V86" i="5"/>
  <c r="V85" i="5"/>
  <c r="U85" i="5"/>
  <c r="T85" i="5"/>
  <c r="S85" i="5"/>
  <c r="R85" i="5"/>
  <c r="V84" i="5"/>
  <c r="U84" i="5"/>
  <c r="T84" i="5"/>
  <c r="S84" i="5"/>
  <c r="R84" i="5"/>
  <c r="V83" i="5"/>
  <c r="U83" i="5"/>
  <c r="T83" i="5"/>
  <c r="S83" i="5"/>
  <c r="R83" i="5"/>
  <c r="V82" i="5"/>
  <c r="U82" i="5"/>
  <c r="T82" i="5"/>
  <c r="S82" i="5"/>
  <c r="R82" i="5"/>
  <c r="V81" i="5"/>
  <c r="U81" i="5"/>
  <c r="T81" i="5"/>
  <c r="S81" i="5"/>
  <c r="R81" i="5"/>
  <c r="V80" i="5"/>
  <c r="U80" i="5"/>
  <c r="T80" i="5"/>
  <c r="S80" i="5"/>
  <c r="R80" i="5"/>
  <c r="V79" i="5"/>
  <c r="U79" i="5"/>
  <c r="T79" i="5"/>
  <c r="S79" i="5"/>
  <c r="R79" i="5"/>
  <c r="V78" i="5"/>
  <c r="U78" i="5"/>
  <c r="T78" i="5"/>
  <c r="S78" i="5"/>
  <c r="R78" i="5"/>
  <c r="V77" i="5"/>
  <c r="U77" i="5"/>
  <c r="T77" i="5"/>
  <c r="S77" i="5"/>
  <c r="R77" i="5"/>
  <c r="V76" i="5"/>
  <c r="U76" i="5"/>
  <c r="T76" i="5"/>
  <c r="S76" i="5"/>
  <c r="R76" i="5"/>
  <c r="V81" i="4"/>
  <c r="U81" i="4"/>
  <c r="T81" i="4"/>
  <c r="S81" i="4"/>
  <c r="R81" i="4"/>
  <c r="V80" i="4"/>
  <c r="U80" i="4"/>
  <c r="T80" i="4"/>
  <c r="S80" i="4"/>
  <c r="R80" i="4"/>
  <c r="V79" i="4"/>
  <c r="U79" i="4"/>
  <c r="T79" i="4"/>
  <c r="S79" i="4"/>
  <c r="R79" i="4"/>
  <c r="V78" i="4"/>
  <c r="U78" i="4"/>
  <c r="T78" i="4"/>
  <c r="S78" i="4"/>
  <c r="R78" i="4"/>
  <c r="V77" i="4"/>
  <c r="U77" i="4"/>
  <c r="T77" i="4"/>
  <c r="S77" i="4"/>
  <c r="R77" i="4"/>
  <c r="V76" i="4"/>
  <c r="U76" i="4"/>
  <c r="T76" i="4"/>
  <c r="S76" i="4"/>
  <c r="R76" i="4"/>
  <c r="V75" i="4"/>
  <c r="U75" i="4"/>
  <c r="T75" i="4"/>
  <c r="S75" i="4"/>
  <c r="R75" i="4"/>
  <c r="V74" i="4"/>
  <c r="U74" i="4"/>
  <c r="T74" i="4"/>
  <c r="S74" i="4"/>
  <c r="R74" i="4"/>
  <c r="V73" i="4"/>
  <c r="U73" i="4"/>
  <c r="T73" i="4"/>
  <c r="S73" i="4"/>
  <c r="R73" i="4"/>
  <c r="V72" i="4"/>
  <c r="U72" i="4"/>
  <c r="T72" i="4"/>
  <c r="S72" i="4"/>
  <c r="R72" i="4"/>
  <c r="V71" i="4"/>
  <c r="U71" i="4"/>
  <c r="T71" i="4"/>
  <c r="S71" i="4"/>
  <c r="R71" i="4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V27" i="2"/>
  <c r="U27" i="2"/>
  <c r="T27" i="2"/>
  <c r="S27" i="2"/>
  <c r="R27" i="2"/>
  <c r="V26" i="2"/>
  <c r="U26" i="2"/>
  <c r="T26" i="2"/>
  <c r="S26" i="2"/>
  <c r="R26" i="2"/>
  <c r="V25" i="2"/>
  <c r="U25" i="2"/>
  <c r="T25" i="2"/>
  <c r="S25" i="2"/>
  <c r="R25" i="2"/>
  <c r="V24" i="2"/>
  <c r="U24" i="2"/>
  <c r="T24" i="2"/>
  <c r="S24" i="2"/>
  <c r="R24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V17" i="2"/>
  <c r="U17" i="2"/>
  <c r="T17" i="2"/>
  <c r="S17" i="2"/>
  <c r="R17" i="2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V27" i="4"/>
  <c r="U27" i="4"/>
  <c r="T27" i="4"/>
  <c r="S27" i="4"/>
  <c r="R27" i="4"/>
  <c r="V26" i="4"/>
  <c r="U26" i="4"/>
  <c r="T26" i="4"/>
  <c r="S26" i="4"/>
  <c r="R26" i="4"/>
  <c r="V25" i="4"/>
  <c r="U25" i="4"/>
  <c r="T25" i="4"/>
  <c r="S25" i="4"/>
  <c r="R25" i="4"/>
  <c r="V24" i="4"/>
  <c r="U24" i="4"/>
  <c r="T24" i="4"/>
  <c r="S24" i="4"/>
  <c r="R24" i="4"/>
  <c r="V23" i="4"/>
  <c r="U23" i="4"/>
  <c r="T23" i="4"/>
  <c r="S23" i="4"/>
  <c r="R23" i="4"/>
  <c r="V22" i="4"/>
  <c r="U22" i="4"/>
  <c r="T22" i="4"/>
  <c r="S22" i="4"/>
  <c r="R22" i="4"/>
  <c r="V21" i="4"/>
  <c r="U21" i="4"/>
  <c r="T21" i="4"/>
  <c r="S21" i="4"/>
  <c r="R21" i="4"/>
  <c r="V20" i="4"/>
  <c r="U20" i="4"/>
  <c r="T20" i="4"/>
  <c r="S20" i="4"/>
  <c r="R20" i="4"/>
  <c r="V19" i="4"/>
  <c r="U19" i="4"/>
  <c r="T19" i="4"/>
  <c r="S19" i="4"/>
  <c r="R19" i="4"/>
  <c r="V18" i="4"/>
  <c r="U18" i="4"/>
  <c r="T18" i="4"/>
  <c r="S18" i="4"/>
  <c r="R18" i="4"/>
  <c r="V17" i="4"/>
  <c r="U17" i="4"/>
  <c r="T17" i="4"/>
  <c r="S17" i="4"/>
  <c r="R17" i="4"/>
  <c r="V27" i="5"/>
  <c r="U27" i="5"/>
  <c r="T27" i="5"/>
  <c r="S27" i="5"/>
  <c r="R27" i="5"/>
  <c r="V26" i="5"/>
  <c r="U26" i="5"/>
  <c r="T26" i="5"/>
  <c r="S26" i="5"/>
  <c r="R26" i="5"/>
  <c r="V25" i="5"/>
  <c r="U25" i="5"/>
  <c r="T25" i="5"/>
  <c r="S25" i="5"/>
  <c r="R25" i="5"/>
  <c r="V24" i="5"/>
  <c r="U24" i="5"/>
  <c r="T24" i="5"/>
  <c r="S24" i="5"/>
  <c r="R24" i="5"/>
  <c r="V23" i="5"/>
  <c r="U23" i="5"/>
  <c r="T23" i="5"/>
  <c r="S23" i="5"/>
  <c r="R23" i="5"/>
  <c r="V22" i="5"/>
  <c r="U22" i="5"/>
  <c r="T22" i="5"/>
  <c r="S22" i="5"/>
  <c r="R22" i="5"/>
  <c r="V21" i="5"/>
  <c r="U21" i="5"/>
  <c r="T21" i="5"/>
  <c r="S21" i="5"/>
  <c r="R21" i="5"/>
  <c r="V20" i="5"/>
  <c r="U20" i="5"/>
  <c r="T20" i="5"/>
  <c r="S20" i="5"/>
  <c r="R20" i="5"/>
  <c r="V19" i="5"/>
  <c r="U19" i="5"/>
  <c r="T19" i="5"/>
  <c r="S19" i="5"/>
  <c r="R19" i="5"/>
  <c r="V18" i="5"/>
  <c r="U18" i="5"/>
  <c r="T18" i="5"/>
  <c r="S18" i="5"/>
  <c r="R18" i="5"/>
  <c r="V17" i="5"/>
  <c r="U17" i="5"/>
  <c r="T17" i="5"/>
  <c r="S17" i="5"/>
  <c r="R17" i="5"/>
  <c r="AF27" i="6"/>
  <c r="AE27" i="6"/>
  <c r="AD27" i="6"/>
  <c r="AC27" i="6"/>
  <c r="AB27" i="6"/>
  <c r="AF26" i="6"/>
  <c r="AE26" i="6"/>
  <c r="AD26" i="6"/>
  <c r="AC26" i="6"/>
  <c r="AB26" i="6"/>
  <c r="AF25" i="6"/>
  <c r="AE25" i="6"/>
  <c r="AD25" i="6"/>
  <c r="AC25" i="6"/>
  <c r="AB25" i="6"/>
  <c r="AF24" i="6"/>
  <c r="AE24" i="6"/>
  <c r="AD24" i="6"/>
  <c r="AC24" i="6"/>
  <c r="AB24" i="6"/>
  <c r="AF23" i="6"/>
  <c r="AE23" i="6"/>
  <c r="AD23" i="6"/>
  <c r="AC23" i="6"/>
  <c r="AB23" i="6"/>
  <c r="AF22" i="6"/>
  <c r="AE22" i="6"/>
  <c r="AD22" i="6"/>
  <c r="AC22" i="6"/>
  <c r="AB22" i="6"/>
  <c r="AF21" i="6"/>
  <c r="AE21" i="6"/>
  <c r="AD21" i="6"/>
  <c r="AC21" i="6"/>
  <c r="AB21" i="6"/>
  <c r="AF20" i="6"/>
  <c r="AE20" i="6"/>
  <c r="AD20" i="6"/>
  <c r="AC20" i="6"/>
  <c r="AB20" i="6"/>
  <c r="AF19" i="6"/>
  <c r="AE19" i="6"/>
  <c r="AD19" i="6"/>
  <c r="AC19" i="6"/>
  <c r="AB19" i="6"/>
  <c r="AF18" i="6"/>
  <c r="AE18" i="6"/>
  <c r="AD18" i="6"/>
  <c r="AC18" i="6"/>
  <c r="AB18" i="6"/>
  <c r="AF17" i="6"/>
  <c r="AE17" i="6"/>
  <c r="AD17" i="6"/>
  <c r="AC17" i="6"/>
  <c r="AB17" i="6"/>
  <c r="AF10" i="6"/>
  <c r="AE10" i="6"/>
  <c r="AD10" i="6"/>
  <c r="AC10" i="6"/>
  <c r="AB10" i="6"/>
  <c r="AF9" i="6"/>
  <c r="AE9" i="6"/>
  <c r="AD9" i="6"/>
  <c r="AC9" i="6"/>
  <c r="AB9" i="6"/>
  <c r="AF8" i="6"/>
  <c r="AE8" i="6"/>
  <c r="AD8" i="6"/>
  <c r="AC8" i="6"/>
  <c r="AB8" i="6"/>
  <c r="AF7" i="6"/>
  <c r="AE7" i="6"/>
  <c r="AD7" i="6"/>
  <c r="AC7" i="6"/>
  <c r="AB7" i="6"/>
  <c r="AF6" i="6"/>
  <c r="AE6" i="6"/>
  <c r="AD6" i="6"/>
  <c r="AC6" i="6"/>
  <c r="AB6" i="6"/>
  <c r="AF5" i="6"/>
  <c r="AE5" i="6"/>
  <c r="AD5" i="6"/>
  <c r="AC5" i="6"/>
  <c r="AB5" i="6"/>
  <c r="P108" i="6"/>
  <c r="AF81" i="6" s="1"/>
  <c r="O108" i="6"/>
  <c r="AE81" i="6" s="1"/>
  <c r="N108" i="6"/>
  <c r="M108" i="6"/>
  <c r="AC81" i="6" s="1"/>
  <c r="L108" i="6"/>
  <c r="AB81" i="6" s="1"/>
  <c r="J108" i="6"/>
  <c r="P107" i="6"/>
  <c r="O107" i="6"/>
  <c r="N107" i="6"/>
  <c r="M107" i="6"/>
  <c r="L107" i="6"/>
  <c r="J107" i="6"/>
  <c r="P106" i="6"/>
  <c r="O106" i="6"/>
  <c r="N106" i="6"/>
  <c r="M106" i="6"/>
  <c r="L106" i="6"/>
  <c r="J106" i="6"/>
  <c r="P105" i="6"/>
  <c r="O105" i="6"/>
  <c r="N105" i="6"/>
  <c r="M105" i="6"/>
  <c r="L105" i="6"/>
  <c r="J105" i="6"/>
  <c r="P104" i="6"/>
  <c r="O104" i="6"/>
  <c r="N104" i="6"/>
  <c r="M104" i="6"/>
  <c r="L104" i="6"/>
  <c r="J104" i="6"/>
  <c r="P103" i="6"/>
  <c r="O103" i="6"/>
  <c r="N103" i="6"/>
  <c r="M103" i="6"/>
  <c r="L103" i="6"/>
  <c r="J103" i="6"/>
  <c r="P102" i="6"/>
  <c r="O102" i="6"/>
  <c r="N102" i="6"/>
  <c r="M102" i="6"/>
  <c r="L102" i="6"/>
  <c r="J102" i="6"/>
  <c r="P101" i="6"/>
  <c r="O101" i="6"/>
  <c r="N101" i="6"/>
  <c r="M101" i="6"/>
  <c r="L101" i="6"/>
  <c r="J101" i="6"/>
  <c r="P100" i="6"/>
  <c r="O100" i="6"/>
  <c r="N100" i="6"/>
  <c r="M100" i="6"/>
  <c r="L100" i="6"/>
  <c r="J100" i="6"/>
  <c r="P99" i="6"/>
  <c r="O99" i="6"/>
  <c r="N99" i="6"/>
  <c r="M99" i="6"/>
  <c r="L99" i="6"/>
  <c r="J99" i="6"/>
  <c r="P98" i="6"/>
  <c r="O98" i="6"/>
  <c r="N98" i="6"/>
  <c r="M98" i="6"/>
  <c r="L98" i="6"/>
  <c r="J98" i="6"/>
  <c r="P97" i="6"/>
  <c r="O97" i="6"/>
  <c r="N97" i="6"/>
  <c r="M97" i="6"/>
  <c r="L97" i="6"/>
  <c r="J97" i="6"/>
  <c r="P96" i="6"/>
  <c r="O96" i="6"/>
  <c r="N96" i="6"/>
  <c r="M96" i="6"/>
  <c r="L96" i="6"/>
  <c r="J96" i="6"/>
  <c r="P95" i="6"/>
  <c r="O95" i="6"/>
  <c r="N95" i="6"/>
  <c r="M95" i="6"/>
  <c r="L95" i="6"/>
  <c r="J95" i="6"/>
  <c r="P94" i="6"/>
  <c r="O94" i="6"/>
  <c r="N94" i="6"/>
  <c r="M94" i="6"/>
  <c r="L94" i="6"/>
  <c r="J94" i="6"/>
  <c r="P93" i="6"/>
  <c r="O93" i="6"/>
  <c r="N93" i="6"/>
  <c r="M93" i="6"/>
  <c r="L93" i="6"/>
  <c r="J93" i="6"/>
  <c r="P92" i="6"/>
  <c r="O92" i="6"/>
  <c r="N92" i="6"/>
  <c r="M92" i="6"/>
  <c r="L92" i="6"/>
  <c r="J92" i="6"/>
  <c r="P91" i="6"/>
  <c r="O91" i="6"/>
  <c r="N91" i="6"/>
  <c r="M91" i="6"/>
  <c r="L91" i="6"/>
  <c r="J91" i="6"/>
  <c r="P90" i="6"/>
  <c r="O90" i="6"/>
  <c r="N90" i="6"/>
  <c r="M90" i="6"/>
  <c r="L90" i="6"/>
  <c r="J90" i="6"/>
  <c r="P89" i="6"/>
  <c r="O89" i="6"/>
  <c r="N89" i="6"/>
  <c r="M89" i="6"/>
  <c r="L89" i="6"/>
  <c r="J89" i="6"/>
  <c r="P88" i="6"/>
  <c r="O88" i="6"/>
  <c r="N88" i="6"/>
  <c r="M88" i="6"/>
  <c r="L88" i="6"/>
  <c r="J88" i="6"/>
  <c r="P87" i="6"/>
  <c r="O87" i="6"/>
  <c r="N87" i="6"/>
  <c r="M87" i="6"/>
  <c r="L87" i="6"/>
  <c r="J87" i="6"/>
  <c r="P86" i="6"/>
  <c r="O86" i="6"/>
  <c r="N86" i="6"/>
  <c r="M86" i="6"/>
  <c r="L86" i="6"/>
  <c r="J86" i="6"/>
  <c r="P85" i="6"/>
  <c r="O85" i="6"/>
  <c r="N85" i="6"/>
  <c r="M85" i="6"/>
  <c r="L85" i="6"/>
  <c r="J85" i="6"/>
  <c r="P84" i="6"/>
  <c r="O84" i="6"/>
  <c r="N84" i="6"/>
  <c r="M84" i="6"/>
  <c r="L84" i="6"/>
  <c r="J84" i="6"/>
  <c r="P83" i="6"/>
  <c r="O83" i="6"/>
  <c r="N83" i="6"/>
  <c r="M83" i="6"/>
  <c r="L83" i="6"/>
  <c r="J83" i="6"/>
  <c r="P82" i="6"/>
  <c r="O82" i="6"/>
  <c r="N82" i="6"/>
  <c r="M82" i="6"/>
  <c r="L82" i="6"/>
  <c r="J82" i="6"/>
  <c r="P81" i="6"/>
  <c r="O81" i="6"/>
  <c r="N81" i="6"/>
  <c r="M81" i="6"/>
  <c r="L81" i="6"/>
  <c r="J81" i="6"/>
  <c r="P80" i="6"/>
  <c r="O80" i="6"/>
  <c r="N80" i="6"/>
  <c r="M80" i="6"/>
  <c r="L80" i="6"/>
  <c r="J80" i="6"/>
  <c r="P79" i="6"/>
  <c r="O79" i="6"/>
  <c r="N79" i="6"/>
  <c r="M79" i="6"/>
  <c r="L79" i="6"/>
  <c r="J79" i="6"/>
  <c r="P78" i="6"/>
  <c r="O78" i="6"/>
  <c r="N78" i="6"/>
  <c r="M78" i="6"/>
  <c r="L78" i="6"/>
  <c r="J78" i="6"/>
  <c r="P77" i="6"/>
  <c r="O77" i="6"/>
  <c r="N77" i="6"/>
  <c r="M77" i="6"/>
  <c r="L77" i="6"/>
  <c r="J77" i="6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P76" i="6"/>
  <c r="O76" i="6"/>
  <c r="N76" i="6"/>
  <c r="M76" i="6"/>
  <c r="L76" i="6"/>
  <c r="J76" i="6"/>
  <c r="P75" i="6"/>
  <c r="O75" i="6"/>
  <c r="N75" i="6"/>
  <c r="M75" i="6"/>
  <c r="L75" i="6"/>
  <c r="J75" i="6"/>
  <c r="P74" i="6"/>
  <c r="O74" i="6"/>
  <c r="N74" i="6"/>
  <c r="M74" i="6"/>
  <c r="L74" i="6"/>
  <c r="J74" i="6"/>
  <c r="P73" i="6"/>
  <c r="O73" i="6"/>
  <c r="N73" i="6"/>
  <c r="M73" i="6"/>
  <c r="L73" i="6"/>
  <c r="J73" i="6"/>
  <c r="P72" i="6"/>
  <c r="O72" i="6"/>
  <c r="N72" i="6"/>
  <c r="M72" i="6"/>
  <c r="L72" i="6"/>
  <c r="J72" i="6"/>
  <c r="P71" i="6"/>
  <c r="O71" i="6"/>
  <c r="N71" i="6"/>
  <c r="M71" i="6"/>
  <c r="L71" i="6"/>
  <c r="J71" i="6"/>
  <c r="P70" i="6"/>
  <c r="O70" i="6"/>
  <c r="N70" i="6"/>
  <c r="M70" i="6"/>
  <c r="L70" i="6"/>
  <c r="J70" i="6"/>
  <c r="P69" i="6"/>
  <c r="O69" i="6"/>
  <c r="N69" i="6"/>
  <c r="M69" i="6"/>
  <c r="L69" i="6"/>
  <c r="J69" i="6"/>
  <c r="P68" i="6"/>
  <c r="O68" i="6"/>
  <c r="N68" i="6"/>
  <c r="M68" i="6"/>
  <c r="L68" i="6"/>
  <c r="J68" i="6"/>
  <c r="P67" i="6"/>
  <c r="O67" i="6"/>
  <c r="N67" i="6"/>
  <c r="M67" i="6"/>
  <c r="L67" i="6"/>
  <c r="J67" i="6"/>
  <c r="B67" i="6"/>
  <c r="B68" i="6" s="1"/>
  <c r="B69" i="6" s="1"/>
  <c r="B70" i="6" s="1"/>
  <c r="B71" i="6" s="1"/>
  <c r="B72" i="6" s="1"/>
  <c r="B73" i="6" s="1"/>
  <c r="B74" i="6" s="1"/>
  <c r="B75" i="6" s="1"/>
  <c r="B76" i="6" s="1"/>
  <c r="P66" i="6"/>
  <c r="O66" i="6"/>
  <c r="N66" i="6"/>
  <c r="M66" i="6"/>
  <c r="L66" i="6"/>
  <c r="J66" i="6"/>
  <c r="P65" i="6"/>
  <c r="O65" i="6"/>
  <c r="N65" i="6"/>
  <c r="M65" i="6"/>
  <c r="L65" i="6"/>
  <c r="J65" i="6"/>
  <c r="P64" i="6"/>
  <c r="O64" i="6"/>
  <c r="N64" i="6"/>
  <c r="M64" i="6"/>
  <c r="L64" i="6"/>
  <c r="J64" i="6"/>
  <c r="P63" i="6"/>
  <c r="O63" i="6"/>
  <c r="N63" i="6"/>
  <c r="M63" i="6"/>
  <c r="L63" i="6"/>
  <c r="J63" i="6"/>
  <c r="P62" i="6"/>
  <c r="O62" i="6"/>
  <c r="N62" i="6"/>
  <c r="M62" i="6"/>
  <c r="L62" i="6"/>
  <c r="J62" i="6"/>
  <c r="P61" i="6"/>
  <c r="O61" i="6"/>
  <c r="N61" i="6"/>
  <c r="M61" i="6"/>
  <c r="L61" i="6"/>
  <c r="J61" i="6"/>
  <c r="B61" i="6"/>
  <c r="B62" i="6" s="1"/>
  <c r="B63" i="6" s="1"/>
  <c r="B64" i="6" s="1"/>
  <c r="B65" i="6" s="1"/>
  <c r="B66" i="6" s="1"/>
  <c r="P60" i="6"/>
  <c r="O60" i="6"/>
  <c r="N60" i="6"/>
  <c r="M60" i="6"/>
  <c r="L60" i="6"/>
  <c r="J60" i="6"/>
  <c r="P59" i="6"/>
  <c r="AF59" i="6" s="1"/>
  <c r="O59" i="6"/>
  <c r="AE71" i="6" s="1"/>
  <c r="N59" i="6"/>
  <c r="AD71" i="6" s="1"/>
  <c r="M59" i="6"/>
  <c r="AC59" i="6" s="1"/>
  <c r="L59" i="6"/>
  <c r="AB59" i="6" s="1"/>
  <c r="J59" i="6"/>
  <c r="B59" i="6"/>
  <c r="B60" i="6" s="1"/>
  <c r="D6" i="6"/>
  <c r="Y5" i="6"/>
  <c r="D5" i="6"/>
  <c r="B5" i="6"/>
  <c r="B6" i="6" s="1"/>
  <c r="B7" i="6" s="1"/>
  <c r="O113" i="5"/>
  <c r="N113" i="5"/>
  <c r="U86" i="5" s="1"/>
  <c r="M113" i="5"/>
  <c r="T86" i="5" s="1"/>
  <c r="L113" i="5"/>
  <c r="S86" i="5" s="1"/>
  <c r="K113" i="5"/>
  <c r="R86" i="5" s="1"/>
  <c r="I113" i="5"/>
  <c r="O112" i="5"/>
  <c r="N112" i="5"/>
  <c r="M112" i="5"/>
  <c r="L112" i="5"/>
  <c r="K112" i="5"/>
  <c r="I112" i="5"/>
  <c r="O111" i="5"/>
  <c r="N111" i="5"/>
  <c r="M111" i="5"/>
  <c r="L111" i="5"/>
  <c r="K111" i="5"/>
  <c r="I111" i="5"/>
  <c r="O110" i="5"/>
  <c r="N110" i="5"/>
  <c r="M110" i="5"/>
  <c r="L110" i="5"/>
  <c r="K110" i="5"/>
  <c r="I110" i="5"/>
  <c r="O109" i="5"/>
  <c r="N109" i="5"/>
  <c r="M109" i="5"/>
  <c r="L109" i="5"/>
  <c r="K109" i="5"/>
  <c r="I109" i="5"/>
  <c r="O108" i="5"/>
  <c r="N108" i="5"/>
  <c r="M108" i="5"/>
  <c r="L108" i="5"/>
  <c r="K108" i="5"/>
  <c r="I108" i="5"/>
  <c r="O107" i="5"/>
  <c r="N107" i="5"/>
  <c r="M107" i="5"/>
  <c r="L107" i="5"/>
  <c r="K107" i="5"/>
  <c r="I107" i="5"/>
  <c r="O106" i="5"/>
  <c r="N106" i="5"/>
  <c r="M106" i="5"/>
  <c r="L106" i="5"/>
  <c r="K106" i="5"/>
  <c r="I106" i="5"/>
  <c r="O105" i="5"/>
  <c r="N105" i="5"/>
  <c r="M105" i="5"/>
  <c r="L105" i="5"/>
  <c r="K105" i="5"/>
  <c r="I105" i="5"/>
  <c r="O104" i="5"/>
  <c r="N104" i="5"/>
  <c r="M104" i="5"/>
  <c r="L104" i="5"/>
  <c r="K104" i="5"/>
  <c r="I104" i="5"/>
  <c r="O103" i="5"/>
  <c r="N103" i="5"/>
  <c r="M103" i="5"/>
  <c r="L103" i="5"/>
  <c r="K103" i="5"/>
  <c r="I103" i="5"/>
  <c r="O102" i="5"/>
  <c r="N102" i="5"/>
  <c r="M102" i="5"/>
  <c r="L102" i="5"/>
  <c r="K102" i="5"/>
  <c r="I102" i="5"/>
  <c r="O101" i="5"/>
  <c r="N101" i="5"/>
  <c r="M101" i="5"/>
  <c r="L101" i="5"/>
  <c r="K101" i="5"/>
  <c r="I101" i="5"/>
  <c r="O100" i="5"/>
  <c r="N100" i="5"/>
  <c r="M100" i="5"/>
  <c r="L100" i="5"/>
  <c r="K100" i="5"/>
  <c r="I100" i="5"/>
  <c r="O99" i="5"/>
  <c r="N99" i="5"/>
  <c r="M99" i="5"/>
  <c r="L99" i="5"/>
  <c r="K99" i="5"/>
  <c r="I99" i="5"/>
  <c r="O98" i="5"/>
  <c r="N98" i="5"/>
  <c r="M98" i="5"/>
  <c r="L98" i="5"/>
  <c r="K98" i="5"/>
  <c r="I98" i="5"/>
  <c r="O97" i="5"/>
  <c r="N97" i="5"/>
  <c r="M97" i="5"/>
  <c r="L97" i="5"/>
  <c r="K97" i="5"/>
  <c r="I97" i="5"/>
  <c r="O96" i="5"/>
  <c r="N96" i="5"/>
  <c r="M96" i="5"/>
  <c r="L96" i="5"/>
  <c r="K96" i="5"/>
  <c r="I96" i="5"/>
  <c r="O95" i="5"/>
  <c r="N95" i="5"/>
  <c r="M95" i="5"/>
  <c r="L95" i="5"/>
  <c r="K95" i="5"/>
  <c r="I95" i="5"/>
  <c r="O94" i="5"/>
  <c r="N94" i="5"/>
  <c r="M94" i="5"/>
  <c r="L94" i="5"/>
  <c r="K94" i="5"/>
  <c r="I94" i="5"/>
  <c r="O93" i="5"/>
  <c r="N93" i="5"/>
  <c r="M93" i="5"/>
  <c r="L93" i="5"/>
  <c r="K93" i="5"/>
  <c r="I93" i="5"/>
  <c r="O92" i="5"/>
  <c r="N92" i="5"/>
  <c r="M92" i="5"/>
  <c r="L92" i="5"/>
  <c r="K92" i="5"/>
  <c r="I92" i="5"/>
  <c r="O91" i="5"/>
  <c r="N91" i="5"/>
  <c r="M91" i="5"/>
  <c r="L91" i="5"/>
  <c r="K91" i="5"/>
  <c r="I91" i="5"/>
  <c r="O90" i="5"/>
  <c r="N90" i="5"/>
  <c r="M90" i="5"/>
  <c r="L90" i="5"/>
  <c r="K90" i="5"/>
  <c r="I90" i="5"/>
  <c r="O89" i="5"/>
  <c r="N89" i="5"/>
  <c r="M89" i="5"/>
  <c r="L89" i="5"/>
  <c r="K89" i="5"/>
  <c r="I89" i="5"/>
  <c r="O88" i="5"/>
  <c r="N88" i="5"/>
  <c r="M88" i="5"/>
  <c r="L88" i="5"/>
  <c r="K88" i="5"/>
  <c r="I88" i="5"/>
  <c r="O87" i="5"/>
  <c r="N87" i="5"/>
  <c r="M87" i="5"/>
  <c r="L87" i="5"/>
  <c r="K87" i="5"/>
  <c r="I87" i="5"/>
  <c r="O86" i="5"/>
  <c r="N86" i="5"/>
  <c r="M86" i="5"/>
  <c r="L86" i="5"/>
  <c r="K86" i="5"/>
  <c r="I86" i="5"/>
  <c r="O85" i="5"/>
  <c r="N85" i="5"/>
  <c r="M85" i="5"/>
  <c r="L85" i="5"/>
  <c r="K85" i="5"/>
  <c r="I85" i="5"/>
  <c r="O84" i="5"/>
  <c r="N84" i="5"/>
  <c r="M84" i="5"/>
  <c r="L84" i="5"/>
  <c r="K84" i="5"/>
  <c r="I84" i="5"/>
  <c r="O83" i="5"/>
  <c r="N83" i="5"/>
  <c r="M83" i="5"/>
  <c r="L83" i="5"/>
  <c r="K83" i="5"/>
  <c r="I83" i="5"/>
  <c r="O82" i="5"/>
  <c r="N82" i="5"/>
  <c r="M82" i="5"/>
  <c r="L82" i="5"/>
  <c r="K82" i="5"/>
  <c r="I82" i="5"/>
  <c r="O81" i="5"/>
  <c r="N81" i="5"/>
  <c r="M81" i="5"/>
  <c r="L81" i="5"/>
  <c r="K81" i="5"/>
  <c r="I81" i="5"/>
  <c r="O80" i="5"/>
  <c r="N80" i="5"/>
  <c r="M80" i="5"/>
  <c r="L80" i="5"/>
  <c r="K80" i="5"/>
  <c r="I80" i="5"/>
  <c r="O79" i="5"/>
  <c r="N79" i="5"/>
  <c r="M79" i="5"/>
  <c r="L79" i="5"/>
  <c r="K79" i="5"/>
  <c r="I79" i="5"/>
  <c r="O78" i="5"/>
  <c r="N78" i="5"/>
  <c r="M78" i="5"/>
  <c r="L78" i="5"/>
  <c r="K78" i="5"/>
  <c r="I78" i="5"/>
  <c r="O77" i="5"/>
  <c r="N77" i="5"/>
  <c r="M77" i="5"/>
  <c r="L77" i="5"/>
  <c r="K77" i="5"/>
  <c r="I77" i="5"/>
  <c r="O76" i="5"/>
  <c r="N76" i="5"/>
  <c r="M76" i="5"/>
  <c r="L76" i="5"/>
  <c r="K76" i="5"/>
  <c r="I76" i="5"/>
  <c r="O75" i="5"/>
  <c r="N75" i="5"/>
  <c r="M75" i="5"/>
  <c r="L75" i="5"/>
  <c r="K75" i="5"/>
  <c r="I75" i="5"/>
  <c r="O74" i="5"/>
  <c r="N74" i="5"/>
  <c r="M74" i="5"/>
  <c r="L74" i="5"/>
  <c r="K74" i="5"/>
  <c r="I74" i="5"/>
  <c r="O73" i="5"/>
  <c r="N73" i="5"/>
  <c r="M73" i="5"/>
  <c r="L73" i="5"/>
  <c r="K73" i="5"/>
  <c r="I73" i="5"/>
  <c r="O72" i="5"/>
  <c r="N72" i="5"/>
  <c r="M72" i="5"/>
  <c r="L72" i="5"/>
  <c r="K72" i="5"/>
  <c r="I72" i="5"/>
  <c r="O71" i="5"/>
  <c r="N71" i="5"/>
  <c r="M71" i="5"/>
  <c r="L71" i="5"/>
  <c r="K71" i="5"/>
  <c r="I71" i="5"/>
  <c r="O70" i="5"/>
  <c r="N70" i="5"/>
  <c r="M70" i="5"/>
  <c r="L70" i="5"/>
  <c r="K70" i="5"/>
  <c r="I70" i="5"/>
  <c r="O69" i="5"/>
  <c r="N69" i="5"/>
  <c r="M69" i="5"/>
  <c r="L69" i="5"/>
  <c r="K69" i="5"/>
  <c r="I69" i="5"/>
  <c r="O68" i="5"/>
  <c r="N68" i="5"/>
  <c r="M68" i="5"/>
  <c r="L68" i="5"/>
  <c r="K68" i="5"/>
  <c r="I68" i="5"/>
  <c r="O67" i="5"/>
  <c r="N67" i="5"/>
  <c r="M67" i="5"/>
  <c r="L67" i="5"/>
  <c r="K67" i="5"/>
  <c r="I67" i="5"/>
  <c r="O66" i="5"/>
  <c r="N66" i="5"/>
  <c r="M66" i="5"/>
  <c r="L66" i="5"/>
  <c r="K66" i="5"/>
  <c r="I66" i="5"/>
  <c r="O65" i="5"/>
  <c r="N65" i="5"/>
  <c r="M65" i="5"/>
  <c r="L65" i="5"/>
  <c r="K65" i="5"/>
  <c r="I65" i="5"/>
  <c r="O64" i="5"/>
  <c r="N64" i="5"/>
  <c r="M64" i="5"/>
  <c r="L64" i="5"/>
  <c r="K64" i="5"/>
  <c r="I64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5" i="5"/>
  <c r="D5" i="5" s="1"/>
  <c r="O108" i="4"/>
  <c r="N108" i="4"/>
  <c r="M108" i="4"/>
  <c r="L108" i="4"/>
  <c r="K108" i="4"/>
  <c r="I108" i="4"/>
  <c r="O107" i="4"/>
  <c r="N107" i="4"/>
  <c r="M107" i="4"/>
  <c r="L107" i="4"/>
  <c r="K107" i="4"/>
  <c r="I107" i="4"/>
  <c r="O106" i="4"/>
  <c r="N106" i="4"/>
  <c r="M106" i="4"/>
  <c r="L106" i="4"/>
  <c r="K106" i="4"/>
  <c r="I106" i="4"/>
  <c r="O105" i="4"/>
  <c r="N105" i="4"/>
  <c r="M105" i="4"/>
  <c r="L105" i="4"/>
  <c r="K105" i="4"/>
  <c r="I105" i="4"/>
  <c r="O104" i="4"/>
  <c r="N104" i="4"/>
  <c r="M104" i="4"/>
  <c r="L104" i="4"/>
  <c r="K104" i="4"/>
  <c r="I104" i="4"/>
  <c r="O103" i="4"/>
  <c r="N103" i="4"/>
  <c r="M103" i="4"/>
  <c r="L103" i="4"/>
  <c r="K103" i="4"/>
  <c r="I103" i="4"/>
  <c r="O102" i="4"/>
  <c r="N102" i="4"/>
  <c r="M102" i="4"/>
  <c r="L102" i="4"/>
  <c r="K102" i="4"/>
  <c r="I102" i="4"/>
  <c r="O101" i="4"/>
  <c r="N101" i="4"/>
  <c r="M101" i="4"/>
  <c r="L101" i="4"/>
  <c r="K101" i="4"/>
  <c r="I101" i="4"/>
  <c r="O100" i="4"/>
  <c r="N100" i="4"/>
  <c r="M100" i="4"/>
  <c r="L100" i="4"/>
  <c r="K100" i="4"/>
  <c r="I100" i="4"/>
  <c r="O99" i="4"/>
  <c r="N99" i="4"/>
  <c r="M99" i="4"/>
  <c r="L99" i="4"/>
  <c r="K99" i="4"/>
  <c r="I99" i="4"/>
  <c r="O98" i="4"/>
  <c r="N98" i="4"/>
  <c r="M98" i="4"/>
  <c r="L98" i="4"/>
  <c r="K98" i="4"/>
  <c r="I98" i="4"/>
  <c r="O97" i="4"/>
  <c r="N97" i="4"/>
  <c r="M97" i="4"/>
  <c r="L97" i="4"/>
  <c r="K97" i="4"/>
  <c r="I97" i="4"/>
  <c r="O96" i="4"/>
  <c r="N96" i="4"/>
  <c r="M96" i="4"/>
  <c r="L96" i="4"/>
  <c r="K96" i="4"/>
  <c r="I96" i="4"/>
  <c r="O95" i="4"/>
  <c r="N95" i="4"/>
  <c r="M95" i="4"/>
  <c r="L95" i="4"/>
  <c r="K95" i="4"/>
  <c r="I95" i="4"/>
  <c r="O94" i="4"/>
  <c r="N94" i="4"/>
  <c r="M94" i="4"/>
  <c r="L94" i="4"/>
  <c r="K94" i="4"/>
  <c r="I94" i="4"/>
  <c r="O93" i="4"/>
  <c r="N93" i="4"/>
  <c r="M93" i="4"/>
  <c r="L93" i="4"/>
  <c r="K93" i="4"/>
  <c r="I93" i="4"/>
  <c r="O92" i="4"/>
  <c r="N92" i="4"/>
  <c r="M92" i="4"/>
  <c r="L92" i="4"/>
  <c r="K92" i="4"/>
  <c r="I92" i="4"/>
  <c r="O91" i="4"/>
  <c r="N91" i="4"/>
  <c r="M91" i="4"/>
  <c r="L91" i="4"/>
  <c r="K91" i="4"/>
  <c r="I91" i="4"/>
  <c r="O90" i="4"/>
  <c r="N90" i="4"/>
  <c r="M90" i="4"/>
  <c r="L90" i="4"/>
  <c r="K90" i="4"/>
  <c r="I90" i="4"/>
  <c r="O89" i="4"/>
  <c r="N89" i="4"/>
  <c r="M89" i="4"/>
  <c r="L89" i="4"/>
  <c r="K89" i="4"/>
  <c r="I89" i="4"/>
  <c r="O88" i="4"/>
  <c r="N88" i="4"/>
  <c r="M88" i="4"/>
  <c r="L88" i="4"/>
  <c r="K88" i="4"/>
  <c r="I88" i="4"/>
  <c r="O87" i="4"/>
  <c r="N87" i="4"/>
  <c r="M87" i="4"/>
  <c r="L87" i="4"/>
  <c r="K87" i="4"/>
  <c r="I87" i="4"/>
  <c r="O86" i="4"/>
  <c r="N86" i="4"/>
  <c r="M86" i="4"/>
  <c r="L86" i="4"/>
  <c r="K86" i="4"/>
  <c r="I86" i="4"/>
  <c r="O85" i="4"/>
  <c r="N85" i="4"/>
  <c r="M85" i="4"/>
  <c r="L85" i="4"/>
  <c r="K85" i="4"/>
  <c r="I85" i="4"/>
  <c r="O84" i="4"/>
  <c r="N84" i="4"/>
  <c r="M84" i="4"/>
  <c r="L84" i="4"/>
  <c r="K84" i="4"/>
  <c r="I84" i="4"/>
  <c r="O83" i="4"/>
  <c r="N83" i="4"/>
  <c r="M83" i="4"/>
  <c r="L83" i="4"/>
  <c r="K83" i="4"/>
  <c r="I83" i="4"/>
  <c r="O82" i="4"/>
  <c r="N82" i="4"/>
  <c r="M82" i="4"/>
  <c r="L82" i="4"/>
  <c r="K82" i="4"/>
  <c r="I82" i="4"/>
  <c r="O81" i="4"/>
  <c r="N81" i="4"/>
  <c r="M81" i="4"/>
  <c r="L81" i="4"/>
  <c r="K81" i="4"/>
  <c r="I81" i="4"/>
  <c r="O80" i="4"/>
  <c r="N80" i="4"/>
  <c r="M80" i="4"/>
  <c r="L80" i="4"/>
  <c r="K80" i="4"/>
  <c r="I80" i="4"/>
  <c r="O79" i="4"/>
  <c r="N79" i="4"/>
  <c r="M79" i="4"/>
  <c r="L79" i="4"/>
  <c r="K79" i="4"/>
  <c r="I79" i="4"/>
  <c r="O78" i="4"/>
  <c r="N78" i="4"/>
  <c r="M78" i="4"/>
  <c r="L78" i="4"/>
  <c r="K78" i="4"/>
  <c r="I78" i="4"/>
  <c r="O77" i="4"/>
  <c r="N77" i="4"/>
  <c r="M77" i="4"/>
  <c r="L77" i="4"/>
  <c r="K77" i="4"/>
  <c r="I77" i="4"/>
  <c r="O76" i="4"/>
  <c r="N76" i="4"/>
  <c r="M76" i="4"/>
  <c r="L76" i="4"/>
  <c r="K76" i="4"/>
  <c r="I76" i="4"/>
  <c r="O75" i="4"/>
  <c r="N75" i="4"/>
  <c r="M75" i="4"/>
  <c r="L75" i="4"/>
  <c r="K75" i="4"/>
  <c r="I75" i="4"/>
  <c r="O74" i="4"/>
  <c r="N74" i="4"/>
  <c r="M74" i="4"/>
  <c r="L74" i="4"/>
  <c r="K74" i="4"/>
  <c r="I74" i="4"/>
  <c r="O73" i="4"/>
  <c r="N73" i="4"/>
  <c r="M73" i="4"/>
  <c r="L73" i="4"/>
  <c r="K73" i="4"/>
  <c r="I73" i="4"/>
  <c r="O72" i="4"/>
  <c r="N72" i="4"/>
  <c r="M72" i="4"/>
  <c r="L72" i="4"/>
  <c r="K72" i="4"/>
  <c r="I72" i="4"/>
  <c r="O71" i="4"/>
  <c r="N71" i="4"/>
  <c r="M71" i="4"/>
  <c r="L71" i="4"/>
  <c r="K71" i="4"/>
  <c r="I71" i="4"/>
  <c r="O70" i="4"/>
  <c r="N70" i="4"/>
  <c r="M70" i="4"/>
  <c r="L70" i="4"/>
  <c r="K70" i="4"/>
  <c r="I70" i="4"/>
  <c r="O69" i="4"/>
  <c r="N69" i="4"/>
  <c r="M69" i="4"/>
  <c r="L69" i="4"/>
  <c r="K69" i="4"/>
  <c r="I69" i="4"/>
  <c r="O68" i="4"/>
  <c r="N68" i="4"/>
  <c r="M68" i="4"/>
  <c r="L68" i="4"/>
  <c r="K68" i="4"/>
  <c r="I68" i="4"/>
  <c r="O67" i="4"/>
  <c r="N67" i="4"/>
  <c r="M67" i="4"/>
  <c r="L67" i="4"/>
  <c r="K67" i="4"/>
  <c r="I67" i="4"/>
  <c r="O66" i="4"/>
  <c r="N66" i="4"/>
  <c r="M66" i="4"/>
  <c r="L66" i="4"/>
  <c r="K66" i="4"/>
  <c r="I66" i="4"/>
  <c r="O65" i="4"/>
  <c r="N65" i="4"/>
  <c r="M65" i="4"/>
  <c r="L65" i="4"/>
  <c r="K65" i="4"/>
  <c r="I65" i="4"/>
  <c r="O64" i="4"/>
  <c r="N64" i="4"/>
  <c r="M64" i="4"/>
  <c r="L64" i="4"/>
  <c r="K64" i="4"/>
  <c r="I64" i="4"/>
  <c r="O63" i="4"/>
  <c r="N63" i="4"/>
  <c r="M63" i="4"/>
  <c r="L63" i="4"/>
  <c r="K63" i="4"/>
  <c r="I63" i="4"/>
  <c r="O62" i="4"/>
  <c r="N62" i="4"/>
  <c r="M62" i="4"/>
  <c r="L62" i="4"/>
  <c r="K62" i="4"/>
  <c r="I62" i="4"/>
  <c r="O61" i="4"/>
  <c r="N61" i="4"/>
  <c r="M61" i="4"/>
  <c r="L61" i="4"/>
  <c r="K61" i="4"/>
  <c r="I61" i="4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O60" i="4"/>
  <c r="N60" i="4"/>
  <c r="M60" i="4"/>
  <c r="L60" i="4"/>
  <c r="K60" i="4"/>
  <c r="I60" i="4"/>
  <c r="A60" i="4"/>
  <c r="O59" i="4"/>
  <c r="N59" i="4"/>
  <c r="M59" i="4"/>
  <c r="L59" i="4"/>
  <c r="K59" i="4"/>
  <c r="I59" i="4"/>
  <c r="A59" i="4"/>
  <c r="O54" i="4"/>
  <c r="N54" i="4"/>
  <c r="M54" i="4"/>
  <c r="L54" i="4"/>
  <c r="K54" i="4"/>
  <c r="I54" i="4"/>
  <c r="O53" i="4"/>
  <c r="N53" i="4"/>
  <c r="M53" i="4"/>
  <c r="L53" i="4"/>
  <c r="K53" i="4"/>
  <c r="I53" i="4"/>
  <c r="O52" i="4"/>
  <c r="N52" i="4"/>
  <c r="M52" i="4"/>
  <c r="L52" i="4"/>
  <c r="K52" i="4"/>
  <c r="I52" i="4"/>
  <c r="O51" i="4"/>
  <c r="N51" i="4"/>
  <c r="M51" i="4"/>
  <c r="L51" i="4"/>
  <c r="K51" i="4"/>
  <c r="I51" i="4"/>
  <c r="O50" i="4"/>
  <c r="N50" i="4"/>
  <c r="M50" i="4"/>
  <c r="L50" i="4"/>
  <c r="K50" i="4"/>
  <c r="I50" i="4"/>
  <c r="O49" i="4"/>
  <c r="N49" i="4"/>
  <c r="M49" i="4"/>
  <c r="L49" i="4"/>
  <c r="K49" i="4"/>
  <c r="I49" i="4"/>
  <c r="O48" i="4"/>
  <c r="N48" i="4"/>
  <c r="M48" i="4"/>
  <c r="L48" i="4"/>
  <c r="K48" i="4"/>
  <c r="I48" i="4"/>
  <c r="O47" i="4"/>
  <c r="N47" i="4"/>
  <c r="M47" i="4"/>
  <c r="L47" i="4"/>
  <c r="K47" i="4"/>
  <c r="I47" i="4"/>
  <c r="O46" i="4"/>
  <c r="N46" i="4"/>
  <c r="M46" i="4"/>
  <c r="L46" i="4"/>
  <c r="K46" i="4"/>
  <c r="I46" i="4"/>
  <c r="O45" i="4"/>
  <c r="N45" i="4"/>
  <c r="M45" i="4"/>
  <c r="L45" i="4"/>
  <c r="K45" i="4"/>
  <c r="I45" i="4"/>
  <c r="O44" i="4"/>
  <c r="N44" i="4"/>
  <c r="M44" i="4"/>
  <c r="L44" i="4"/>
  <c r="K44" i="4"/>
  <c r="I44" i="4"/>
  <c r="O43" i="4"/>
  <c r="N43" i="4"/>
  <c r="M43" i="4"/>
  <c r="L43" i="4"/>
  <c r="K43" i="4"/>
  <c r="I43" i="4"/>
  <c r="O42" i="4"/>
  <c r="N42" i="4"/>
  <c r="M42" i="4"/>
  <c r="L42" i="4"/>
  <c r="K42" i="4"/>
  <c r="I42" i="4"/>
  <c r="O41" i="4"/>
  <c r="N41" i="4"/>
  <c r="M41" i="4"/>
  <c r="L41" i="4"/>
  <c r="K41" i="4"/>
  <c r="I41" i="4"/>
  <c r="O40" i="4"/>
  <c r="N40" i="4"/>
  <c r="M40" i="4"/>
  <c r="L40" i="4"/>
  <c r="K40" i="4"/>
  <c r="I40" i="4"/>
  <c r="O39" i="4"/>
  <c r="N39" i="4"/>
  <c r="M39" i="4"/>
  <c r="L39" i="4"/>
  <c r="K39" i="4"/>
  <c r="I39" i="4"/>
  <c r="O38" i="4"/>
  <c r="N38" i="4"/>
  <c r="M38" i="4"/>
  <c r="L38" i="4"/>
  <c r="K38" i="4"/>
  <c r="I38" i="4"/>
  <c r="O37" i="4"/>
  <c r="N37" i="4"/>
  <c r="M37" i="4"/>
  <c r="L37" i="4"/>
  <c r="K37" i="4"/>
  <c r="I37" i="4"/>
  <c r="O36" i="4"/>
  <c r="N36" i="4"/>
  <c r="M36" i="4"/>
  <c r="L36" i="4"/>
  <c r="K36" i="4"/>
  <c r="I36" i="4"/>
  <c r="O35" i="4"/>
  <c r="N35" i="4"/>
  <c r="M35" i="4"/>
  <c r="L35" i="4"/>
  <c r="K35" i="4"/>
  <c r="I35" i="4"/>
  <c r="O34" i="4"/>
  <c r="N34" i="4"/>
  <c r="M34" i="4"/>
  <c r="L34" i="4"/>
  <c r="K34" i="4"/>
  <c r="I34" i="4"/>
  <c r="O33" i="4"/>
  <c r="N33" i="4"/>
  <c r="M33" i="4"/>
  <c r="L33" i="4"/>
  <c r="K33" i="4"/>
  <c r="I33" i="4"/>
  <c r="O32" i="4"/>
  <c r="N32" i="4"/>
  <c r="M32" i="4"/>
  <c r="L32" i="4"/>
  <c r="K32" i="4"/>
  <c r="I32" i="4"/>
  <c r="O31" i="4"/>
  <c r="N31" i="4"/>
  <c r="M31" i="4"/>
  <c r="L31" i="4"/>
  <c r="K31" i="4"/>
  <c r="I31" i="4"/>
  <c r="O30" i="4"/>
  <c r="N30" i="4"/>
  <c r="M30" i="4"/>
  <c r="L30" i="4"/>
  <c r="K30" i="4"/>
  <c r="I30" i="4"/>
  <c r="O29" i="4"/>
  <c r="N29" i="4"/>
  <c r="M29" i="4"/>
  <c r="L29" i="4"/>
  <c r="K29" i="4"/>
  <c r="I29" i="4"/>
  <c r="O28" i="4"/>
  <c r="N28" i="4"/>
  <c r="M28" i="4"/>
  <c r="L28" i="4"/>
  <c r="K28" i="4"/>
  <c r="I28" i="4"/>
  <c r="O27" i="4"/>
  <c r="N27" i="4"/>
  <c r="M27" i="4"/>
  <c r="L27" i="4"/>
  <c r="K27" i="4"/>
  <c r="I27" i="4"/>
  <c r="O26" i="4"/>
  <c r="N26" i="4"/>
  <c r="M26" i="4"/>
  <c r="L26" i="4"/>
  <c r="K26" i="4"/>
  <c r="I26" i="4"/>
  <c r="O25" i="4"/>
  <c r="N25" i="4"/>
  <c r="M25" i="4"/>
  <c r="L25" i="4"/>
  <c r="K25" i="4"/>
  <c r="I25" i="4"/>
  <c r="O24" i="4"/>
  <c r="N24" i="4"/>
  <c r="M24" i="4"/>
  <c r="L24" i="4"/>
  <c r="K24" i="4"/>
  <c r="I24" i="4"/>
  <c r="O23" i="4"/>
  <c r="N23" i="4"/>
  <c r="M23" i="4"/>
  <c r="L23" i="4"/>
  <c r="K23" i="4"/>
  <c r="I23" i="4"/>
  <c r="O22" i="4"/>
  <c r="N22" i="4"/>
  <c r="M22" i="4"/>
  <c r="L22" i="4"/>
  <c r="K22" i="4"/>
  <c r="I22" i="4"/>
  <c r="O21" i="4"/>
  <c r="N21" i="4"/>
  <c r="M21" i="4"/>
  <c r="L21" i="4"/>
  <c r="K21" i="4"/>
  <c r="I21" i="4"/>
  <c r="O20" i="4"/>
  <c r="N20" i="4"/>
  <c r="M20" i="4"/>
  <c r="L20" i="4"/>
  <c r="K20" i="4"/>
  <c r="I20" i="4"/>
  <c r="O19" i="4"/>
  <c r="N19" i="4"/>
  <c r="M19" i="4"/>
  <c r="L19" i="4"/>
  <c r="K19" i="4"/>
  <c r="I19" i="4"/>
  <c r="O18" i="4"/>
  <c r="N18" i="4"/>
  <c r="M18" i="4"/>
  <c r="L18" i="4"/>
  <c r="K18" i="4"/>
  <c r="I18" i="4"/>
  <c r="D18" i="1" s="1"/>
  <c r="O17" i="4"/>
  <c r="N17" i="4"/>
  <c r="M17" i="4"/>
  <c r="L17" i="4"/>
  <c r="K17" i="4"/>
  <c r="I17" i="4"/>
  <c r="O16" i="4"/>
  <c r="N16" i="4"/>
  <c r="M16" i="4"/>
  <c r="L16" i="4"/>
  <c r="K16" i="4"/>
  <c r="I16" i="4"/>
  <c r="O15" i="4"/>
  <c r="N15" i="4"/>
  <c r="M15" i="4"/>
  <c r="L15" i="4"/>
  <c r="K15" i="4"/>
  <c r="I15" i="4"/>
  <c r="O14" i="4"/>
  <c r="N14" i="4"/>
  <c r="M14" i="4"/>
  <c r="L14" i="4"/>
  <c r="K14" i="4"/>
  <c r="I14" i="4"/>
  <c r="O13" i="4"/>
  <c r="N13" i="4"/>
  <c r="M13" i="4"/>
  <c r="L13" i="4"/>
  <c r="K13" i="4"/>
  <c r="I13" i="4"/>
  <c r="O12" i="4"/>
  <c r="N12" i="4"/>
  <c r="M12" i="4"/>
  <c r="L12" i="4"/>
  <c r="K12" i="4"/>
  <c r="I12" i="4"/>
  <c r="O11" i="4"/>
  <c r="N11" i="4"/>
  <c r="M11" i="4"/>
  <c r="L11" i="4"/>
  <c r="K11" i="4"/>
  <c r="I11" i="4"/>
  <c r="O10" i="4"/>
  <c r="N10" i="4"/>
  <c r="M10" i="4"/>
  <c r="L10" i="4"/>
  <c r="K10" i="4"/>
  <c r="I10" i="4"/>
  <c r="D10" i="1" s="1"/>
  <c r="O9" i="4"/>
  <c r="N9" i="4"/>
  <c r="M9" i="4"/>
  <c r="L9" i="4"/>
  <c r="K9" i="4"/>
  <c r="I9" i="4"/>
  <c r="O8" i="4"/>
  <c r="N8" i="4"/>
  <c r="M8" i="4"/>
  <c r="L8" i="4"/>
  <c r="K8" i="4"/>
  <c r="I8" i="4"/>
  <c r="O7" i="4"/>
  <c r="N7" i="4"/>
  <c r="M7" i="4"/>
  <c r="L7" i="4"/>
  <c r="K7" i="4"/>
  <c r="I7" i="4"/>
  <c r="O6" i="4"/>
  <c r="N6" i="4"/>
  <c r="M6" i="4"/>
  <c r="L6" i="4"/>
  <c r="K6" i="4"/>
  <c r="I6" i="4"/>
  <c r="O5" i="4"/>
  <c r="N5" i="4"/>
  <c r="M5" i="4"/>
  <c r="L5" i="4"/>
  <c r="K5" i="4"/>
  <c r="I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M68" i="3"/>
  <c r="T57" i="3" s="1"/>
  <c r="L68" i="3"/>
  <c r="S57" i="3" s="1"/>
  <c r="K68" i="3"/>
  <c r="R57" i="3" s="1"/>
  <c r="J68" i="3"/>
  <c r="Q57" i="3" s="1"/>
  <c r="I68" i="3"/>
  <c r="P57" i="3" s="1"/>
  <c r="G68" i="3"/>
  <c r="M67" i="3"/>
  <c r="L67" i="3"/>
  <c r="K67" i="3"/>
  <c r="J67" i="3"/>
  <c r="I67" i="3"/>
  <c r="G67" i="3"/>
  <c r="M66" i="3"/>
  <c r="L66" i="3"/>
  <c r="K66" i="3"/>
  <c r="J66" i="3"/>
  <c r="I66" i="3"/>
  <c r="G66" i="3"/>
  <c r="M65" i="3"/>
  <c r="L65" i="3"/>
  <c r="K65" i="3"/>
  <c r="J65" i="3"/>
  <c r="I65" i="3"/>
  <c r="G65" i="3"/>
  <c r="M64" i="3"/>
  <c r="L64" i="3"/>
  <c r="K64" i="3"/>
  <c r="J64" i="3"/>
  <c r="I64" i="3"/>
  <c r="G64" i="3"/>
  <c r="M63" i="3"/>
  <c r="T56" i="3" s="1"/>
  <c r="L63" i="3"/>
  <c r="S56" i="3" s="1"/>
  <c r="K63" i="3"/>
  <c r="R56" i="3" s="1"/>
  <c r="J63" i="3"/>
  <c r="Q56" i="3" s="1"/>
  <c r="I63" i="3"/>
  <c r="P56" i="3" s="1"/>
  <c r="G63" i="3"/>
  <c r="M62" i="3"/>
  <c r="L62" i="3"/>
  <c r="K62" i="3"/>
  <c r="J62" i="3"/>
  <c r="I62" i="3"/>
  <c r="G62" i="3"/>
  <c r="M61" i="3"/>
  <c r="L61" i="3"/>
  <c r="K61" i="3"/>
  <c r="J61" i="3"/>
  <c r="I61" i="3"/>
  <c r="G61" i="3"/>
  <c r="M60" i="3"/>
  <c r="L60" i="3"/>
  <c r="K60" i="3"/>
  <c r="J60" i="3"/>
  <c r="I60" i="3"/>
  <c r="G60" i="3"/>
  <c r="M59" i="3"/>
  <c r="L59" i="3"/>
  <c r="K59" i="3"/>
  <c r="J59" i="3"/>
  <c r="I59" i="3"/>
  <c r="G59" i="3"/>
  <c r="M58" i="3"/>
  <c r="T55" i="3" s="1"/>
  <c r="L58" i="3"/>
  <c r="S55" i="3" s="1"/>
  <c r="K58" i="3"/>
  <c r="R55" i="3" s="1"/>
  <c r="J58" i="3"/>
  <c r="Q55" i="3" s="1"/>
  <c r="I58" i="3"/>
  <c r="P55" i="3" s="1"/>
  <c r="G58" i="3"/>
  <c r="M57" i="3"/>
  <c r="L57" i="3"/>
  <c r="K57" i="3"/>
  <c r="J57" i="3"/>
  <c r="I57" i="3"/>
  <c r="G57" i="3"/>
  <c r="M56" i="3"/>
  <c r="L56" i="3"/>
  <c r="K56" i="3"/>
  <c r="J56" i="3"/>
  <c r="I56" i="3"/>
  <c r="G56" i="3"/>
  <c r="M55" i="3"/>
  <c r="L55" i="3"/>
  <c r="K55" i="3"/>
  <c r="J55" i="3"/>
  <c r="I55" i="3"/>
  <c r="G55" i="3"/>
  <c r="M54" i="3"/>
  <c r="T27" i="3" s="1"/>
  <c r="L54" i="3"/>
  <c r="S27" i="3" s="1"/>
  <c r="K54" i="3"/>
  <c r="R27" i="3" s="1"/>
  <c r="J54" i="3"/>
  <c r="Q27" i="3" s="1"/>
  <c r="I54" i="3"/>
  <c r="P27" i="3" s="1"/>
  <c r="G54" i="3"/>
  <c r="M53" i="3"/>
  <c r="T54" i="3" s="1"/>
  <c r="L53" i="3"/>
  <c r="S54" i="3" s="1"/>
  <c r="K53" i="3"/>
  <c r="R54" i="3" s="1"/>
  <c r="J53" i="3"/>
  <c r="Q54" i="3" s="1"/>
  <c r="I53" i="3"/>
  <c r="P54" i="3" s="1"/>
  <c r="G53" i="3"/>
  <c r="M52" i="3"/>
  <c r="L52" i="3"/>
  <c r="K52" i="3"/>
  <c r="J52" i="3"/>
  <c r="I52" i="3"/>
  <c r="G52" i="3"/>
  <c r="M51" i="3"/>
  <c r="L51" i="3"/>
  <c r="K51" i="3"/>
  <c r="J51" i="3"/>
  <c r="I51" i="3"/>
  <c r="G51" i="3"/>
  <c r="M50" i="3"/>
  <c r="L50" i="3"/>
  <c r="K50" i="3"/>
  <c r="J50" i="3"/>
  <c r="I50" i="3"/>
  <c r="G50" i="3"/>
  <c r="M49" i="3"/>
  <c r="T26" i="3" s="1"/>
  <c r="L49" i="3"/>
  <c r="S26" i="3" s="1"/>
  <c r="K49" i="3"/>
  <c r="R26" i="3" s="1"/>
  <c r="J49" i="3"/>
  <c r="Q26" i="3" s="1"/>
  <c r="I49" i="3"/>
  <c r="P26" i="3" s="1"/>
  <c r="G49" i="3"/>
  <c r="M48" i="3"/>
  <c r="T53" i="3" s="1"/>
  <c r="L48" i="3"/>
  <c r="S53" i="3" s="1"/>
  <c r="K48" i="3"/>
  <c r="R53" i="3" s="1"/>
  <c r="J48" i="3"/>
  <c r="Q53" i="3" s="1"/>
  <c r="I48" i="3"/>
  <c r="P53" i="3" s="1"/>
  <c r="G48" i="3"/>
  <c r="C48" i="1" s="1"/>
  <c r="M47" i="3"/>
  <c r="L47" i="3"/>
  <c r="K47" i="3"/>
  <c r="J47" i="3"/>
  <c r="I47" i="3"/>
  <c r="G47" i="3"/>
  <c r="M46" i="3"/>
  <c r="L46" i="3"/>
  <c r="K46" i="3"/>
  <c r="J46" i="3"/>
  <c r="I46" i="3"/>
  <c r="G46" i="3"/>
  <c r="C46" i="1" s="1"/>
  <c r="M45" i="3"/>
  <c r="L45" i="3"/>
  <c r="K45" i="3"/>
  <c r="J45" i="3"/>
  <c r="I45" i="3"/>
  <c r="G45" i="3"/>
  <c r="M44" i="3"/>
  <c r="T25" i="3" s="1"/>
  <c r="L44" i="3"/>
  <c r="S25" i="3" s="1"/>
  <c r="K44" i="3"/>
  <c r="R25" i="3" s="1"/>
  <c r="J44" i="3"/>
  <c r="Q25" i="3" s="1"/>
  <c r="I44" i="3"/>
  <c r="P25" i="3" s="1"/>
  <c r="G44" i="3"/>
  <c r="C44" i="1" s="1"/>
  <c r="M43" i="3"/>
  <c r="T52" i="3" s="1"/>
  <c r="L43" i="3"/>
  <c r="S52" i="3" s="1"/>
  <c r="K43" i="3"/>
  <c r="R52" i="3" s="1"/>
  <c r="J43" i="3"/>
  <c r="Q52" i="3" s="1"/>
  <c r="I43" i="3"/>
  <c r="P52" i="3" s="1"/>
  <c r="G43" i="3"/>
  <c r="M42" i="3"/>
  <c r="L42" i="3"/>
  <c r="K42" i="3"/>
  <c r="J42" i="3"/>
  <c r="I42" i="3"/>
  <c r="G42" i="3"/>
  <c r="M41" i="3"/>
  <c r="L41" i="3"/>
  <c r="K41" i="3"/>
  <c r="J41" i="3"/>
  <c r="I41" i="3"/>
  <c r="G41" i="3"/>
  <c r="C41" i="1" s="1"/>
  <c r="M40" i="3"/>
  <c r="L40" i="3"/>
  <c r="K40" i="3"/>
  <c r="J40" i="3"/>
  <c r="I40" i="3"/>
  <c r="G40" i="3"/>
  <c r="M39" i="3"/>
  <c r="T24" i="3" s="1"/>
  <c r="L39" i="3"/>
  <c r="S51" i="3" s="1"/>
  <c r="K39" i="3"/>
  <c r="R51" i="3" s="1"/>
  <c r="J39" i="3"/>
  <c r="Q51" i="3" s="1"/>
  <c r="I39" i="3"/>
  <c r="P51" i="3" s="1"/>
  <c r="G39" i="3"/>
  <c r="C39" i="1" s="1"/>
  <c r="M34" i="3"/>
  <c r="L34" i="3"/>
  <c r="K34" i="3"/>
  <c r="J34" i="3"/>
  <c r="I34" i="3"/>
  <c r="G34" i="3"/>
  <c r="M33" i="3"/>
  <c r="L33" i="3"/>
  <c r="K33" i="3"/>
  <c r="J33" i="3"/>
  <c r="I33" i="3"/>
  <c r="G33" i="3"/>
  <c r="M32" i="3"/>
  <c r="L32" i="3"/>
  <c r="K32" i="3"/>
  <c r="J32" i="3"/>
  <c r="I32" i="3"/>
  <c r="G32" i="3"/>
  <c r="M31" i="3"/>
  <c r="L31" i="3"/>
  <c r="K31" i="3"/>
  <c r="J31" i="3"/>
  <c r="I31" i="3"/>
  <c r="G31" i="3"/>
  <c r="M30" i="3"/>
  <c r="L30" i="3"/>
  <c r="K30" i="3"/>
  <c r="J30" i="3"/>
  <c r="I30" i="3"/>
  <c r="G30" i="3"/>
  <c r="M29" i="3"/>
  <c r="L29" i="3"/>
  <c r="K29" i="3"/>
  <c r="J29" i="3"/>
  <c r="I29" i="3"/>
  <c r="G29" i="3"/>
  <c r="M28" i="3"/>
  <c r="L28" i="3"/>
  <c r="K28" i="3"/>
  <c r="J28" i="3"/>
  <c r="I28" i="3"/>
  <c r="G28" i="3"/>
  <c r="M27" i="3"/>
  <c r="L27" i="3"/>
  <c r="K27" i="3"/>
  <c r="J27" i="3"/>
  <c r="I27" i="3"/>
  <c r="G27" i="3"/>
  <c r="C27" i="1" s="1"/>
  <c r="M26" i="3"/>
  <c r="L26" i="3"/>
  <c r="K26" i="3"/>
  <c r="J26" i="3"/>
  <c r="I26" i="3"/>
  <c r="G26" i="3"/>
  <c r="M25" i="3"/>
  <c r="L25" i="3"/>
  <c r="K25" i="3"/>
  <c r="J25" i="3"/>
  <c r="I25" i="3"/>
  <c r="G25" i="3"/>
  <c r="M24" i="3"/>
  <c r="L24" i="3"/>
  <c r="K24" i="3"/>
  <c r="J24" i="3"/>
  <c r="I24" i="3"/>
  <c r="G24" i="3"/>
  <c r="M23" i="3"/>
  <c r="L23" i="3"/>
  <c r="K23" i="3"/>
  <c r="J23" i="3"/>
  <c r="I23" i="3"/>
  <c r="G23" i="3"/>
  <c r="M22" i="3"/>
  <c r="L22" i="3"/>
  <c r="K22" i="3"/>
  <c r="J22" i="3"/>
  <c r="I22" i="3"/>
  <c r="G22" i="3"/>
  <c r="C22" i="1" s="1"/>
  <c r="M21" i="3"/>
  <c r="L21" i="3"/>
  <c r="K21" i="3"/>
  <c r="J21" i="3"/>
  <c r="I21" i="3"/>
  <c r="G21" i="3"/>
  <c r="M20" i="3"/>
  <c r="L20" i="3"/>
  <c r="K20" i="3"/>
  <c r="J20" i="3"/>
  <c r="I20" i="3"/>
  <c r="G20" i="3"/>
  <c r="M19" i="3"/>
  <c r="L19" i="3"/>
  <c r="K19" i="3"/>
  <c r="J19" i="3"/>
  <c r="I19" i="3"/>
  <c r="G19" i="3"/>
  <c r="M18" i="3"/>
  <c r="L18" i="3"/>
  <c r="K18" i="3"/>
  <c r="J18" i="3"/>
  <c r="I18" i="3"/>
  <c r="G18" i="3"/>
  <c r="M17" i="3"/>
  <c r="L17" i="3"/>
  <c r="K17" i="3"/>
  <c r="J17" i="3"/>
  <c r="I17" i="3"/>
  <c r="G17" i="3"/>
  <c r="M16" i="3"/>
  <c r="L16" i="3"/>
  <c r="K16" i="3"/>
  <c r="J16" i="3"/>
  <c r="I16" i="3"/>
  <c r="G16" i="3"/>
  <c r="M15" i="3"/>
  <c r="L15" i="3"/>
  <c r="K15" i="3"/>
  <c r="J15" i="3"/>
  <c r="I15" i="3"/>
  <c r="G15" i="3"/>
  <c r="C15" i="1" s="1"/>
  <c r="M14" i="3"/>
  <c r="L14" i="3"/>
  <c r="K14" i="3"/>
  <c r="J14" i="3"/>
  <c r="I14" i="3"/>
  <c r="G14" i="3"/>
  <c r="M13" i="3"/>
  <c r="L13" i="3"/>
  <c r="K13" i="3"/>
  <c r="J13" i="3"/>
  <c r="I13" i="3"/>
  <c r="G13" i="3"/>
  <c r="M12" i="3"/>
  <c r="L12" i="3"/>
  <c r="K12" i="3"/>
  <c r="J12" i="3"/>
  <c r="I12" i="3"/>
  <c r="G12" i="3"/>
  <c r="M11" i="3"/>
  <c r="L11" i="3"/>
  <c r="K11" i="3"/>
  <c r="J11" i="3"/>
  <c r="I11" i="3"/>
  <c r="G11" i="3"/>
  <c r="M10" i="3"/>
  <c r="L10" i="3"/>
  <c r="K10" i="3"/>
  <c r="J10" i="3"/>
  <c r="I10" i="3"/>
  <c r="G10" i="3"/>
  <c r="M9" i="3"/>
  <c r="L9" i="3"/>
  <c r="K9" i="3"/>
  <c r="J9" i="3"/>
  <c r="I9" i="3"/>
  <c r="G9" i="3"/>
  <c r="M8" i="3"/>
  <c r="L8" i="3"/>
  <c r="K8" i="3"/>
  <c r="J8" i="3"/>
  <c r="I8" i="3"/>
  <c r="G8" i="3"/>
  <c r="M7" i="3"/>
  <c r="L7" i="3"/>
  <c r="K7" i="3"/>
  <c r="J7" i="3"/>
  <c r="I7" i="3"/>
  <c r="G7" i="3"/>
  <c r="M6" i="3"/>
  <c r="L6" i="3"/>
  <c r="K6" i="3"/>
  <c r="J6" i="3"/>
  <c r="I6" i="3"/>
  <c r="G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M5" i="3"/>
  <c r="L5" i="3"/>
  <c r="K5" i="3"/>
  <c r="J5" i="3"/>
  <c r="I5" i="3"/>
  <c r="G5" i="3"/>
  <c r="O109" i="2"/>
  <c r="V82" i="2" s="1"/>
  <c r="N109" i="2"/>
  <c r="U82" i="2" s="1"/>
  <c r="M109" i="2"/>
  <c r="T82" i="2" s="1"/>
  <c r="L109" i="2"/>
  <c r="S82" i="2" s="1"/>
  <c r="K109" i="2"/>
  <c r="R82" i="2" s="1"/>
  <c r="I109" i="2"/>
  <c r="O108" i="2"/>
  <c r="N108" i="2"/>
  <c r="M108" i="2"/>
  <c r="L108" i="2"/>
  <c r="K108" i="2"/>
  <c r="I108" i="2"/>
  <c r="O107" i="2"/>
  <c r="N107" i="2"/>
  <c r="M107" i="2"/>
  <c r="L107" i="2"/>
  <c r="K107" i="2"/>
  <c r="I107" i="2"/>
  <c r="O106" i="2"/>
  <c r="N106" i="2"/>
  <c r="M106" i="2"/>
  <c r="L106" i="2"/>
  <c r="K106" i="2"/>
  <c r="I106" i="2"/>
  <c r="O105" i="2"/>
  <c r="N105" i="2"/>
  <c r="M105" i="2"/>
  <c r="L105" i="2"/>
  <c r="K105" i="2"/>
  <c r="I105" i="2"/>
  <c r="O104" i="2"/>
  <c r="V81" i="2" s="1"/>
  <c r="N104" i="2"/>
  <c r="U81" i="2" s="1"/>
  <c r="M104" i="2"/>
  <c r="T81" i="2" s="1"/>
  <c r="L104" i="2"/>
  <c r="S81" i="2" s="1"/>
  <c r="K104" i="2"/>
  <c r="R81" i="2" s="1"/>
  <c r="I104" i="2"/>
  <c r="O103" i="2"/>
  <c r="N103" i="2"/>
  <c r="M103" i="2"/>
  <c r="L103" i="2"/>
  <c r="K103" i="2"/>
  <c r="I103" i="2"/>
  <c r="O102" i="2"/>
  <c r="N102" i="2"/>
  <c r="M102" i="2"/>
  <c r="L102" i="2"/>
  <c r="K102" i="2"/>
  <c r="I102" i="2"/>
  <c r="O101" i="2"/>
  <c r="N101" i="2"/>
  <c r="M101" i="2"/>
  <c r="L101" i="2"/>
  <c r="K101" i="2"/>
  <c r="I101" i="2"/>
  <c r="O100" i="2"/>
  <c r="N100" i="2"/>
  <c r="M100" i="2"/>
  <c r="L100" i="2"/>
  <c r="K100" i="2"/>
  <c r="I100" i="2"/>
  <c r="O99" i="2"/>
  <c r="V80" i="2" s="1"/>
  <c r="N99" i="2"/>
  <c r="U80" i="2" s="1"/>
  <c r="M99" i="2"/>
  <c r="T80" i="2" s="1"/>
  <c r="L99" i="2"/>
  <c r="S80" i="2" s="1"/>
  <c r="K99" i="2"/>
  <c r="R80" i="2" s="1"/>
  <c r="I99" i="2"/>
  <c r="O98" i="2"/>
  <c r="N98" i="2"/>
  <c r="M98" i="2"/>
  <c r="L98" i="2"/>
  <c r="K98" i="2"/>
  <c r="I98" i="2"/>
  <c r="O97" i="2"/>
  <c r="N97" i="2"/>
  <c r="M97" i="2"/>
  <c r="L97" i="2"/>
  <c r="K97" i="2"/>
  <c r="I97" i="2"/>
  <c r="O96" i="2"/>
  <c r="N96" i="2"/>
  <c r="M96" i="2"/>
  <c r="L96" i="2"/>
  <c r="K96" i="2"/>
  <c r="I96" i="2"/>
  <c r="O95" i="2"/>
  <c r="N95" i="2"/>
  <c r="M95" i="2"/>
  <c r="L95" i="2"/>
  <c r="K95" i="2"/>
  <c r="I95" i="2"/>
  <c r="O94" i="2"/>
  <c r="V79" i="2" s="1"/>
  <c r="N94" i="2"/>
  <c r="U79" i="2" s="1"/>
  <c r="M94" i="2"/>
  <c r="T79" i="2" s="1"/>
  <c r="L94" i="2"/>
  <c r="S79" i="2" s="1"/>
  <c r="K94" i="2"/>
  <c r="R79" i="2" s="1"/>
  <c r="I94" i="2"/>
  <c r="O93" i="2"/>
  <c r="N93" i="2"/>
  <c r="M93" i="2"/>
  <c r="L93" i="2"/>
  <c r="K93" i="2"/>
  <c r="I93" i="2"/>
  <c r="O92" i="2"/>
  <c r="N92" i="2"/>
  <c r="M92" i="2"/>
  <c r="L92" i="2"/>
  <c r="K92" i="2"/>
  <c r="I92" i="2"/>
  <c r="O91" i="2"/>
  <c r="N91" i="2"/>
  <c r="M91" i="2"/>
  <c r="L91" i="2"/>
  <c r="K91" i="2"/>
  <c r="I91" i="2"/>
  <c r="O90" i="2"/>
  <c r="N90" i="2"/>
  <c r="M90" i="2"/>
  <c r="L90" i="2"/>
  <c r="K90" i="2"/>
  <c r="I90" i="2"/>
  <c r="O89" i="2"/>
  <c r="V78" i="2" s="1"/>
  <c r="N89" i="2"/>
  <c r="U78" i="2" s="1"/>
  <c r="M89" i="2"/>
  <c r="T78" i="2" s="1"/>
  <c r="L89" i="2"/>
  <c r="S78" i="2" s="1"/>
  <c r="K89" i="2"/>
  <c r="R78" i="2" s="1"/>
  <c r="I89" i="2"/>
  <c r="O88" i="2"/>
  <c r="N88" i="2"/>
  <c r="M88" i="2"/>
  <c r="L88" i="2"/>
  <c r="K88" i="2"/>
  <c r="I88" i="2"/>
  <c r="O87" i="2"/>
  <c r="N87" i="2"/>
  <c r="M87" i="2"/>
  <c r="L87" i="2"/>
  <c r="K87" i="2"/>
  <c r="I87" i="2"/>
  <c r="O86" i="2"/>
  <c r="N86" i="2"/>
  <c r="M86" i="2"/>
  <c r="L86" i="2"/>
  <c r="K86" i="2"/>
  <c r="I86" i="2"/>
  <c r="O85" i="2"/>
  <c r="N85" i="2"/>
  <c r="M85" i="2"/>
  <c r="L85" i="2"/>
  <c r="K85" i="2"/>
  <c r="I85" i="2"/>
  <c r="O84" i="2"/>
  <c r="V77" i="2" s="1"/>
  <c r="N84" i="2"/>
  <c r="U77" i="2" s="1"/>
  <c r="M84" i="2"/>
  <c r="T77" i="2" s="1"/>
  <c r="L84" i="2"/>
  <c r="S77" i="2" s="1"/>
  <c r="K84" i="2"/>
  <c r="R77" i="2" s="1"/>
  <c r="I84" i="2"/>
  <c r="O83" i="2"/>
  <c r="N83" i="2"/>
  <c r="M83" i="2"/>
  <c r="L83" i="2"/>
  <c r="K83" i="2"/>
  <c r="I83" i="2"/>
  <c r="O82" i="2"/>
  <c r="N82" i="2"/>
  <c r="M82" i="2"/>
  <c r="L82" i="2"/>
  <c r="K82" i="2"/>
  <c r="I82" i="2"/>
  <c r="O81" i="2"/>
  <c r="N81" i="2"/>
  <c r="M81" i="2"/>
  <c r="L81" i="2"/>
  <c r="K81" i="2"/>
  <c r="I81" i="2"/>
  <c r="O80" i="2"/>
  <c r="N80" i="2"/>
  <c r="M80" i="2"/>
  <c r="L80" i="2"/>
  <c r="K80" i="2"/>
  <c r="I80" i="2"/>
  <c r="O79" i="2"/>
  <c r="V76" i="2" s="1"/>
  <c r="N79" i="2"/>
  <c r="U76" i="2" s="1"/>
  <c r="M79" i="2"/>
  <c r="T76" i="2" s="1"/>
  <c r="L79" i="2"/>
  <c r="S76" i="2" s="1"/>
  <c r="K79" i="2"/>
  <c r="R76" i="2" s="1"/>
  <c r="I79" i="2"/>
  <c r="O78" i="2"/>
  <c r="N78" i="2"/>
  <c r="M78" i="2"/>
  <c r="L78" i="2"/>
  <c r="K78" i="2"/>
  <c r="I78" i="2"/>
  <c r="O77" i="2"/>
  <c r="N77" i="2"/>
  <c r="M77" i="2"/>
  <c r="L77" i="2"/>
  <c r="K77" i="2"/>
  <c r="I77" i="2"/>
  <c r="O76" i="2"/>
  <c r="N76" i="2"/>
  <c r="M76" i="2"/>
  <c r="L76" i="2"/>
  <c r="K76" i="2"/>
  <c r="I76" i="2"/>
  <c r="O75" i="2"/>
  <c r="N75" i="2"/>
  <c r="M75" i="2"/>
  <c r="L75" i="2"/>
  <c r="K75" i="2"/>
  <c r="I75" i="2"/>
  <c r="O74" i="2"/>
  <c r="V75" i="2" s="1"/>
  <c r="N74" i="2"/>
  <c r="U75" i="2" s="1"/>
  <c r="M74" i="2"/>
  <c r="T75" i="2" s="1"/>
  <c r="L74" i="2"/>
  <c r="S75" i="2" s="1"/>
  <c r="K74" i="2"/>
  <c r="R75" i="2" s="1"/>
  <c r="I74" i="2"/>
  <c r="O73" i="2"/>
  <c r="N73" i="2"/>
  <c r="M73" i="2"/>
  <c r="L73" i="2"/>
  <c r="K73" i="2"/>
  <c r="I73" i="2"/>
  <c r="O72" i="2"/>
  <c r="N72" i="2"/>
  <c r="M72" i="2"/>
  <c r="L72" i="2"/>
  <c r="K72" i="2"/>
  <c r="I72" i="2"/>
  <c r="O71" i="2"/>
  <c r="N71" i="2"/>
  <c r="M71" i="2"/>
  <c r="L71" i="2"/>
  <c r="K71" i="2"/>
  <c r="I71" i="2"/>
  <c r="O70" i="2"/>
  <c r="N70" i="2"/>
  <c r="M70" i="2"/>
  <c r="L70" i="2"/>
  <c r="K70" i="2"/>
  <c r="I70" i="2"/>
  <c r="O69" i="2"/>
  <c r="V74" i="2" s="1"/>
  <c r="N69" i="2"/>
  <c r="U74" i="2" s="1"/>
  <c r="M69" i="2"/>
  <c r="T74" i="2" s="1"/>
  <c r="L69" i="2"/>
  <c r="S74" i="2" s="1"/>
  <c r="K69" i="2"/>
  <c r="R74" i="2" s="1"/>
  <c r="I69" i="2"/>
  <c r="O68" i="2"/>
  <c r="N68" i="2"/>
  <c r="M68" i="2"/>
  <c r="L68" i="2"/>
  <c r="K68" i="2"/>
  <c r="I68" i="2"/>
  <c r="O67" i="2"/>
  <c r="N67" i="2"/>
  <c r="M67" i="2"/>
  <c r="L67" i="2"/>
  <c r="K67" i="2"/>
  <c r="I67" i="2"/>
  <c r="O66" i="2"/>
  <c r="N66" i="2"/>
  <c r="M66" i="2"/>
  <c r="L66" i="2"/>
  <c r="K66" i="2"/>
  <c r="I66" i="2"/>
  <c r="O65" i="2"/>
  <c r="N65" i="2"/>
  <c r="M65" i="2"/>
  <c r="L65" i="2"/>
  <c r="K65" i="2"/>
  <c r="I65" i="2"/>
  <c r="O64" i="2"/>
  <c r="V73" i="2" s="1"/>
  <c r="N64" i="2"/>
  <c r="U73" i="2" s="1"/>
  <c r="M64" i="2"/>
  <c r="T73" i="2" s="1"/>
  <c r="L64" i="2"/>
  <c r="S73" i="2" s="1"/>
  <c r="K64" i="2"/>
  <c r="R73" i="2" s="1"/>
  <c r="I64" i="2"/>
  <c r="O63" i="2"/>
  <c r="N63" i="2"/>
  <c r="M63" i="2"/>
  <c r="L63" i="2"/>
  <c r="K63" i="2"/>
  <c r="I63" i="2"/>
  <c r="O62" i="2"/>
  <c r="N62" i="2"/>
  <c r="M62" i="2"/>
  <c r="L62" i="2"/>
  <c r="K62" i="2"/>
  <c r="I62" i="2"/>
  <c r="O61" i="2"/>
  <c r="N61" i="2"/>
  <c r="M61" i="2"/>
  <c r="L61" i="2"/>
  <c r="K61" i="2"/>
  <c r="I61" i="2"/>
  <c r="O60" i="2"/>
  <c r="V72" i="2" s="1"/>
  <c r="N60" i="2"/>
  <c r="U72" i="2" s="1"/>
  <c r="M60" i="2"/>
  <c r="T72" i="2" s="1"/>
  <c r="L60" i="2"/>
  <c r="S72" i="2" s="1"/>
  <c r="K60" i="2"/>
  <c r="R72" i="2" s="1"/>
  <c r="I60" i="2"/>
  <c r="O54" i="2"/>
  <c r="N54" i="2"/>
  <c r="M54" i="2"/>
  <c r="L54" i="2"/>
  <c r="K54" i="2"/>
  <c r="I54" i="2"/>
  <c r="O53" i="2"/>
  <c r="N53" i="2"/>
  <c r="M53" i="2"/>
  <c r="L53" i="2"/>
  <c r="K53" i="2"/>
  <c r="I53" i="2"/>
  <c r="O52" i="2"/>
  <c r="N52" i="2"/>
  <c r="M52" i="2"/>
  <c r="L52" i="2"/>
  <c r="K52" i="2"/>
  <c r="I52" i="2"/>
  <c r="O51" i="2"/>
  <c r="N51" i="2"/>
  <c r="M51" i="2"/>
  <c r="L51" i="2"/>
  <c r="K51" i="2"/>
  <c r="I51" i="2"/>
  <c r="O50" i="2"/>
  <c r="N50" i="2"/>
  <c r="M50" i="2"/>
  <c r="L50" i="2"/>
  <c r="K50" i="2"/>
  <c r="I50" i="2"/>
  <c r="O49" i="2"/>
  <c r="N49" i="2"/>
  <c r="M49" i="2"/>
  <c r="L49" i="2"/>
  <c r="K49" i="2"/>
  <c r="I49" i="2"/>
  <c r="B49" i="1" s="1"/>
  <c r="O48" i="2"/>
  <c r="N48" i="2"/>
  <c r="M48" i="2"/>
  <c r="L48" i="2"/>
  <c r="K48" i="2"/>
  <c r="I48" i="2"/>
  <c r="B48" i="1" s="1"/>
  <c r="O47" i="2"/>
  <c r="N47" i="2"/>
  <c r="M47" i="2"/>
  <c r="L47" i="2"/>
  <c r="K47" i="2"/>
  <c r="I47" i="2"/>
  <c r="O46" i="2"/>
  <c r="N46" i="2"/>
  <c r="M46" i="2"/>
  <c r="L46" i="2"/>
  <c r="K46" i="2"/>
  <c r="I46" i="2"/>
  <c r="O45" i="2"/>
  <c r="N45" i="2"/>
  <c r="M45" i="2"/>
  <c r="L45" i="2"/>
  <c r="K45" i="2"/>
  <c r="I45" i="2"/>
  <c r="O44" i="2"/>
  <c r="N44" i="2"/>
  <c r="M44" i="2"/>
  <c r="L44" i="2"/>
  <c r="K44" i="2"/>
  <c r="I44" i="2"/>
  <c r="O43" i="2"/>
  <c r="N43" i="2"/>
  <c r="M43" i="2"/>
  <c r="L43" i="2"/>
  <c r="K43" i="2"/>
  <c r="I43" i="2"/>
  <c r="O42" i="2"/>
  <c r="N42" i="2"/>
  <c r="M42" i="2"/>
  <c r="L42" i="2"/>
  <c r="K42" i="2"/>
  <c r="I42" i="2"/>
  <c r="O41" i="2"/>
  <c r="N41" i="2"/>
  <c r="M41" i="2"/>
  <c r="L41" i="2"/>
  <c r="K41" i="2"/>
  <c r="I41" i="2"/>
  <c r="B41" i="1" s="1"/>
  <c r="O40" i="2"/>
  <c r="N40" i="2"/>
  <c r="M40" i="2"/>
  <c r="L40" i="2"/>
  <c r="K40" i="2"/>
  <c r="I40" i="2"/>
  <c r="B40" i="1" s="1"/>
  <c r="O39" i="2"/>
  <c r="N39" i="2"/>
  <c r="M39" i="2"/>
  <c r="L39" i="2"/>
  <c r="K39" i="2"/>
  <c r="I39" i="2"/>
  <c r="O38" i="2"/>
  <c r="N38" i="2"/>
  <c r="M38" i="2"/>
  <c r="L38" i="2"/>
  <c r="K38" i="2"/>
  <c r="I38" i="2"/>
  <c r="O37" i="2"/>
  <c r="N37" i="2"/>
  <c r="M37" i="2"/>
  <c r="L37" i="2"/>
  <c r="K37" i="2"/>
  <c r="I37" i="2"/>
  <c r="O36" i="2"/>
  <c r="N36" i="2"/>
  <c r="M36" i="2"/>
  <c r="L36" i="2"/>
  <c r="K36" i="2"/>
  <c r="I36" i="2"/>
  <c r="O35" i="2"/>
  <c r="N35" i="2"/>
  <c r="M35" i="2"/>
  <c r="L35" i="2"/>
  <c r="K35" i="2"/>
  <c r="I35" i="2"/>
  <c r="O34" i="2"/>
  <c r="N34" i="2"/>
  <c r="M34" i="2"/>
  <c r="L34" i="2"/>
  <c r="K34" i="2"/>
  <c r="I34" i="2"/>
  <c r="O33" i="2"/>
  <c r="N33" i="2"/>
  <c r="M33" i="2"/>
  <c r="L33" i="2"/>
  <c r="K33" i="2"/>
  <c r="I33" i="2"/>
  <c r="B33" i="1" s="1"/>
  <c r="O32" i="2"/>
  <c r="N32" i="2"/>
  <c r="M32" i="2"/>
  <c r="L32" i="2"/>
  <c r="K32" i="2"/>
  <c r="I32" i="2"/>
  <c r="B32" i="1" s="1"/>
  <c r="O31" i="2"/>
  <c r="N31" i="2"/>
  <c r="M31" i="2"/>
  <c r="L31" i="2"/>
  <c r="K31" i="2"/>
  <c r="I31" i="2"/>
  <c r="O30" i="2"/>
  <c r="N30" i="2"/>
  <c r="M30" i="2"/>
  <c r="L30" i="2"/>
  <c r="K30" i="2"/>
  <c r="I30" i="2"/>
  <c r="O29" i="2"/>
  <c r="N29" i="2"/>
  <c r="M29" i="2"/>
  <c r="L29" i="2"/>
  <c r="K29" i="2"/>
  <c r="I29" i="2"/>
  <c r="O28" i="2"/>
  <c r="N28" i="2"/>
  <c r="M28" i="2"/>
  <c r="L28" i="2"/>
  <c r="K28" i="2"/>
  <c r="I28" i="2"/>
  <c r="O27" i="2"/>
  <c r="N27" i="2"/>
  <c r="M27" i="2"/>
  <c r="L27" i="2"/>
  <c r="K27" i="2"/>
  <c r="I27" i="2"/>
  <c r="O26" i="2"/>
  <c r="N26" i="2"/>
  <c r="M26" i="2"/>
  <c r="L26" i="2"/>
  <c r="K26" i="2"/>
  <c r="I26" i="2"/>
  <c r="O25" i="2"/>
  <c r="N25" i="2"/>
  <c r="M25" i="2"/>
  <c r="L25" i="2"/>
  <c r="K25" i="2"/>
  <c r="I25" i="2"/>
  <c r="B25" i="1" s="1"/>
  <c r="O24" i="2"/>
  <c r="N24" i="2"/>
  <c r="M24" i="2"/>
  <c r="L24" i="2"/>
  <c r="K24" i="2"/>
  <c r="I24" i="2"/>
  <c r="B24" i="1" s="1"/>
  <c r="O23" i="2"/>
  <c r="N23" i="2"/>
  <c r="M23" i="2"/>
  <c r="L23" i="2"/>
  <c r="K23" i="2"/>
  <c r="I23" i="2"/>
  <c r="O22" i="2"/>
  <c r="N22" i="2"/>
  <c r="M22" i="2"/>
  <c r="L22" i="2"/>
  <c r="K22" i="2"/>
  <c r="I22" i="2"/>
  <c r="O21" i="2"/>
  <c r="N21" i="2"/>
  <c r="M21" i="2"/>
  <c r="L21" i="2"/>
  <c r="K21" i="2"/>
  <c r="I21" i="2"/>
  <c r="O20" i="2"/>
  <c r="N20" i="2"/>
  <c r="M20" i="2"/>
  <c r="L20" i="2"/>
  <c r="K20" i="2"/>
  <c r="I20" i="2"/>
  <c r="O19" i="2"/>
  <c r="N19" i="2"/>
  <c r="M19" i="2"/>
  <c r="L19" i="2"/>
  <c r="K19" i="2"/>
  <c r="I19" i="2"/>
  <c r="O18" i="2"/>
  <c r="N18" i="2"/>
  <c r="M18" i="2"/>
  <c r="L18" i="2"/>
  <c r="K18" i="2"/>
  <c r="I18" i="2"/>
  <c r="O17" i="2"/>
  <c r="N17" i="2"/>
  <c r="M17" i="2"/>
  <c r="L17" i="2"/>
  <c r="K17" i="2"/>
  <c r="I17" i="2"/>
  <c r="B17" i="1" s="1"/>
  <c r="O16" i="2"/>
  <c r="N16" i="2"/>
  <c r="M16" i="2"/>
  <c r="L16" i="2"/>
  <c r="K16" i="2"/>
  <c r="I16" i="2"/>
  <c r="B16" i="1" s="1"/>
  <c r="O15" i="2"/>
  <c r="N15" i="2"/>
  <c r="M15" i="2"/>
  <c r="L15" i="2"/>
  <c r="K15" i="2"/>
  <c r="I15" i="2"/>
  <c r="O14" i="2"/>
  <c r="N14" i="2"/>
  <c r="M14" i="2"/>
  <c r="L14" i="2"/>
  <c r="K14" i="2"/>
  <c r="I14" i="2"/>
  <c r="B14" i="1" s="1"/>
  <c r="O13" i="2"/>
  <c r="N13" i="2"/>
  <c r="M13" i="2"/>
  <c r="L13" i="2"/>
  <c r="K13" i="2"/>
  <c r="I13" i="2"/>
  <c r="O12" i="2"/>
  <c r="N12" i="2"/>
  <c r="M12" i="2"/>
  <c r="L12" i="2"/>
  <c r="K12" i="2"/>
  <c r="I12" i="2"/>
  <c r="O11" i="2"/>
  <c r="N11" i="2"/>
  <c r="M11" i="2"/>
  <c r="L11" i="2"/>
  <c r="K11" i="2"/>
  <c r="I11" i="2"/>
  <c r="B11" i="1" s="1"/>
  <c r="O10" i="2"/>
  <c r="N10" i="2"/>
  <c r="M10" i="2"/>
  <c r="L10" i="2"/>
  <c r="K10" i="2"/>
  <c r="I10" i="2"/>
  <c r="O9" i="2"/>
  <c r="N9" i="2"/>
  <c r="M9" i="2"/>
  <c r="L9" i="2"/>
  <c r="K9" i="2"/>
  <c r="I9" i="2"/>
  <c r="B9" i="1" s="1"/>
  <c r="O8" i="2"/>
  <c r="N8" i="2"/>
  <c r="M8" i="2"/>
  <c r="L8" i="2"/>
  <c r="K8" i="2"/>
  <c r="I8" i="2"/>
  <c r="B8" i="1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O7" i="2"/>
  <c r="N7" i="2"/>
  <c r="M7" i="2"/>
  <c r="L7" i="2"/>
  <c r="K7" i="2"/>
  <c r="I7" i="2"/>
  <c r="A7" i="2"/>
  <c r="O6" i="2"/>
  <c r="N6" i="2"/>
  <c r="M6" i="2"/>
  <c r="L6" i="2"/>
  <c r="K6" i="2"/>
  <c r="I6" i="2"/>
  <c r="B6" i="1" s="1"/>
  <c r="A6" i="2"/>
  <c r="O5" i="2"/>
  <c r="N5" i="2"/>
  <c r="M5" i="2"/>
  <c r="L5" i="2"/>
  <c r="K5" i="2"/>
  <c r="I5" i="2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D48" i="1"/>
  <c r="D47" i="1"/>
  <c r="C47" i="1"/>
  <c r="B47" i="1"/>
  <c r="D46" i="1"/>
  <c r="B46" i="1"/>
  <c r="D45" i="1"/>
  <c r="C45" i="1"/>
  <c r="B45" i="1"/>
  <c r="D44" i="1"/>
  <c r="B44" i="1"/>
  <c r="D43" i="1"/>
  <c r="C43" i="1"/>
  <c r="B43" i="1"/>
  <c r="D42" i="1"/>
  <c r="C42" i="1"/>
  <c r="B42" i="1"/>
  <c r="D41" i="1"/>
  <c r="D40" i="1"/>
  <c r="C40" i="1"/>
  <c r="D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D32" i="1"/>
  <c r="C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B27" i="1"/>
  <c r="D26" i="1"/>
  <c r="C26" i="1"/>
  <c r="B26" i="1"/>
  <c r="D25" i="1"/>
  <c r="C25" i="1"/>
  <c r="D24" i="1"/>
  <c r="C24" i="1"/>
  <c r="D23" i="1"/>
  <c r="C23" i="1"/>
  <c r="B23" i="1"/>
  <c r="D22" i="1"/>
  <c r="B22" i="1"/>
  <c r="D21" i="1"/>
  <c r="C21" i="1"/>
  <c r="B21" i="1"/>
  <c r="D20" i="1"/>
  <c r="C20" i="1"/>
  <c r="B20" i="1"/>
  <c r="D19" i="1"/>
  <c r="C19" i="1"/>
  <c r="B19" i="1"/>
  <c r="C18" i="1"/>
  <c r="B18" i="1"/>
  <c r="D17" i="1"/>
  <c r="C17" i="1"/>
  <c r="D16" i="1"/>
  <c r="C16" i="1"/>
  <c r="D15" i="1"/>
  <c r="B15" i="1"/>
  <c r="D14" i="1"/>
  <c r="C14" i="1"/>
  <c r="D13" i="1"/>
  <c r="C13" i="1"/>
  <c r="B13" i="1"/>
  <c r="D12" i="1"/>
  <c r="C12" i="1"/>
  <c r="B12" i="1"/>
  <c r="D11" i="1"/>
  <c r="C11" i="1"/>
  <c r="C10" i="1"/>
  <c r="B10" i="1"/>
  <c r="D9" i="1"/>
  <c r="C9" i="1"/>
  <c r="D8" i="1"/>
  <c r="C8" i="1"/>
  <c r="D7" i="1"/>
  <c r="C7" i="1"/>
  <c r="B7" i="1"/>
  <c r="D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D5" i="1"/>
  <c r="C5" i="1"/>
  <c r="B5" i="1"/>
  <c r="A5" i="1"/>
  <c r="U69" i="5" l="1"/>
  <c r="T69" i="5"/>
  <c r="R69" i="5"/>
  <c r="S69" i="5"/>
  <c r="T51" i="3"/>
  <c r="P24" i="3"/>
  <c r="Q24" i="3"/>
  <c r="R24" i="3"/>
  <c r="S24" i="3"/>
  <c r="AD81" i="6"/>
  <c r="AF71" i="6"/>
  <c r="AB71" i="6"/>
  <c r="AE59" i="6"/>
  <c r="AC71" i="6"/>
  <c r="AD59" i="6"/>
  <c r="A6" i="5"/>
  <c r="D6" i="5" s="1"/>
  <c r="M6" i="5" s="1"/>
  <c r="A7" i="5"/>
  <c r="O5" i="5"/>
  <c r="N5" i="5"/>
  <c r="M5" i="5"/>
  <c r="L5" i="5"/>
  <c r="K5" i="5"/>
  <c r="I5" i="5"/>
  <c r="E5" i="1" s="1"/>
  <c r="G5" i="1" s="1"/>
  <c r="E7" i="6"/>
  <c r="B8" i="6"/>
  <c r="D7" i="6"/>
  <c r="M6" i="6"/>
  <c r="P6" i="6"/>
  <c r="E6" i="6"/>
  <c r="N6" i="6" s="1"/>
  <c r="M5" i="6"/>
  <c r="L5" i="6"/>
  <c r="J5" i="6"/>
  <c r="F5" i="1" s="1"/>
  <c r="E5" i="6"/>
  <c r="P5" i="6" s="1"/>
  <c r="N6" i="5" l="1"/>
  <c r="O6" i="5"/>
  <c r="I6" i="5"/>
  <c r="E6" i="1" s="1"/>
  <c r="K6" i="5"/>
  <c r="L6" i="5"/>
  <c r="B9" i="6"/>
  <c r="D8" i="6"/>
  <c r="O6" i="6"/>
  <c r="J6" i="6"/>
  <c r="F6" i="1" s="1"/>
  <c r="L6" i="6"/>
  <c r="N5" i="6"/>
  <c r="D7" i="5"/>
  <c r="A8" i="5"/>
  <c r="O5" i="6"/>
  <c r="M7" i="6"/>
  <c r="L7" i="6"/>
  <c r="J7" i="6"/>
  <c r="F7" i="1" s="1"/>
  <c r="O7" i="6"/>
  <c r="P7" i="6"/>
  <c r="N7" i="6"/>
  <c r="G6" i="1" l="1"/>
  <c r="D8" i="5"/>
  <c r="A9" i="5"/>
  <c r="J8" i="6"/>
  <c r="F8" i="1" s="1"/>
  <c r="P8" i="6"/>
  <c r="N8" i="6"/>
  <c r="O8" i="6"/>
  <c r="M8" i="6"/>
  <c r="O7" i="5"/>
  <c r="N7" i="5"/>
  <c r="M7" i="5"/>
  <c r="L7" i="5"/>
  <c r="K7" i="5"/>
  <c r="I7" i="5"/>
  <c r="E7" i="1" s="1"/>
  <c r="E9" i="6"/>
  <c r="B10" i="6"/>
  <c r="D9" i="6"/>
  <c r="E8" i="6"/>
  <c r="L8" i="6" s="1"/>
  <c r="G7" i="1" l="1"/>
  <c r="B11" i="6"/>
  <c r="D10" i="6"/>
  <c r="D9" i="5"/>
  <c r="A10" i="5"/>
  <c r="J9" i="6"/>
  <c r="F9" i="1" s="1"/>
  <c r="P9" i="6"/>
  <c r="O9" i="6"/>
  <c r="M9" i="6"/>
  <c r="N9" i="6"/>
  <c r="L9" i="6"/>
  <c r="O8" i="5"/>
  <c r="N8" i="5"/>
  <c r="M8" i="5"/>
  <c r="L8" i="5"/>
  <c r="K8" i="5"/>
  <c r="I8" i="5"/>
  <c r="E8" i="1" s="1"/>
  <c r="G8" i="1" s="1"/>
  <c r="O9" i="5" l="1"/>
  <c r="N9" i="5"/>
  <c r="M9" i="5"/>
  <c r="L9" i="5"/>
  <c r="K9" i="5"/>
  <c r="I9" i="5"/>
  <c r="E9" i="1" s="1"/>
  <c r="G9" i="1" s="1"/>
  <c r="D10" i="5"/>
  <c r="A11" i="5"/>
  <c r="E10" i="6"/>
  <c r="P10" i="6" s="1"/>
  <c r="B12" i="6"/>
  <c r="D11" i="6"/>
  <c r="E11" i="6"/>
  <c r="J10" i="6" l="1"/>
  <c r="F10" i="1" s="1"/>
  <c r="M10" i="6"/>
  <c r="L10" i="6"/>
  <c r="O10" i="5"/>
  <c r="N10" i="5"/>
  <c r="M10" i="5"/>
  <c r="L10" i="5"/>
  <c r="K10" i="5"/>
  <c r="I10" i="5"/>
  <c r="E10" i="1" s="1"/>
  <c r="N10" i="6"/>
  <c r="P11" i="6"/>
  <c r="O11" i="6"/>
  <c r="N11" i="6"/>
  <c r="M11" i="6"/>
  <c r="J11" i="6"/>
  <c r="F11" i="1" s="1"/>
  <c r="L11" i="6"/>
  <c r="O10" i="6"/>
  <c r="D11" i="5"/>
  <c r="A12" i="5"/>
  <c r="D12" i="6"/>
  <c r="E12" i="6" s="1"/>
  <c r="B13" i="6"/>
  <c r="B14" i="6" l="1"/>
  <c r="D13" i="6"/>
  <c r="E13" i="6" s="1"/>
  <c r="D12" i="5"/>
  <c r="A13" i="5"/>
  <c r="P12" i="6"/>
  <c r="O12" i="6"/>
  <c r="N12" i="6"/>
  <c r="M12" i="6"/>
  <c r="L12" i="6"/>
  <c r="J12" i="6"/>
  <c r="F12" i="1" s="1"/>
  <c r="O11" i="5"/>
  <c r="N11" i="5"/>
  <c r="M11" i="5"/>
  <c r="L11" i="5"/>
  <c r="K11" i="5"/>
  <c r="I11" i="5"/>
  <c r="E11" i="1" s="1"/>
  <c r="G11" i="1" s="1"/>
  <c r="G10" i="1"/>
  <c r="D13" i="5" l="1"/>
  <c r="A14" i="5"/>
  <c r="O12" i="5"/>
  <c r="N12" i="5"/>
  <c r="M12" i="5"/>
  <c r="L12" i="5"/>
  <c r="K12" i="5"/>
  <c r="I12" i="5"/>
  <c r="E12" i="1" s="1"/>
  <c r="G12" i="1" s="1"/>
  <c r="O13" i="6"/>
  <c r="N13" i="6"/>
  <c r="M13" i="6"/>
  <c r="L13" i="6"/>
  <c r="J13" i="6"/>
  <c r="F13" i="1" s="1"/>
  <c r="P13" i="6"/>
  <c r="E14" i="6"/>
  <c r="B15" i="6"/>
  <c r="D14" i="6"/>
  <c r="D14" i="5" l="1"/>
  <c r="A15" i="5"/>
  <c r="B16" i="6"/>
  <c r="D15" i="6"/>
  <c r="N14" i="6"/>
  <c r="M14" i="6"/>
  <c r="L14" i="6"/>
  <c r="J14" i="6"/>
  <c r="F14" i="1" s="1"/>
  <c r="P14" i="6"/>
  <c r="O14" i="6"/>
  <c r="O13" i="5"/>
  <c r="N13" i="5"/>
  <c r="M13" i="5"/>
  <c r="L13" i="5"/>
  <c r="K13" i="5"/>
  <c r="I13" i="5"/>
  <c r="E13" i="1" s="1"/>
  <c r="G13" i="1" s="1"/>
  <c r="O14" i="5" l="1"/>
  <c r="N14" i="5"/>
  <c r="M14" i="5"/>
  <c r="L14" i="5"/>
  <c r="K14" i="5"/>
  <c r="I14" i="5"/>
  <c r="E14" i="1" s="1"/>
  <c r="G14" i="1" s="1"/>
  <c r="M15" i="6"/>
  <c r="L15" i="6"/>
  <c r="P15" i="6"/>
  <c r="N15" i="6"/>
  <c r="B17" i="6"/>
  <c r="D16" i="6"/>
  <c r="E16" i="6" s="1"/>
  <c r="D15" i="5"/>
  <c r="A16" i="5"/>
  <c r="E15" i="6"/>
  <c r="J15" i="6" s="1"/>
  <c r="F15" i="1" s="1"/>
  <c r="B18" i="6" l="1"/>
  <c r="D17" i="6"/>
  <c r="O15" i="5"/>
  <c r="N15" i="5"/>
  <c r="M15" i="5"/>
  <c r="L15" i="5"/>
  <c r="K15" i="5"/>
  <c r="I15" i="5"/>
  <c r="E15" i="1" s="1"/>
  <c r="G15" i="1" s="1"/>
  <c r="L16" i="6"/>
  <c r="J16" i="6"/>
  <c r="F16" i="1" s="1"/>
  <c r="P16" i="6"/>
  <c r="N16" i="6"/>
  <c r="O16" i="6"/>
  <c r="M16" i="6"/>
  <c r="O15" i="6"/>
  <c r="D16" i="5"/>
  <c r="A17" i="5"/>
  <c r="B19" i="6" l="1"/>
  <c r="D18" i="6"/>
  <c r="P17" i="6"/>
  <c r="O17" i="6"/>
  <c r="M17" i="6"/>
  <c r="N17" i="6"/>
  <c r="L17" i="6"/>
  <c r="D17" i="5"/>
  <c r="A18" i="5"/>
  <c r="O16" i="5"/>
  <c r="N16" i="5"/>
  <c r="M16" i="5"/>
  <c r="L16" i="5"/>
  <c r="K16" i="5"/>
  <c r="I16" i="5"/>
  <c r="E16" i="1" s="1"/>
  <c r="G16" i="1" s="1"/>
  <c r="E17" i="6"/>
  <c r="J17" i="6" s="1"/>
  <c r="F17" i="1" s="1"/>
  <c r="D18" i="5" l="1"/>
  <c r="A19" i="5"/>
  <c r="N18" i="6"/>
  <c r="L18" i="6"/>
  <c r="M18" i="6"/>
  <c r="J18" i="6"/>
  <c r="F18" i="1" s="1"/>
  <c r="O17" i="5"/>
  <c r="N17" i="5"/>
  <c r="M17" i="5"/>
  <c r="L17" i="5"/>
  <c r="K17" i="5"/>
  <c r="I17" i="5"/>
  <c r="E17" i="1" s="1"/>
  <c r="G17" i="1" s="1"/>
  <c r="B20" i="6"/>
  <c r="D19" i="6"/>
  <c r="E18" i="6"/>
  <c r="P18" i="6" s="1"/>
  <c r="O18" i="6" l="1"/>
  <c r="J19" i="6"/>
  <c r="F19" i="1" s="1"/>
  <c r="L19" i="6"/>
  <c r="E20" i="6"/>
  <c r="B21" i="6"/>
  <c r="D20" i="6"/>
  <c r="D19" i="5"/>
  <c r="A20" i="5"/>
  <c r="E19" i="6"/>
  <c r="M19" i="6" s="1"/>
  <c r="O18" i="5"/>
  <c r="N18" i="5"/>
  <c r="M18" i="5"/>
  <c r="L18" i="5"/>
  <c r="K18" i="5"/>
  <c r="I18" i="5"/>
  <c r="E18" i="1" s="1"/>
  <c r="G18" i="1" s="1"/>
  <c r="N19" i="6" l="1"/>
  <c r="O19" i="5"/>
  <c r="N19" i="5"/>
  <c r="M19" i="5"/>
  <c r="L19" i="5"/>
  <c r="K19" i="5"/>
  <c r="I19" i="5"/>
  <c r="E19" i="1" s="1"/>
  <c r="G19" i="1" s="1"/>
  <c r="O19" i="6"/>
  <c r="P20" i="6"/>
  <c r="O20" i="6"/>
  <c r="N20" i="6"/>
  <c r="M20" i="6"/>
  <c r="L20" i="6"/>
  <c r="J20" i="6"/>
  <c r="F20" i="1" s="1"/>
  <c r="P19" i="6"/>
  <c r="D20" i="5"/>
  <c r="A21" i="5"/>
  <c r="B22" i="6"/>
  <c r="D21" i="6"/>
  <c r="E21" i="6"/>
  <c r="O20" i="5" l="1"/>
  <c r="N20" i="5"/>
  <c r="M20" i="5"/>
  <c r="L20" i="5"/>
  <c r="K20" i="5"/>
  <c r="I20" i="5"/>
  <c r="E20" i="1" s="1"/>
  <c r="G20" i="1" s="1"/>
  <c r="O21" i="6"/>
  <c r="N21" i="6"/>
  <c r="M21" i="6"/>
  <c r="L21" i="6"/>
  <c r="J21" i="6"/>
  <c r="F21" i="1" s="1"/>
  <c r="P21" i="6"/>
  <c r="B23" i="6"/>
  <c r="D22" i="6"/>
  <c r="E22" i="6" s="1"/>
  <c r="D21" i="5"/>
  <c r="A22" i="5"/>
  <c r="O21" i="5" l="1"/>
  <c r="N21" i="5"/>
  <c r="M21" i="5"/>
  <c r="L21" i="5"/>
  <c r="K21" i="5"/>
  <c r="I21" i="5"/>
  <c r="E21" i="1" s="1"/>
  <c r="G21" i="1" s="1"/>
  <c r="N22" i="6"/>
  <c r="M22" i="6"/>
  <c r="L22" i="6"/>
  <c r="J22" i="6"/>
  <c r="F22" i="1" s="1"/>
  <c r="P22" i="6"/>
  <c r="O22" i="6"/>
  <c r="B24" i="6"/>
  <c r="D23" i="6"/>
  <c r="D22" i="5"/>
  <c r="A23" i="5"/>
  <c r="O22" i="5" l="1"/>
  <c r="N22" i="5"/>
  <c r="M22" i="5"/>
  <c r="L22" i="5"/>
  <c r="K22" i="5"/>
  <c r="I22" i="5"/>
  <c r="E22" i="1" s="1"/>
  <c r="G22" i="1" s="1"/>
  <c r="B25" i="6"/>
  <c r="D24" i="6"/>
  <c r="E23" i="6"/>
  <c r="J23" i="6" s="1"/>
  <c r="F23" i="1" s="1"/>
  <c r="D23" i="5"/>
  <c r="A24" i="5"/>
  <c r="M23" i="6" l="1"/>
  <c r="L23" i="6"/>
  <c r="L24" i="6"/>
  <c r="M24" i="6"/>
  <c r="B26" i="6"/>
  <c r="D25" i="6"/>
  <c r="D24" i="5"/>
  <c r="A25" i="5"/>
  <c r="E24" i="6"/>
  <c r="J24" i="6" s="1"/>
  <c r="F24" i="1" s="1"/>
  <c r="N23" i="6"/>
  <c r="P23" i="6"/>
  <c r="O23" i="6"/>
  <c r="O23" i="5"/>
  <c r="N23" i="5"/>
  <c r="M23" i="5"/>
  <c r="L23" i="5"/>
  <c r="K23" i="5"/>
  <c r="I23" i="5"/>
  <c r="E23" i="1" s="1"/>
  <c r="G23" i="1" s="1"/>
  <c r="O24" i="6" l="1"/>
  <c r="N24" i="6"/>
  <c r="D25" i="5"/>
  <c r="A26" i="5"/>
  <c r="P24" i="6"/>
  <c r="O24" i="5"/>
  <c r="N24" i="5"/>
  <c r="M24" i="5"/>
  <c r="L24" i="5"/>
  <c r="K24" i="5"/>
  <c r="I24" i="5"/>
  <c r="E24" i="1" s="1"/>
  <c r="G24" i="1" s="1"/>
  <c r="O25" i="6"/>
  <c r="M25" i="6"/>
  <c r="N25" i="6"/>
  <c r="L25" i="6"/>
  <c r="E26" i="6"/>
  <c r="B27" i="6"/>
  <c r="D26" i="6"/>
  <c r="E25" i="6"/>
  <c r="J25" i="6" s="1"/>
  <c r="F25" i="1" s="1"/>
  <c r="P25" i="6" l="1"/>
  <c r="P26" i="6"/>
  <c r="O26" i="6"/>
  <c r="N26" i="6"/>
  <c r="L26" i="6"/>
  <c r="M26" i="6"/>
  <c r="J26" i="6"/>
  <c r="F26" i="1" s="1"/>
  <c r="D26" i="5"/>
  <c r="A27" i="5"/>
  <c r="B28" i="6"/>
  <c r="D27" i="6"/>
  <c r="E27" i="6"/>
  <c r="O25" i="5"/>
  <c r="N25" i="5"/>
  <c r="M25" i="5"/>
  <c r="L25" i="5"/>
  <c r="K25" i="5"/>
  <c r="I25" i="5"/>
  <c r="E25" i="1" s="1"/>
  <c r="G25" i="1" s="1"/>
  <c r="D27" i="5" l="1"/>
  <c r="A28" i="5"/>
  <c r="O26" i="5"/>
  <c r="N26" i="5"/>
  <c r="M26" i="5"/>
  <c r="L26" i="5"/>
  <c r="K26" i="5"/>
  <c r="I26" i="5"/>
  <c r="E26" i="1" s="1"/>
  <c r="G26" i="1" s="1"/>
  <c r="P27" i="6"/>
  <c r="O27" i="6"/>
  <c r="N27" i="6"/>
  <c r="M27" i="6"/>
  <c r="J27" i="6"/>
  <c r="F27" i="1" s="1"/>
  <c r="L27" i="6"/>
  <c r="E28" i="6"/>
  <c r="B29" i="6"/>
  <c r="D28" i="6"/>
  <c r="B30" i="6" l="1"/>
  <c r="D29" i="6"/>
  <c r="E29" i="6"/>
  <c r="D28" i="5"/>
  <c r="A29" i="5"/>
  <c r="P28" i="6"/>
  <c r="O28" i="6"/>
  <c r="N28" i="6"/>
  <c r="M28" i="6"/>
  <c r="L28" i="6"/>
  <c r="J28" i="6"/>
  <c r="F28" i="1" s="1"/>
  <c r="O27" i="5"/>
  <c r="N27" i="5"/>
  <c r="M27" i="5"/>
  <c r="L27" i="5"/>
  <c r="K27" i="5"/>
  <c r="I27" i="5"/>
  <c r="E27" i="1" s="1"/>
  <c r="G27" i="1" s="1"/>
  <c r="O28" i="5" l="1"/>
  <c r="N28" i="5"/>
  <c r="M28" i="5"/>
  <c r="L28" i="5"/>
  <c r="K28" i="5"/>
  <c r="I28" i="5"/>
  <c r="E28" i="1" s="1"/>
  <c r="G28" i="1" s="1"/>
  <c r="O29" i="6"/>
  <c r="N29" i="6"/>
  <c r="M29" i="6"/>
  <c r="L29" i="6"/>
  <c r="J29" i="6"/>
  <c r="F29" i="1" s="1"/>
  <c r="P29" i="6"/>
  <c r="D29" i="5"/>
  <c r="A30" i="5"/>
  <c r="D30" i="6"/>
  <c r="E30" i="6" s="1"/>
  <c r="B31" i="6"/>
  <c r="D30" i="5" l="1"/>
  <c r="A31" i="5"/>
  <c r="B32" i="6"/>
  <c r="D31" i="6"/>
  <c r="O29" i="5"/>
  <c r="N29" i="5"/>
  <c r="M29" i="5"/>
  <c r="L29" i="5"/>
  <c r="K29" i="5"/>
  <c r="I29" i="5"/>
  <c r="E29" i="1" s="1"/>
  <c r="G29" i="1" s="1"/>
  <c r="N30" i="6"/>
  <c r="M30" i="6"/>
  <c r="L30" i="6"/>
  <c r="J30" i="6"/>
  <c r="F30" i="1" s="1"/>
  <c r="P30" i="6"/>
  <c r="O30" i="6"/>
  <c r="O31" i="6" l="1"/>
  <c r="P31" i="6"/>
  <c r="N31" i="6"/>
  <c r="E32" i="6"/>
  <c r="B33" i="6"/>
  <c r="D32" i="6"/>
  <c r="E31" i="6"/>
  <c r="M31" i="6" s="1"/>
  <c r="D31" i="5"/>
  <c r="A32" i="5"/>
  <c r="O30" i="5"/>
  <c r="N30" i="5"/>
  <c r="M30" i="5"/>
  <c r="L30" i="5"/>
  <c r="K30" i="5"/>
  <c r="I30" i="5"/>
  <c r="E30" i="1" s="1"/>
  <c r="G30" i="1" s="1"/>
  <c r="O31" i="5" l="1"/>
  <c r="N31" i="5"/>
  <c r="M31" i="5"/>
  <c r="L31" i="5"/>
  <c r="K31" i="5"/>
  <c r="I31" i="5"/>
  <c r="E31" i="1" s="1"/>
  <c r="J31" i="6"/>
  <c r="F31" i="1" s="1"/>
  <c r="D32" i="5"/>
  <c r="A33" i="5"/>
  <c r="L31" i="6"/>
  <c r="B34" i="6"/>
  <c r="D33" i="6"/>
  <c r="L32" i="6"/>
  <c r="J32" i="6"/>
  <c r="F32" i="1" s="1"/>
  <c r="P32" i="6"/>
  <c r="N32" i="6"/>
  <c r="O32" i="6"/>
  <c r="M32" i="6"/>
  <c r="G31" i="1" l="1"/>
  <c r="O33" i="6"/>
  <c r="M33" i="6"/>
  <c r="N33" i="6"/>
  <c r="L33" i="6"/>
  <c r="E34" i="6"/>
  <c r="B35" i="6"/>
  <c r="D34" i="6"/>
  <c r="E33" i="6"/>
  <c r="J33" i="6" s="1"/>
  <c r="F33" i="1" s="1"/>
  <c r="O32" i="5"/>
  <c r="N32" i="5"/>
  <c r="M32" i="5"/>
  <c r="L32" i="5"/>
  <c r="K32" i="5"/>
  <c r="I32" i="5"/>
  <c r="E32" i="1" s="1"/>
  <c r="G32" i="1" s="1"/>
  <c r="D33" i="5"/>
  <c r="A34" i="5"/>
  <c r="D34" i="5" l="1"/>
  <c r="A35" i="5"/>
  <c r="P33" i="6"/>
  <c r="O33" i="5"/>
  <c r="N33" i="5"/>
  <c r="M33" i="5"/>
  <c r="L33" i="5"/>
  <c r="K33" i="5"/>
  <c r="I33" i="5"/>
  <c r="E33" i="1" s="1"/>
  <c r="G33" i="1" s="1"/>
  <c r="P34" i="6"/>
  <c r="O34" i="6"/>
  <c r="N34" i="6"/>
  <c r="L34" i="6"/>
  <c r="M34" i="6"/>
  <c r="J34" i="6"/>
  <c r="F34" i="1" s="1"/>
  <c r="B36" i="6"/>
  <c r="D35" i="6"/>
  <c r="E35" i="6"/>
  <c r="E36" i="6" l="1"/>
  <c r="B37" i="6"/>
  <c r="D36" i="6"/>
  <c r="D35" i="5"/>
  <c r="A36" i="5"/>
  <c r="P35" i="6"/>
  <c r="O35" i="6"/>
  <c r="N35" i="6"/>
  <c r="M35" i="6"/>
  <c r="J35" i="6"/>
  <c r="F35" i="1" s="1"/>
  <c r="L35" i="6"/>
  <c r="O34" i="5"/>
  <c r="N34" i="5"/>
  <c r="M34" i="5"/>
  <c r="L34" i="5"/>
  <c r="K34" i="5"/>
  <c r="I34" i="5"/>
  <c r="E34" i="1" s="1"/>
  <c r="G34" i="1" s="1"/>
  <c r="D36" i="5" l="1"/>
  <c r="A37" i="5"/>
  <c r="P36" i="6"/>
  <c r="O36" i="6"/>
  <c r="N36" i="6"/>
  <c r="M36" i="6"/>
  <c r="L36" i="6"/>
  <c r="J36" i="6"/>
  <c r="F36" i="1" s="1"/>
  <c r="O35" i="5"/>
  <c r="N35" i="5"/>
  <c r="M35" i="5"/>
  <c r="L35" i="5"/>
  <c r="K35" i="5"/>
  <c r="I35" i="5"/>
  <c r="E35" i="1" s="1"/>
  <c r="G35" i="1" s="1"/>
  <c r="B38" i="6"/>
  <c r="D37" i="6"/>
  <c r="L37" i="6" l="1"/>
  <c r="J37" i="6"/>
  <c r="F37" i="1" s="1"/>
  <c r="P37" i="6"/>
  <c r="E38" i="6"/>
  <c r="B39" i="6"/>
  <c r="D38" i="6"/>
  <c r="D37" i="5"/>
  <c r="A38" i="5"/>
  <c r="E37" i="6"/>
  <c r="O37" i="6" s="1"/>
  <c r="O36" i="5"/>
  <c r="N36" i="5"/>
  <c r="M36" i="5"/>
  <c r="L36" i="5"/>
  <c r="K36" i="5"/>
  <c r="I36" i="5"/>
  <c r="E36" i="1" s="1"/>
  <c r="G36" i="1" s="1"/>
  <c r="B40" i="6" l="1"/>
  <c r="D39" i="6"/>
  <c r="D38" i="5"/>
  <c r="A39" i="5"/>
  <c r="M37" i="6"/>
  <c r="O37" i="5"/>
  <c r="N37" i="5"/>
  <c r="M37" i="5"/>
  <c r="L37" i="5"/>
  <c r="K37" i="5"/>
  <c r="I37" i="5"/>
  <c r="E37" i="1" s="1"/>
  <c r="G37" i="1" s="1"/>
  <c r="N37" i="6"/>
  <c r="N38" i="6"/>
  <c r="M38" i="6"/>
  <c r="L38" i="6"/>
  <c r="J38" i="6"/>
  <c r="F38" i="1" s="1"/>
  <c r="P38" i="6"/>
  <c r="O38" i="6"/>
  <c r="A40" i="5" l="1"/>
  <c r="D39" i="5"/>
  <c r="O38" i="5"/>
  <c r="N38" i="5"/>
  <c r="M38" i="5"/>
  <c r="L38" i="5"/>
  <c r="K38" i="5"/>
  <c r="I38" i="5"/>
  <c r="E38" i="1" s="1"/>
  <c r="G38" i="1" s="1"/>
  <c r="J39" i="6"/>
  <c r="F39" i="1" s="1"/>
  <c r="O39" i="6"/>
  <c r="P39" i="6"/>
  <c r="N39" i="6"/>
  <c r="E40" i="6"/>
  <c r="B41" i="6"/>
  <c r="D40" i="6"/>
  <c r="E39" i="6"/>
  <c r="M39" i="6" s="1"/>
  <c r="B42" i="6" l="1"/>
  <c r="D41" i="6"/>
  <c r="L39" i="6"/>
  <c r="O39" i="5"/>
  <c r="N39" i="5"/>
  <c r="M39" i="5"/>
  <c r="L39" i="5"/>
  <c r="K39" i="5"/>
  <c r="I39" i="5"/>
  <c r="E39" i="1" s="1"/>
  <c r="G39" i="1" s="1"/>
  <c r="L40" i="6"/>
  <c r="J40" i="6"/>
  <c r="F40" i="1" s="1"/>
  <c r="P40" i="6"/>
  <c r="N40" i="6"/>
  <c r="O40" i="6"/>
  <c r="M40" i="6"/>
  <c r="A41" i="5"/>
  <c r="D40" i="5"/>
  <c r="O40" i="5" l="1"/>
  <c r="N40" i="5"/>
  <c r="M40" i="5"/>
  <c r="L40" i="5"/>
  <c r="K40" i="5"/>
  <c r="I40" i="5"/>
  <c r="E40" i="1" s="1"/>
  <c r="G40" i="1" s="1"/>
  <c r="B43" i="6"/>
  <c r="D42" i="6"/>
  <c r="A42" i="5"/>
  <c r="D41" i="5"/>
  <c r="E41" i="6"/>
  <c r="J41" i="6" s="1"/>
  <c r="F41" i="1" s="1"/>
  <c r="L41" i="6" l="1"/>
  <c r="N41" i="6"/>
  <c r="M41" i="6"/>
  <c r="A43" i="5"/>
  <c r="D42" i="5"/>
  <c r="B44" i="6"/>
  <c r="D43" i="6"/>
  <c r="E43" i="6"/>
  <c r="E42" i="6"/>
  <c r="P42" i="6" s="1"/>
  <c r="O41" i="6"/>
  <c r="P41" i="6"/>
  <c r="O41" i="5"/>
  <c r="N41" i="5"/>
  <c r="M41" i="5"/>
  <c r="L41" i="5"/>
  <c r="K41" i="5"/>
  <c r="I41" i="5"/>
  <c r="E41" i="1" s="1"/>
  <c r="G41" i="1" s="1"/>
  <c r="M42" i="6" l="1"/>
  <c r="J42" i="6"/>
  <c r="F42" i="1" s="1"/>
  <c r="E44" i="6"/>
  <c r="D44" i="6"/>
  <c r="B45" i="6"/>
  <c r="L42" i="6"/>
  <c r="N42" i="6"/>
  <c r="A44" i="5"/>
  <c r="D43" i="5"/>
  <c r="O42" i="6"/>
  <c r="P43" i="6"/>
  <c r="O43" i="6"/>
  <c r="N43" i="6"/>
  <c r="M43" i="6"/>
  <c r="J43" i="6"/>
  <c r="F43" i="1" s="1"/>
  <c r="L43" i="6"/>
  <c r="I42" i="5"/>
  <c r="E42" i="1" s="1"/>
  <c r="G42" i="1" s="1"/>
  <c r="O42" i="5"/>
  <c r="N42" i="5"/>
  <c r="M42" i="5"/>
  <c r="L42" i="5"/>
  <c r="K42" i="5"/>
  <c r="B46" i="6" l="1"/>
  <c r="D45" i="6"/>
  <c r="E45" i="6"/>
  <c r="P44" i="6"/>
  <c r="O44" i="6"/>
  <c r="N44" i="6"/>
  <c r="M44" i="6"/>
  <c r="L44" i="6"/>
  <c r="J44" i="6"/>
  <c r="F44" i="1" s="1"/>
  <c r="A45" i="5"/>
  <c r="D44" i="5"/>
  <c r="K43" i="5"/>
  <c r="I43" i="5"/>
  <c r="E43" i="1" s="1"/>
  <c r="G43" i="1" s="1"/>
  <c r="O43" i="5"/>
  <c r="N43" i="5"/>
  <c r="M43" i="5"/>
  <c r="L43" i="5"/>
  <c r="L44" i="5" l="1"/>
  <c r="K44" i="5"/>
  <c r="I44" i="5"/>
  <c r="E44" i="1" s="1"/>
  <c r="G44" i="1" s="1"/>
  <c r="O44" i="5"/>
  <c r="N44" i="5"/>
  <c r="M44" i="5"/>
  <c r="A46" i="5"/>
  <c r="D45" i="5"/>
  <c r="O45" i="6"/>
  <c r="N45" i="6"/>
  <c r="M45" i="6"/>
  <c r="L45" i="6"/>
  <c r="J45" i="6"/>
  <c r="F45" i="1" s="1"/>
  <c r="P45" i="6"/>
  <c r="E46" i="6"/>
  <c r="B47" i="6"/>
  <c r="D46" i="6"/>
  <c r="M45" i="5" l="1"/>
  <c r="L45" i="5"/>
  <c r="K45" i="5"/>
  <c r="I45" i="5"/>
  <c r="E45" i="1" s="1"/>
  <c r="G45" i="1" s="1"/>
  <c r="O45" i="5"/>
  <c r="N45" i="5"/>
  <c r="A47" i="5"/>
  <c r="D46" i="5"/>
  <c r="B48" i="6"/>
  <c r="D47" i="6"/>
  <c r="N46" i="6"/>
  <c r="M46" i="6"/>
  <c r="L46" i="6"/>
  <c r="J46" i="6"/>
  <c r="F46" i="1" s="1"/>
  <c r="P46" i="6"/>
  <c r="O46" i="6"/>
  <c r="O47" i="6" l="1"/>
  <c r="P47" i="6"/>
  <c r="N47" i="6"/>
  <c r="E48" i="6"/>
  <c r="B49" i="6"/>
  <c r="D48" i="6"/>
  <c r="N46" i="5"/>
  <c r="M46" i="5"/>
  <c r="L46" i="5"/>
  <c r="K46" i="5"/>
  <c r="I46" i="5"/>
  <c r="E46" i="1" s="1"/>
  <c r="G46" i="1" s="1"/>
  <c r="O46" i="5"/>
  <c r="A48" i="5"/>
  <c r="D47" i="5"/>
  <c r="E47" i="6"/>
  <c r="M47" i="6" s="1"/>
  <c r="B50" i="6" l="1"/>
  <c r="D49" i="6"/>
  <c r="J47" i="6"/>
  <c r="F47" i="1" s="1"/>
  <c r="L47" i="6"/>
  <c r="A49" i="5"/>
  <c r="D48" i="5"/>
  <c r="O47" i="5"/>
  <c r="N47" i="5"/>
  <c r="M47" i="5"/>
  <c r="L47" i="5"/>
  <c r="K47" i="5"/>
  <c r="I47" i="5"/>
  <c r="E47" i="1" s="1"/>
  <c r="L48" i="6"/>
  <c r="J48" i="6"/>
  <c r="F48" i="1" s="1"/>
  <c r="P48" i="6"/>
  <c r="N48" i="6"/>
  <c r="O48" i="6"/>
  <c r="M48" i="6"/>
  <c r="A50" i="5" l="1"/>
  <c r="D49" i="5"/>
  <c r="G47" i="1"/>
  <c r="O48" i="5"/>
  <c r="N48" i="5"/>
  <c r="M48" i="5"/>
  <c r="L48" i="5"/>
  <c r="K48" i="5"/>
  <c r="I48" i="5"/>
  <c r="E48" i="1" s="1"/>
  <c r="G48" i="1" s="1"/>
  <c r="J49" i="6"/>
  <c r="F49" i="1" s="1"/>
  <c r="O49" i="6"/>
  <c r="M49" i="6"/>
  <c r="N49" i="6"/>
  <c r="L49" i="6"/>
  <c r="B51" i="6"/>
  <c r="D50" i="6"/>
  <c r="E50" i="6" s="1"/>
  <c r="E49" i="6"/>
  <c r="P49" i="6" s="1"/>
  <c r="O49" i="5" l="1"/>
  <c r="N49" i="5"/>
  <c r="M49" i="5"/>
  <c r="L49" i="5"/>
  <c r="K49" i="5"/>
  <c r="I49" i="5"/>
  <c r="E49" i="1" s="1"/>
  <c r="G49" i="1" s="1"/>
  <c r="P50" i="6"/>
  <c r="O50" i="6"/>
  <c r="N50" i="6"/>
  <c r="L50" i="6"/>
  <c r="M50" i="6"/>
  <c r="J50" i="6"/>
  <c r="F50" i="1" s="1"/>
  <c r="B52" i="6"/>
  <c r="D51" i="6"/>
  <c r="E51" i="6"/>
  <c r="A51" i="5"/>
  <c r="D50" i="5"/>
  <c r="A52" i="5" l="1"/>
  <c r="D51" i="5"/>
  <c r="B53" i="6"/>
  <c r="D52" i="6"/>
  <c r="P51" i="6"/>
  <c r="O51" i="6"/>
  <c r="N51" i="6"/>
  <c r="M51" i="6"/>
  <c r="J51" i="6"/>
  <c r="F51" i="1" s="1"/>
  <c r="L51" i="6"/>
  <c r="I50" i="5"/>
  <c r="E50" i="1" s="1"/>
  <c r="G50" i="1" s="1"/>
  <c r="O50" i="5"/>
  <c r="N50" i="5"/>
  <c r="M50" i="5"/>
  <c r="L50" i="5"/>
  <c r="K50" i="5"/>
  <c r="E52" i="6" l="1"/>
  <c r="P52" i="6" s="1"/>
  <c r="K51" i="5"/>
  <c r="I51" i="5"/>
  <c r="E51" i="1" s="1"/>
  <c r="G51" i="1" s="1"/>
  <c r="O51" i="5"/>
  <c r="N51" i="5"/>
  <c r="M51" i="5"/>
  <c r="L51" i="5"/>
  <c r="B54" i="6"/>
  <c r="D53" i="6"/>
  <c r="E53" i="6"/>
  <c r="A53" i="5"/>
  <c r="D52" i="5"/>
  <c r="L52" i="6" l="1"/>
  <c r="O53" i="6"/>
  <c r="N53" i="6"/>
  <c r="M53" i="6"/>
  <c r="L53" i="6"/>
  <c r="J53" i="6"/>
  <c r="F53" i="1" s="1"/>
  <c r="P53" i="6"/>
  <c r="E54" i="6"/>
  <c r="D54" i="6"/>
  <c r="J52" i="6"/>
  <c r="F52" i="1" s="1"/>
  <c r="L52" i="5"/>
  <c r="K52" i="5"/>
  <c r="I52" i="5"/>
  <c r="E52" i="1" s="1"/>
  <c r="G52" i="1" s="1"/>
  <c r="O52" i="5"/>
  <c r="N52" i="5"/>
  <c r="M52" i="5"/>
  <c r="O52" i="6"/>
  <c r="M52" i="6"/>
  <c r="N52" i="6"/>
  <c r="A54" i="5"/>
  <c r="D54" i="5" s="1"/>
  <c r="D53" i="5"/>
  <c r="N53" i="5" l="1"/>
  <c r="M53" i="5"/>
  <c r="L53" i="5"/>
  <c r="K53" i="5"/>
  <c r="I53" i="5"/>
  <c r="E53" i="1" s="1"/>
  <c r="G53" i="1" s="1"/>
  <c r="O53" i="5"/>
  <c r="N54" i="5"/>
  <c r="O54" i="5"/>
  <c r="M54" i="5"/>
  <c r="L54" i="5"/>
  <c r="K54" i="5"/>
  <c r="I54" i="5"/>
  <c r="E54" i="1" s="1"/>
  <c r="N54" i="6"/>
  <c r="M54" i="6"/>
  <c r="L54" i="6"/>
  <c r="J54" i="6"/>
  <c r="F54" i="1" s="1"/>
  <c r="Q20" i="1" s="1"/>
  <c r="Q21" i="1" s="1"/>
  <c r="Q22" i="1" s="1"/>
  <c r="Q23" i="1" s="1"/>
  <c r="Q24" i="1" s="1"/>
  <c r="P54" i="6"/>
  <c r="O54" i="6"/>
  <c r="G54" i="1" l="1"/>
  <c r="P20" i="1"/>
  <c r="P21" i="1" s="1"/>
  <c r="P22" i="1" s="1"/>
  <c r="P23" i="1" s="1"/>
  <c r="P24" i="1" s="1"/>
</calcChain>
</file>

<file path=xl/sharedStrings.xml><?xml version="1.0" encoding="utf-8"?>
<sst xmlns="http://schemas.openxmlformats.org/spreadsheetml/2006/main" count="401" uniqueCount="90">
  <si>
    <t>Didfail Test Times</t>
  </si>
  <si>
    <t>Covert Test Times</t>
  </si>
  <si>
    <t>Didfail Stats Stuff</t>
  </si>
  <si>
    <t>Covert Stats Stuff</t>
  </si>
  <si>
    <t>APK Number</t>
  </si>
  <si>
    <t>Apk Number</t>
  </si>
  <si>
    <t>Bundle1</t>
  </si>
  <si>
    <t>Bundle2</t>
  </si>
  <si>
    <t>Bundle3</t>
  </si>
  <si>
    <t>Bundle4</t>
  </si>
  <si>
    <t>Bundle5</t>
  </si>
  <si>
    <t>Bundle7</t>
  </si>
  <si>
    <t>Bundle8</t>
  </si>
  <si>
    <t>Average</t>
  </si>
  <si>
    <t>Min</t>
  </si>
  <si>
    <t>Q1</t>
  </si>
  <si>
    <t>Median</t>
  </si>
  <si>
    <t>Q3</t>
  </si>
  <si>
    <t>Max</t>
  </si>
  <si>
    <t>Didfail Test Times Reversed</t>
  </si>
  <si>
    <t>Didfail Stats Stuff Reversed</t>
  </si>
  <si>
    <t>Covert Test Times Reversed</t>
  </si>
  <si>
    <t>Covert Stats Stuff Reversed</t>
  </si>
  <si>
    <t>Flair Test Times</t>
  </si>
  <si>
    <t>Flair Stats Stuff</t>
  </si>
  <si>
    <t xml:space="preserve">Min </t>
  </si>
  <si>
    <t>SEALANT Test Times</t>
  </si>
  <si>
    <t>SEALANT Stats Stuff</t>
  </si>
  <si>
    <t>Flair Test Times Reversed</t>
  </si>
  <si>
    <t>Flair Stats Stuff Reversed</t>
  </si>
  <si>
    <t>Tool Test Times</t>
  </si>
  <si>
    <t>Covert</t>
  </si>
  <si>
    <t>Didfail</t>
  </si>
  <si>
    <t>Flair</t>
  </si>
  <si>
    <t>SEALANT</t>
  </si>
  <si>
    <t>DIALDroid</t>
  </si>
  <si>
    <t>Outliers</t>
  </si>
  <si>
    <t>Cell</t>
  </si>
  <si>
    <t>Value</t>
  </si>
  <si>
    <t>G:49</t>
  </si>
  <si>
    <t>SEALANT Test Times Reversed</t>
  </si>
  <si>
    <t>SEALANT Stats Stuff Reversed</t>
  </si>
  <si>
    <t>DIALDroid Test Times</t>
  </si>
  <si>
    <t>DIALDroid Stats Stuff</t>
  </si>
  <si>
    <t>DIALDroid Apk Fail Rate</t>
  </si>
  <si>
    <t>DroidBench 2.0</t>
  </si>
  <si>
    <t>ICC bindService1</t>
  </si>
  <si>
    <t>TP</t>
  </si>
  <si>
    <t>ICC bindService2</t>
  </si>
  <si>
    <t>FN</t>
  </si>
  <si>
    <t>ICC bindService3</t>
  </si>
  <si>
    <t>ICC bindService4</t>
  </si>
  <si>
    <t>TP FN</t>
  </si>
  <si>
    <t>ICC sendBroadcast1</t>
  </si>
  <si>
    <t>ICC startActivity1</t>
  </si>
  <si>
    <t>ICC startActivity2</t>
  </si>
  <si>
    <t>TP?</t>
  </si>
  <si>
    <t>ICC startActivity3</t>
  </si>
  <si>
    <t>ICC startActivity4</t>
  </si>
  <si>
    <t>ICC startActivity5</t>
  </si>
  <si>
    <t>FN FN</t>
  </si>
  <si>
    <t>ICC startActivityForResult1</t>
  </si>
  <si>
    <t>ICC startActivityForResult2</t>
  </si>
  <si>
    <t>ICC startActivityForResult3</t>
  </si>
  <si>
    <t>ICC startActivityForResult4</t>
  </si>
  <si>
    <t>TP? FN</t>
  </si>
  <si>
    <t>ICC startService1</t>
  </si>
  <si>
    <t>ICC startService2</t>
  </si>
  <si>
    <t>ICC delete1</t>
  </si>
  <si>
    <t>FN (JDBC Ex)</t>
  </si>
  <si>
    <t>ICC insert1</t>
  </si>
  <si>
    <t>ICC query1</t>
  </si>
  <si>
    <t>ICC update1</t>
  </si>
  <si>
    <t>Fn (JDBC Ex)</t>
  </si>
  <si>
    <t>IAC startActivity1</t>
  </si>
  <si>
    <t>IAC startService1</t>
  </si>
  <si>
    <t>IAC sendBroadcast1</t>
  </si>
  <si>
    <t>ICC-Bench</t>
  </si>
  <si>
    <t>Explicit Src Sink</t>
  </si>
  <si>
    <t>Implicit Action</t>
  </si>
  <si>
    <t>Implicit Category</t>
  </si>
  <si>
    <t>Implicit Data1</t>
  </si>
  <si>
    <t>Implicit Data2</t>
  </si>
  <si>
    <t>Implicit Mix1</t>
  </si>
  <si>
    <t>Implicit Mix2</t>
  </si>
  <si>
    <t>DynRegisteredReceiver1</t>
  </si>
  <si>
    <t>DynRegisteredReceiver2</t>
  </si>
  <si>
    <t>Fn</t>
  </si>
  <si>
    <t>DIALDroid Test Times Reversed</t>
  </si>
  <si>
    <t>DIALDroid Stats Stuff 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</si>
</sst>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name val="Arial"/>
      <charset val="1"/>
    </font>
    <font>
      <b/>
      <sz val="10"/>
      <name val="Arial"/>
      <charset val="1"/>
    </font>
    <font>
      <sz val="11"/>
      <color indexed="8"/>
      <name val="Calibri"/>
      <family val="3"/>
      <charset val="134"/>
      <scheme val="minor"/>
    </font>
    <font>
      <sz val="10"/>
      <color indexed="8"/>
      <name val="Apple Braille Outline 6 Dot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3" borderId="4" xfId="0" applyFont="1" applyFill="1" applyBorder="1" applyAlignment="1"/>
    <xf numFmtId="0" fontId="3" fillId="0" borderId="4" xfId="0" applyFont="1" applyBorder="1" applyAlignment="1"/>
    <xf numFmtId="0" fontId="2" fillId="4" borderId="4" xfId="0" applyFont="1" applyFill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4" fillId="0" borderId="5" xfId="0" applyFont="1" applyBorder="1" applyAlignment="1"/>
    <xf numFmtId="0" fontId="4" fillId="0" borderId="5" xfId="0" applyFont="1" applyBorder="1" applyAlignment="1">
      <alignment horizontal="right"/>
    </xf>
    <xf numFmtId="0" fontId="1" fillId="4" borderId="5" xfId="0" applyFont="1" applyFill="1" applyBorder="1"/>
    <xf numFmtId="4" fontId="1" fillId="4" borderId="5" xfId="0" applyNumberFormat="1" applyFont="1" applyFill="1" applyBorder="1"/>
    <xf numFmtId="0" fontId="1" fillId="0" borderId="5" xfId="0" applyFont="1" applyBorder="1" applyAlignment="1"/>
    <xf numFmtId="0" fontId="1" fillId="0" borderId="5" xfId="0" applyFont="1" applyBorder="1"/>
    <xf numFmtId="0" fontId="1" fillId="3" borderId="5" xfId="0" applyFont="1" applyFill="1" applyBorder="1"/>
    <xf numFmtId="0" fontId="1" fillId="3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 applyAlignment="1">
      <alignment horizontal="right"/>
    </xf>
    <xf numFmtId="0" fontId="1" fillId="4" borderId="6" xfId="0" applyFont="1" applyFill="1" applyBorder="1"/>
    <xf numFmtId="0" fontId="1" fillId="0" borderId="6" xfId="0" applyFont="1" applyBorder="1" applyAlignment="1"/>
    <xf numFmtId="0" fontId="1" fillId="0" borderId="6" xfId="0" applyFont="1" applyBorder="1"/>
    <xf numFmtId="0" fontId="1" fillId="3" borderId="6" xfId="0" applyFont="1" applyFill="1" applyBorder="1"/>
    <xf numFmtId="4" fontId="1" fillId="4" borderId="6" xfId="0" applyNumberFormat="1" applyFont="1" applyFill="1" applyBorder="1"/>
    <xf numFmtId="0" fontId="4" fillId="0" borderId="5" xfId="0" applyFont="1" applyBorder="1" applyAlignment="1"/>
    <xf numFmtId="0" fontId="1" fillId="0" borderId="0" xfId="0" applyFont="1" applyAlignment="1"/>
    <xf numFmtId="4" fontId="5" fillId="0" borderId="7" xfId="0" applyNumberFormat="1" applyFont="1" applyBorder="1" applyAlignment="1">
      <alignment horizontal="right"/>
    </xf>
    <xf numFmtId="4" fontId="5" fillId="0" borderId="7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4" fillId="0" borderId="5" xfId="0" applyNumberFormat="1" applyFont="1" applyBorder="1" applyAlignment="1"/>
    <xf numFmtId="4" fontId="4" fillId="0" borderId="5" xfId="0" applyNumberFormat="1" applyFont="1" applyBorder="1" applyAlignment="1">
      <alignment horizontal="right"/>
    </xf>
    <xf numFmtId="4" fontId="1" fillId="0" borderId="5" xfId="0" applyNumberFormat="1" applyFont="1" applyBorder="1"/>
    <xf numFmtId="4" fontId="4" fillId="0" borderId="6" xfId="0" applyNumberFormat="1" applyFont="1" applyBorder="1" applyAlignment="1"/>
    <xf numFmtId="4" fontId="5" fillId="0" borderId="6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10" fontId="1" fillId="0" borderId="4" xfId="0" applyNumberFormat="1" applyFont="1" applyBorder="1" applyAlignment="1"/>
    <xf numFmtId="10" fontId="1" fillId="0" borderId="6" xfId="0" applyNumberFormat="1" applyFont="1" applyBorder="1" applyAlignment="1"/>
    <xf numFmtId="10" fontId="1" fillId="4" borderId="6" xfId="0" applyNumberFormat="1" applyFont="1" applyFill="1" applyBorder="1"/>
    <xf numFmtId="0" fontId="1" fillId="5" borderId="5" xfId="0" applyFont="1" applyFill="1" applyBorder="1"/>
    <xf numFmtId="0" fontId="6" fillId="0" borderId="4" xfId="0" applyFont="1" applyBorder="1" applyAlignment="1"/>
    <xf numFmtId="0" fontId="2" fillId="6" borderId="4" xfId="0" applyFont="1" applyFill="1" applyBorder="1" applyAlignment="1"/>
    <xf numFmtId="0" fontId="7" fillId="0" borderId="5" xfId="0" applyFont="1" applyBorder="1" applyAlignment="1"/>
    <xf numFmtId="0" fontId="1" fillId="4" borderId="5" xfId="0" applyFont="1" applyFill="1" applyBorder="1" applyAlignment="1"/>
    <xf numFmtId="0" fontId="1" fillId="6" borderId="5" xfId="0" applyFont="1" applyFill="1" applyBorder="1" applyAlignment="1"/>
    <xf numFmtId="0" fontId="7" fillId="0" borderId="6" xfId="0" applyFont="1" applyBorder="1" applyAlignment="1"/>
    <xf numFmtId="0" fontId="1" fillId="4" borderId="6" xfId="0" applyFont="1" applyFill="1" applyBorder="1" applyAlignment="1"/>
    <xf numFmtId="0" fontId="1" fillId="6" borderId="6" xfId="0" applyFont="1" applyFill="1" applyBorder="1" applyAlignment="1"/>
    <xf numFmtId="4" fontId="1" fillId="0" borderId="6" xfId="0" applyNumberFormat="1" applyFont="1" applyBorder="1"/>
    <xf numFmtId="0" fontId="1" fillId="5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8" fillId="2" borderId="9" xfId="0" applyFont="1" applyFill="1" applyBorder="1" applyAlignment="1">
      <alignment horizontal="center"/>
    </xf>
    <xf numFmtId="0" fontId="9" fillId="0" borderId="10" xfId="0" applyFont="1" applyBorder="1" applyAlignment="1"/>
    <xf numFmtId="4" fontId="8" fillId="0" borderId="11" xfId="0" applyNumberFormat="1" applyFont="1" applyBorder="1"/>
    <xf numFmtId="4" fontId="8" fillId="0" borderId="12" xfId="0" applyNumberFormat="1" applyFont="1" applyBorder="1"/>
    <xf numFmtId="0" fontId="0" fillId="0" borderId="0" xfId="0"/>
    <xf numFmtId="4" fontId="8" fillId="0" borderId="13" xfId="0" applyNumberFormat="1" applyFont="1" applyBorder="1"/>
    <xf numFmtId="4" fontId="8" fillId="0" borderId="14" xfId="0" applyNumberFormat="1" applyFont="1" applyBorder="1"/>
    <xf numFmtId="4" fontId="8" fillId="0" borderId="15" xfId="0" applyNumberFormat="1" applyFont="1" applyBorder="1"/>
    <xf numFmtId="4" fontId="8" fillId="0" borderId="16" xfId="0" applyNumberFormat="1" applyFont="1" applyBorder="1"/>
    <xf numFmtId="4" fontId="8" fillId="0" borderId="17" xfId="0" applyNumberFormat="1" applyFont="1" applyBorder="1"/>
    <xf numFmtId="4" fontId="8" fillId="0" borderId="18" xfId="0" applyNumberFormat="1" applyFont="1" applyBorder="1"/>
    <xf numFmtId="4" fontId="8" fillId="0" borderId="0" xfId="0" applyNumberFormat="1" applyFont="1" applyBorder="1"/>
    <xf numFmtId="4" fontId="8" fillId="0" borderId="19" xfId="0" applyNumberFormat="1" applyFont="1" applyBorder="1"/>
    <xf numFmtId="4" fontId="0" fillId="0" borderId="18" xfId="0" applyNumberFormat="1" applyBorder="1"/>
    <xf numFmtId="4" fontId="0" fillId="0" borderId="0" xfId="0" applyNumberFormat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Border="1"/>
    <xf numFmtId="0" fontId="0" fillId="0" borderId="0" xfId="0" applyFont="1" applyBorder="1" applyAlignment="1"/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vertical="top" wrapText="1"/>
    </xf>
    <xf numFmtId="49" fontId="11" fillId="0" borderId="0" xfId="0" applyNumberFormat="1" applyFont="1" applyFill="1" applyBorder="1" applyAlignment="1">
      <alignment vertical="top" wrapText="1"/>
    </xf>
    <xf numFmtId="0" fontId="11" fillId="0" borderId="0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0" fillId="0" borderId="0" xfId="0" applyNumberFormat="1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Covert, Flair, SEALANT, DIALDroid and Average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Averages'!$B$3:$B$54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29</c:v>
                </c:pt>
                <c:pt idx="3" formatCode="#,##0.00">
                  <c:v>40.285714285714285</c:v>
                </c:pt>
                <c:pt idx="4" formatCode="#,##0.00">
                  <c:v>35.428571428571431</c:v>
                </c:pt>
                <c:pt idx="5" formatCode="#,##0.00">
                  <c:v>40.857142857142854</c:v>
                </c:pt>
                <c:pt idx="6" formatCode="#,##0.00">
                  <c:v>40.285714285714285</c:v>
                </c:pt>
                <c:pt idx="7" formatCode="#,##0.00">
                  <c:v>44.428571428571431</c:v>
                </c:pt>
                <c:pt idx="8" formatCode="#,##0.00">
                  <c:v>50.428571428571431</c:v>
                </c:pt>
                <c:pt idx="9" formatCode="#,##0.00">
                  <c:v>73.714285714285708</c:v>
                </c:pt>
                <c:pt idx="10" formatCode="#,##0.00">
                  <c:v>84.285714285714292</c:v>
                </c:pt>
                <c:pt idx="11" formatCode="#,##0.00">
                  <c:v>93.142857142857139</c:v>
                </c:pt>
                <c:pt idx="12" formatCode="#,##0.00">
                  <c:v>97.657142857142858</c:v>
                </c:pt>
                <c:pt idx="13" formatCode="#,##0.00">
                  <c:v>104.71428571428571</c:v>
                </c:pt>
                <c:pt idx="14" formatCode="#,##0.00">
                  <c:v>116.28571428571429</c:v>
                </c:pt>
                <c:pt idx="15" formatCode="#,##0.00">
                  <c:v>121</c:v>
                </c:pt>
                <c:pt idx="16" formatCode="#,##0.00">
                  <c:v>128.85714285714286</c:v>
                </c:pt>
                <c:pt idx="17" formatCode="#,##0.00">
                  <c:v>136.83428571428573</c:v>
                </c:pt>
                <c:pt idx="18" formatCode="#,##0.00">
                  <c:v>138.71428571428572</c:v>
                </c:pt>
                <c:pt idx="19" formatCode="#,##0.00">
                  <c:v>149.85714285714286</c:v>
                </c:pt>
                <c:pt idx="20" formatCode="#,##0.00">
                  <c:v>153.14285714285714</c:v>
                </c:pt>
                <c:pt idx="21" formatCode="#,##0.00">
                  <c:v>180</c:v>
                </c:pt>
                <c:pt idx="22" formatCode="#,##0.00">
                  <c:v>197.57142857142858</c:v>
                </c:pt>
                <c:pt idx="23" formatCode="#,##0.00">
                  <c:v>208.57142857142858</c:v>
                </c:pt>
                <c:pt idx="24" formatCode="#,##0.00">
                  <c:v>229.71428571428572</c:v>
                </c:pt>
                <c:pt idx="25" formatCode="#,##0.00">
                  <c:v>253.14285714285714</c:v>
                </c:pt>
                <c:pt idx="26" formatCode="#,##0.00">
                  <c:v>286.42857142857144</c:v>
                </c:pt>
                <c:pt idx="27" formatCode="#,##0.00">
                  <c:v>296.05714285714288</c:v>
                </c:pt>
                <c:pt idx="28" formatCode="#,##0.00">
                  <c:v>337.28571428571428</c:v>
                </c:pt>
                <c:pt idx="29" formatCode="#,##0.00">
                  <c:v>376.42857142857144</c:v>
                </c:pt>
                <c:pt idx="30" formatCode="#,##0.00">
                  <c:v>374.71428571428572</c:v>
                </c:pt>
                <c:pt idx="31" formatCode="#,##0.00">
                  <c:v>439.71428571428572</c:v>
                </c:pt>
                <c:pt idx="32" formatCode="#,##0.00">
                  <c:v>437.71428571428572</c:v>
                </c:pt>
                <c:pt idx="33" formatCode="#,##0.00">
                  <c:v>465.71428571428572</c:v>
                </c:pt>
                <c:pt idx="34" formatCode="#,##0.00">
                  <c:v>524.6</c:v>
                </c:pt>
                <c:pt idx="35" formatCode="#,##0.00">
                  <c:v>531.57142857142856</c:v>
                </c:pt>
                <c:pt idx="36" formatCode="#,##0.00">
                  <c:v>561.5428571428572</c:v>
                </c:pt>
                <c:pt idx="37" formatCode="#,##0.00">
                  <c:v>581.67142857142858</c:v>
                </c:pt>
                <c:pt idx="38" formatCode="#,##0.00">
                  <c:v>641.74285714285713</c:v>
                </c:pt>
                <c:pt idx="39" formatCode="#,##0.00">
                  <c:v>675.47142857142865</c:v>
                </c:pt>
                <c:pt idx="40" formatCode="#,##0.00">
                  <c:v>716.1</c:v>
                </c:pt>
                <c:pt idx="41" formatCode="#,##0.00">
                  <c:v>746.25428571428563</c:v>
                </c:pt>
                <c:pt idx="42" formatCode="#,##0.00">
                  <c:v>774.92857142857144</c:v>
                </c:pt>
                <c:pt idx="43" formatCode="#,##0.00">
                  <c:v>810.28571428571433</c:v>
                </c:pt>
                <c:pt idx="44" formatCode="#,##0.00">
                  <c:v>827.28571428571433</c:v>
                </c:pt>
                <c:pt idx="45" formatCode="#,##0.00">
                  <c:v>848</c:v>
                </c:pt>
                <c:pt idx="46" formatCode="#,##0.00">
                  <c:v>927.6</c:v>
                </c:pt>
                <c:pt idx="47" formatCode="#,##0.00">
                  <c:v>1026.0857142857144</c:v>
                </c:pt>
                <c:pt idx="48" formatCode="#,##0.00">
                  <c:v>1056.6857142857143</c:v>
                </c:pt>
                <c:pt idx="49" formatCode="#,##0.00">
                  <c:v>1109.8571428571429</c:v>
                </c:pt>
                <c:pt idx="50" formatCode="#,##0.00">
                  <c:v>1175.5857142857144</c:v>
                </c:pt>
                <c:pt idx="51" formatCode="#,##0.00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F-438D-A303-8AF4F7E06B7C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Averages'!$D$3:$D$59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29.142857142857142</c:v>
                </c:pt>
                <c:pt idx="3" formatCode="#,##0.00">
                  <c:v>26.260857142857137</c:v>
                </c:pt>
                <c:pt idx="4" formatCode="#,##0.00">
                  <c:v>19.929428571428577</c:v>
                </c:pt>
                <c:pt idx="5" formatCode="#,##0.00">
                  <c:v>23.157857142857143</c:v>
                </c:pt>
                <c:pt idx="6" formatCode="#,##0.00">
                  <c:v>19.171571428571433</c:v>
                </c:pt>
                <c:pt idx="7" formatCode="#,##0.00">
                  <c:v>21.545142857142856</c:v>
                </c:pt>
                <c:pt idx="8" formatCode="#,##0.00">
                  <c:v>26.690571428571428</c:v>
                </c:pt>
                <c:pt idx="9" formatCode="#,##0.00">
                  <c:v>29.727714285714288</c:v>
                </c:pt>
                <c:pt idx="10" formatCode="#,##0.00">
                  <c:v>32.914000000000001</c:v>
                </c:pt>
                <c:pt idx="11" formatCode="#,##0.00">
                  <c:v>36.420428571428573</c:v>
                </c:pt>
                <c:pt idx="12" formatCode="#,##0.00">
                  <c:v>32.856857142857145</c:v>
                </c:pt>
                <c:pt idx="13" formatCode="#,##0.00">
                  <c:v>36.855428571428568</c:v>
                </c:pt>
                <c:pt idx="14" formatCode="#,##0.00">
                  <c:v>43.31514285714286</c:v>
                </c:pt>
                <c:pt idx="15" formatCode="#,##0.00">
                  <c:v>30.774142857142856</c:v>
                </c:pt>
                <c:pt idx="16" formatCode="#,##0.00">
                  <c:v>33.910428571428568</c:v>
                </c:pt>
                <c:pt idx="17" formatCode="#,##0.00">
                  <c:v>28.941285714285705</c:v>
                </c:pt>
                <c:pt idx="18" formatCode="#,##0.00">
                  <c:v>29.356285714285715</c:v>
                </c:pt>
                <c:pt idx="19" formatCode="#,##0.00">
                  <c:v>38.436</c:v>
                </c:pt>
                <c:pt idx="20" formatCode="#,##0.00">
                  <c:v>34.493571428571421</c:v>
                </c:pt>
                <c:pt idx="21" formatCode="#,##0.00">
                  <c:v>41.112428571428573</c:v>
                </c:pt>
                <c:pt idx="22" formatCode="#,##0.00">
                  <c:v>41.782857142857146</c:v>
                </c:pt>
                <c:pt idx="23" formatCode="#,##0.00">
                  <c:v>40.174571428571433</c:v>
                </c:pt>
                <c:pt idx="24" formatCode="#,##0.00">
                  <c:v>39.494000000000007</c:v>
                </c:pt>
                <c:pt idx="25" formatCode="#,##0.00">
                  <c:v>48.125428571428571</c:v>
                </c:pt>
                <c:pt idx="26" formatCode="#,##0.00">
                  <c:v>45.021999999999998</c:v>
                </c:pt>
                <c:pt idx="27" formatCode="#,##0.00">
                  <c:v>36.341142857142863</c:v>
                </c:pt>
                <c:pt idx="28" formatCode="#,##0.00">
                  <c:v>48.675285714285714</c:v>
                </c:pt>
                <c:pt idx="29" formatCode="#,##0.00">
                  <c:v>44.113799999999991</c:v>
                </c:pt>
                <c:pt idx="30" formatCode="#,##0.00">
                  <c:v>46.86485714285714</c:v>
                </c:pt>
                <c:pt idx="31" formatCode="#,##0.00">
                  <c:v>61.854000000000006</c:v>
                </c:pt>
                <c:pt idx="32" formatCode="#,##0.00">
                  <c:v>49.307571428571428</c:v>
                </c:pt>
                <c:pt idx="33" formatCode="#,##0.00">
                  <c:v>50.698571428571427</c:v>
                </c:pt>
                <c:pt idx="34" formatCode="#,##0.00">
                  <c:v>52.591999999999999</c:v>
                </c:pt>
                <c:pt idx="35" formatCode="#,##0.00">
                  <c:v>63.444000000000003</c:v>
                </c:pt>
                <c:pt idx="36" formatCode="#,##0.00">
                  <c:v>59.720571428571425</c:v>
                </c:pt>
                <c:pt idx="37" formatCode="#,##0.00">
                  <c:v>61.418333333333344</c:v>
                </c:pt>
                <c:pt idx="38" formatCode="#,##0.00">
                  <c:v>59.752142857142857</c:v>
                </c:pt>
                <c:pt idx="39" formatCode="#,##0.00">
                  <c:v>58.374428571428574</c:v>
                </c:pt>
                <c:pt idx="40" formatCode="#,##0.00">
                  <c:v>56.861285714285714</c:v>
                </c:pt>
                <c:pt idx="41" formatCode="#,##0.00">
                  <c:v>55.109000000000002</c:v>
                </c:pt>
                <c:pt idx="42" formatCode="#,##0.00">
                  <c:v>49.435428571428574</c:v>
                </c:pt>
                <c:pt idx="43" formatCode="#,##0.00">
                  <c:v>51.321571428571424</c:v>
                </c:pt>
                <c:pt idx="44" formatCode="#,##0.00">
                  <c:v>49.136000000000003</c:v>
                </c:pt>
                <c:pt idx="45" formatCode="#,##0.00">
                  <c:v>61.729333333333336</c:v>
                </c:pt>
                <c:pt idx="46" formatCode="#,##0.00">
                  <c:v>54.617285714285721</c:v>
                </c:pt>
                <c:pt idx="47" formatCode="#,##0.00">
                  <c:v>72.768142857142863</c:v>
                </c:pt>
                <c:pt idx="48" formatCode="#,##0.00">
                  <c:v>55.652000000000001</c:v>
                </c:pt>
                <c:pt idx="49" formatCode="#,##0.00">
                  <c:v>59.277428571428572</c:v>
                </c:pt>
                <c:pt idx="50" formatCode="#,##0.00">
                  <c:v>58.687142857142852</c:v>
                </c:pt>
                <c:pt idx="51" formatCode="#,##0.00">
                  <c:v>79.409857142857135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F-438D-A303-8AF4F7E06B7C}"/>
            </c:ext>
          </c:extLst>
        </c:ser>
        <c:ser>
          <c:idx val="2"/>
          <c:order val="2"/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Averages'!$E$3:$E$59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37.96857142857143</c:v>
                </c:pt>
                <c:pt idx="3" formatCode="#,##0.00">
                  <c:v>165.31904761904761</c:v>
                </c:pt>
                <c:pt idx="4" formatCode="#,##0.00">
                  <c:v>182.66619047619048</c:v>
                </c:pt>
                <c:pt idx="5" formatCode="#,##0.00">
                  <c:v>211.25428571428569</c:v>
                </c:pt>
                <c:pt idx="6" formatCode="#,##0.00">
                  <c:v>249.80904761904759</c:v>
                </c:pt>
                <c:pt idx="7" formatCode="#,##0.00">
                  <c:v>268.95190476190476</c:v>
                </c:pt>
                <c:pt idx="8" formatCode="#,##0.00">
                  <c:v>310.55523809523805</c:v>
                </c:pt>
                <c:pt idx="9" formatCode="#,##0.00">
                  <c:v>362.14333333333332</c:v>
                </c:pt>
                <c:pt idx="10" formatCode="#,##0.00">
                  <c:v>390.77857142857141</c:v>
                </c:pt>
                <c:pt idx="11" formatCode="#,##0.00">
                  <c:v>438.87190476190477</c:v>
                </c:pt>
                <c:pt idx="12" formatCode="#,##0.00">
                  <c:v>490.01571428571424</c:v>
                </c:pt>
                <c:pt idx="13" formatCode="#,##0.00">
                  <c:v>545.83904761904762</c:v>
                </c:pt>
                <c:pt idx="14" formatCode="#,##0.00">
                  <c:v>599.93714285714282</c:v>
                </c:pt>
                <c:pt idx="15" formatCode="#,##0.00">
                  <c:v>620.91952380952375</c:v>
                </c:pt>
                <c:pt idx="16" formatCode="#,##0.00">
                  <c:v>707.06238095238098</c:v>
                </c:pt>
                <c:pt idx="17" formatCode="#,##0.00">
                  <c:v>732.57047619047626</c:v>
                </c:pt>
                <c:pt idx="18" formatCode="#,##0.00">
                  <c:v>791.36523809523806</c:v>
                </c:pt>
                <c:pt idx="19" formatCode="#,##0.00">
                  <c:v>858.57047619047626</c:v>
                </c:pt>
                <c:pt idx="20" formatCode="#,##0.00">
                  <c:v>902.14285714285711</c:v>
                </c:pt>
                <c:pt idx="21" formatCode="#,##0.00">
                  <c:v>970.74761904761908</c:v>
                </c:pt>
                <c:pt idx="22" formatCode="#,##0.00">
                  <c:v>1024.1095238095238</c:v>
                </c:pt>
                <c:pt idx="23" formatCode="#,##0.00">
                  <c:v>1070.3966666666668</c:v>
                </c:pt>
                <c:pt idx="24" formatCode="#,##0.00">
                  <c:v>1131.2557142857145</c:v>
                </c:pt>
                <c:pt idx="25" formatCode="#,##0.00">
                  <c:v>1212.2233333333334</c:v>
                </c:pt>
                <c:pt idx="26" formatCode="#,##0.00">
                  <c:v>1280.9038095238095</c:v>
                </c:pt>
                <c:pt idx="27" formatCode="#,##0.00">
                  <c:v>1339.3490476190475</c:v>
                </c:pt>
                <c:pt idx="28" formatCode="#,##0.00">
                  <c:v>1384.5547619047618</c:v>
                </c:pt>
                <c:pt idx="29" formatCode="#,##0.00">
                  <c:v>1479.2204761904761</c:v>
                </c:pt>
                <c:pt idx="30" formatCode="#,##0.00">
                  <c:v>1511.3333333333335</c:v>
                </c:pt>
                <c:pt idx="31" formatCode="#,##0.00">
                  <c:v>1572.429523809524</c:v>
                </c:pt>
                <c:pt idx="32" formatCode="#,##0.00">
                  <c:v>1654.570476190476</c:v>
                </c:pt>
                <c:pt idx="33" formatCode="#,##0.00">
                  <c:v>1717.4619047619049</c:v>
                </c:pt>
                <c:pt idx="34" formatCode="#,##0.00">
                  <c:v>1782.3342857142857</c:v>
                </c:pt>
                <c:pt idx="35" formatCode="#,##0.00">
                  <c:v>1868.5076190476191</c:v>
                </c:pt>
                <c:pt idx="36" formatCode="#,##0.00">
                  <c:v>1944.9042857142856</c:v>
                </c:pt>
                <c:pt idx="37" formatCode="#,##0.00">
                  <c:v>2040.6985714285713</c:v>
                </c:pt>
                <c:pt idx="38" formatCode="#,##0.00">
                  <c:v>2120.1109523809523</c:v>
                </c:pt>
                <c:pt idx="39" formatCode="#,##0.00">
                  <c:v>2180.8719047619047</c:v>
                </c:pt>
                <c:pt idx="40" formatCode="#,##0.00">
                  <c:v>2240.6671428571431</c:v>
                </c:pt>
                <c:pt idx="41" formatCode="#,##0.00">
                  <c:v>2303.3985714285714</c:v>
                </c:pt>
                <c:pt idx="42" formatCode="#,##0.00">
                  <c:v>2374.3976190476192</c:v>
                </c:pt>
                <c:pt idx="43" formatCode="#,##0.00">
                  <c:v>2457.522857142857</c:v>
                </c:pt>
                <c:pt idx="44" formatCode="#,##0.00">
                  <c:v>2501.4904761904763</c:v>
                </c:pt>
                <c:pt idx="45" formatCode="#,##0.00">
                  <c:v>2622.19</c:v>
                </c:pt>
                <c:pt idx="46" formatCode="#,##0.00">
                  <c:v>2660.2394444444444</c:v>
                </c:pt>
                <c:pt idx="47" formatCode="#,##0.00">
                  <c:v>2766.0333333333328</c:v>
                </c:pt>
                <c:pt idx="48" formatCode="#,##0.00">
                  <c:v>2830.0152380952381</c:v>
                </c:pt>
                <c:pt idx="49" formatCode="#,##0.00">
                  <c:v>2912.3328571428574</c:v>
                </c:pt>
                <c:pt idx="50" formatCode="#,##0.00">
                  <c:v>2996.252857142857</c:v>
                </c:pt>
                <c:pt idx="51" formatCode="#,##0.00">
                  <c:v>3082.7138095238092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F-438D-A303-8AF4F7E06B7C}"/>
            </c:ext>
          </c:extLst>
        </c:ser>
        <c:ser>
          <c:idx val="3"/>
          <c:order val="3"/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Averages'!$F$3:$F$59</c:f>
              <c:numCache>
                <c:formatCode>General</c:formatCode>
                <c:ptCount val="57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193.13666666666666</c:v>
                </c:pt>
                <c:pt idx="4" formatCode="#,##0.00">
                  <c:v>196.6816666666667</c:v>
                </c:pt>
                <c:pt idx="5" formatCode="#,##0.00">
                  <c:v>287.80666666666667</c:v>
                </c:pt>
                <c:pt idx="6" formatCode="#,##0.00">
                  <c:v>254.65166666666664</c:v>
                </c:pt>
                <c:pt idx="7" formatCode="#,##0.00">
                  <c:v>308.20833333333331</c:v>
                </c:pt>
                <c:pt idx="8" formatCode="#,##0.00">
                  <c:v>316.99833333333328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368.94499999999999</c:v>
                </c:pt>
                <c:pt idx="12" formatCode="#,##0.00">
                  <c:v>465.19499999999999</c:v>
                </c:pt>
                <c:pt idx="13" formatCode="#,##0.00">
                  <c:v>499.90166666666664</c:v>
                </c:pt>
                <c:pt idx="14" formatCode="#,##0.00">
                  <c:v>538.23666666666668</c:v>
                </c:pt>
                <c:pt idx="15" formatCode="#,##0.00">
                  <c:v>530.94500000000005</c:v>
                </c:pt>
                <c:pt idx="16" formatCode="#,##0.00">
                  <c:v>582.36166666666668</c:v>
                </c:pt>
                <c:pt idx="17" formatCode="#,##0.00">
                  <c:v>602.66833333333341</c:v>
                </c:pt>
                <c:pt idx="18" formatCode="#,##0.00">
                  <c:v>573.34833333333336</c:v>
                </c:pt>
                <c:pt idx="19" formatCode="#,##0.00">
                  <c:v>573.92999999999995</c:v>
                </c:pt>
                <c:pt idx="20" formatCode="#,##0.00">
                  <c:v>607.02666666666664</c:v>
                </c:pt>
                <c:pt idx="21" formatCode="#,##0.00">
                  <c:v>656.02666666666664</c:v>
                </c:pt>
                <c:pt idx="22" formatCode="#,##0.00">
                  <c:v>659.62666666666667</c:v>
                </c:pt>
                <c:pt idx="23" formatCode="#,##0.00">
                  <c:v>689.55499999999995</c:v>
                </c:pt>
                <c:pt idx="24" formatCode="#,##0.00">
                  <c:v>712.72166666666669</c:v>
                </c:pt>
                <c:pt idx="25" formatCode="#,##0.00">
                  <c:v>798.16666666666663</c:v>
                </c:pt>
                <c:pt idx="26" formatCode="#,##0.00">
                  <c:v>723.40166666666664</c:v>
                </c:pt>
                <c:pt idx="27" formatCode="#,##0.00">
                  <c:v>821.51333333333332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842.33500000000004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</c:v>
                </c:pt>
                <c:pt idx="38" formatCode="#,##0.00">
                  <c:v>1040.8183333333334</c:v>
                </c:pt>
                <c:pt idx="39" formatCode="#,##0.00">
                  <c:v>1078.5016666666668</c:v>
                </c:pt>
                <c:pt idx="40" formatCode="#,##0.00">
                  <c:v>1120.6533333333334</c:v>
                </c:pt>
                <c:pt idx="41" formatCode="#,##0.00">
                  <c:v>1140.9166666666667</c:v>
                </c:pt>
                <c:pt idx="42" formatCode="#,##0.00">
                  <c:v>1182.3883333333333</c:v>
                </c:pt>
                <c:pt idx="43" formatCode="#,##0.00">
                  <c:v>1245.4583333333333</c:v>
                </c:pt>
                <c:pt idx="44" formatCode="#,##0.00">
                  <c:v>1218.2783333333334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1328.1233333333332</c:v>
                </c:pt>
                <c:pt idx="51" formatCode="#,##0.00">
                  <c:v>1288.0616666666667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F-438D-A303-8AF4F7E06B7C}"/>
            </c:ext>
          </c:extLst>
        </c:ser>
        <c:ser>
          <c:idx val="4"/>
          <c:order val="4"/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'Total Averages'!$A$3:$A$54</c:f>
              <c:strCache>
                <c:ptCount val="52"/>
                <c:pt idx="0">
                  <c:v>Tool Test Times</c:v>
                </c:pt>
                <c:pt idx="1">
                  <c:v>Apk 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cat>
          <c:val>
            <c:numRef>
              <c:f>'Total Averages'!$C$3:$C$34</c:f>
              <c:numCache>
                <c:formatCode>General</c:formatCode>
                <c:ptCount val="32"/>
                <c:pt idx="1">
                  <c:v>0</c:v>
                </c:pt>
                <c:pt idx="2">
                  <c:v>69</c:v>
                </c:pt>
                <c:pt idx="3">
                  <c:v>154.6</c:v>
                </c:pt>
                <c:pt idx="4">
                  <c:v>198.6</c:v>
                </c:pt>
                <c:pt idx="5">
                  <c:v>269</c:v>
                </c:pt>
                <c:pt idx="6">
                  <c:v>332</c:v>
                </c:pt>
                <c:pt idx="7">
                  <c:v>385.8</c:v>
                </c:pt>
                <c:pt idx="8">
                  <c:v>449.6</c:v>
                </c:pt>
                <c:pt idx="9">
                  <c:v>584.6</c:v>
                </c:pt>
                <c:pt idx="10">
                  <c:v>663.4</c:v>
                </c:pt>
                <c:pt idx="11">
                  <c:v>807.4</c:v>
                </c:pt>
                <c:pt idx="12">
                  <c:v>904.2</c:v>
                </c:pt>
                <c:pt idx="13">
                  <c:v>1032.2</c:v>
                </c:pt>
                <c:pt idx="14">
                  <c:v>1297.5999999999999</c:v>
                </c:pt>
                <c:pt idx="15">
                  <c:v>1393.8</c:v>
                </c:pt>
                <c:pt idx="16">
                  <c:v>1462.8</c:v>
                </c:pt>
                <c:pt idx="17">
                  <c:v>1571</c:v>
                </c:pt>
                <c:pt idx="18">
                  <c:v>1656.2</c:v>
                </c:pt>
                <c:pt idx="19">
                  <c:v>1755.8</c:v>
                </c:pt>
                <c:pt idx="20">
                  <c:v>1862.2</c:v>
                </c:pt>
                <c:pt idx="21">
                  <c:v>1973</c:v>
                </c:pt>
                <c:pt idx="22">
                  <c:v>2104</c:v>
                </c:pt>
                <c:pt idx="23">
                  <c:v>2442.1999999999998</c:v>
                </c:pt>
                <c:pt idx="24">
                  <c:v>2574.6</c:v>
                </c:pt>
                <c:pt idx="25">
                  <c:v>2849.2</c:v>
                </c:pt>
                <c:pt idx="26">
                  <c:v>2990</c:v>
                </c:pt>
                <c:pt idx="27">
                  <c:v>3085.8</c:v>
                </c:pt>
                <c:pt idx="28">
                  <c:v>3190.6</c:v>
                </c:pt>
                <c:pt idx="29">
                  <c:v>3490.8</c:v>
                </c:pt>
                <c:pt idx="30">
                  <c:v>3596</c:v>
                </c:pt>
                <c:pt idx="31">
                  <c:v>3829.2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F-438D-A303-8AF4F7E0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7456"/>
        <c:axId val="1698205125"/>
      </c:lineChart>
      <c:catAx>
        <c:axId val="6089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Apk Number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698205125"/>
        <c:crosses val="autoZero"/>
        <c:auto val="1"/>
        <c:lblAlgn val="ctr"/>
        <c:lblOffset val="100"/>
        <c:noMultiLvlLbl val="1"/>
      </c:catAx>
      <c:valAx>
        <c:axId val="169820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8974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DIALDroid!$R$11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5-4021-A375-75DEB5C7E52A}"/>
            </c:ext>
          </c:extLst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DIALDroid!$B$4:$B$54</c:f>
              <c:strCache>
                <c:ptCount val="51"/>
                <c:pt idx="0">
                  <c:v>Apk Number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DIALDroid!$J$3:$J$54</c:f>
              <c:numCache>
                <c:formatCode>General</c:formatCode>
                <c:ptCount val="52"/>
                <c:pt idx="1">
                  <c:v>0</c:v>
                </c:pt>
                <c:pt idx="2" formatCode="#,##0.00">
                  <c:v>25.763333333333332</c:v>
                </c:pt>
                <c:pt idx="3" formatCode="#,##0.00">
                  <c:v>193.13666666666666</c:v>
                </c:pt>
                <c:pt idx="4" formatCode="#,##0.00">
                  <c:v>196.6816666666667</c:v>
                </c:pt>
                <c:pt idx="5" formatCode="#,##0.00">
                  <c:v>287.80666666666667</c:v>
                </c:pt>
                <c:pt idx="6" formatCode="#,##0.00">
                  <c:v>254.65166666666664</c:v>
                </c:pt>
                <c:pt idx="7" formatCode="#,##0.00">
                  <c:v>308.20833333333331</c:v>
                </c:pt>
                <c:pt idx="8" formatCode="#,##0.00">
                  <c:v>316.99833333333328</c:v>
                </c:pt>
                <c:pt idx="9" formatCode="#,##0.00">
                  <c:v>328.62666666666672</c:v>
                </c:pt>
                <c:pt idx="10" formatCode="#,##0.00">
                  <c:v>356.48499999999996</c:v>
                </c:pt>
                <c:pt idx="11" formatCode="#,##0.00">
                  <c:v>368.94499999999999</c:v>
                </c:pt>
                <c:pt idx="12" formatCode="#,##0.00">
                  <c:v>465.19499999999999</c:v>
                </c:pt>
                <c:pt idx="13" formatCode="#,##0.00">
                  <c:v>499.90166666666664</c:v>
                </c:pt>
                <c:pt idx="14" formatCode="#,##0.00">
                  <c:v>538.23666666666668</c:v>
                </c:pt>
                <c:pt idx="15" formatCode="#,##0.00">
                  <c:v>530.94500000000005</c:v>
                </c:pt>
                <c:pt idx="16" formatCode="#,##0.00">
                  <c:v>582.36166666666668</c:v>
                </c:pt>
                <c:pt idx="17" formatCode="#,##0.00">
                  <c:v>602.66833333333341</c:v>
                </c:pt>
                <c:pt idx="18" formatCode="#,##0.00">
                  <c:v>573.34833333333336</c:v>
                </c:pt>
                <c:pt idx="19" formatCode="#,##0.00">
                  <c:v>573.92999999999995</c:v>
                </c:pt>
                <c:pt idx="20" formatCode="#,##0.00">
                  <c:v>607.02666666666664</c:v>
                </c:pt>
                <c:pt idx="21" formatCode="#,##0.00">
                  <c:v>656.02666666666664</c:v>
                </c:pt>
                <c:pt idx="22" formatCode="#,##0.00">
                  <c:v>659.62666666666667</c:v>
                </c:pt>
                <c:pt idx="23" formatCode="#,##0.00">
                  <c:v>689.55499999999995</c:v>
                </c:pt>
                <c:pt idx="24" formatCode="#,##0.00">
                  <c:v>712.72166666666669</c:v>
                </c:pt>
                <c:pt idx="25" formatCode="#,##0.00">
                  <c:v>798.16666666666663</c:v>
                </c:pt>
                <c:pt idx="26" formatCode="#,##0.00">
                  <c:v>723.40166666666664</c:v>
                </c:pt>
                <c:pt idx="27" formatCode="#,##0.00">
                  <c:v>821.51333333333332</c:v>
                </c:pt>
                <c:pt idx="28" formatCode="#,##0.00">
                  <c:v>825.30499999999995</c:v>
                </c:pt>
                <c:pt idx="29" formatCode="#,##0.00">
                  <c:v>869.05666666666673</c:v>
                </c:pt>
                <c:pt idx="30" formatCode="#,##0.00">
                  <c:v>842.33500000000004</c:v>
                </c:pt>
                <c:pt idx="31" formatCode="#,##0.00">
                  <c:v>899.34833333333336</c:v>
                </c:pt>
                <c:pt idx="32" formatCode="#,##0.00">
                  <c:v>921.01499999999999</c:v>
                </c:pt>
                <c:pt idx="33" formatCode="#,##0.00">
                  <c:v>945.51333333333332</c:v>
                </c:pt>
                <c:pt idx="34" formatCode="#,##0.00">
                  <c:v>968.70833333333337</c:v>
                </c:pt>
                <c:pt idx="35" formatCode="#,##0.00">
                  <c:v>1039.1383333333333</c:v>
                </c:pt>
                <c:pt idx="36" formatCode="#,##0.00">
                  <c:v>1002.1516666666666</c:v>
                </c:pt>
                <c:pt idx="37" formatCode="#,##0.00">
                  <c:v>1051.32</c:v>
                </c:pt>
                <c:pt idx="38" formatCode="#,##0.00">
                  <c:v>1040.8183333333334</c:v>
                </c:pt>
                <c:pt idx="39" formatCode="#,##0.00">
                  <c:v>1078.5016666666668</c:v>
                </c:pt>
                <c:pt idx="40" formatCode="#,##0.00">
                  <c:v>1120.6533333333334</c:v>
                </c:pt>
                <c:pt idx="41" formatCode="#,##0.00">
                  <c:v>1140.9166666666667</c:v>
                </c:pt>
                <c:pt idx="42" formatCode="#,##0.00">
                  <c:v>1182.3883333333333</c:v>
                </c:pt>
                <c:pt idx="43" formatCode="#,##0.00">
                  <c:v>1245.4583333333333</c:v>
                </c:pt>
                <c:pt idx="44" formatCode="#,##0.00">
                  <c:v>1218.2783333333334</c:v>
                </c:pt>
                <c:pt idx="45" formatCode="#,##0.00">
                  <c:v>1206.2916666666667</c:v>
                </c:pt>
                <c:pt idx="46" formatCode="#,##0.00">
                  <c:v>1179.3616666666667</c:v>
                </c:pt>
                <c:pt idx="47" formatCode="#,##0.00">
                  <c:v>1238.8466666666666</c:v>
                </c:pt>
                <c:pt idx="48" formatCode="#,##0.00">
                  <c:v>1273.4583333333333</c:v>
                </c:pt>
                <c:pt idx="49" formatCode="#,##0.00">
                  <c:v>1350.0133333333333</c:v>
                </c:pt>
                <c:pt idx="50" formatCode="#,##0.00">
                  <c:v>1328.1233333333332</c:v>
                </c:pt>
                <c:pt idx="51" formatCode="#,##0.00">
                  <c:v>1288.0616666666667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5-4021-A375-75DEB5C7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57823"/>
        <c:axId val="826656535"/>
      </c:lineChart>
      <c:catAx>
        <c:axId val="172945782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26656535"/>
        <c:crosses val="autoZero"/>
        <c:auto val="1"/>
        <c:lblAlgn val="ctr"/>
        <c:lblOffset val="100"/>
        <c:noMultiLvlLbl val="1"/>
      </c:catAx>
      <c:valAx>
        <c:axId val="826656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2945782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942975</xdr:colOff>
      <xdr:row>7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933450</xdr:colOff>
      <xdr:row>21</xdr:row>
      <xdr:rowOff>171450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Q54"/>
  <sheetViews>
    <sheetView workbookViewId="0"/>
  </sheetViews>
  <sheetFormatPr defaultColWidth="14.42578125" defaultRowHeight="15.75" customHeight="1"/>
  <sheetData>
    <row r="3" spans="1:7" ht="15.75" customHeight="1">
      <c r="A3" s="56" t="s">
        <v>30</v>
      </c>
      <c r="B3" s="57"/>
      <c r="C3" s="57"/>
      <c r="D3" s="57"/>
      <c r="E3" s="57"/>
      <c r="F3" s="57"/>
      <c r="G3" s="58"/>
    </row>
    <row r="4" spans="1:7" ht="15.75" customHeight="1">
      <c r="A4" s="1" t="s">
        <v>5</v>
      </c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3" t="s">
        <v>13</v>
      </c>
    </row>
    <row r="5" spans="1:7" ht="15.75" customHeight="1">
      <c r="A5" s="13">
        <f>1</f>
        <v>1</v>
      </c>
      <c r="B5" s="31">
        <f>Covert!I5</f>
        <v>29</v>
      </c>
      <c r="C5" s="12">
        <f>Didfail!G5</f>
        <v>69</v>
      </c>
      <c r="D5" s="31">
        <f>Flair!I5</f>
        <v>29.142857142857142</v>
      </c>
      <c r="E5" s="31">
        <f>SEALANT!I5</f>
        <v>37.96857142857143</v>
      </c>
      <c r="F5" s="31">
        <f>DIALDroid!J5</f>
        <v>25.763333333333332</v>
      </c>
      <c r="G5" s="10">
        <f t="shared" ref="G5:G54" si="0">AVERAGE(B5:F5)</f>
        <v>38.174952380952377</v>
      </c>
    </row>
    <row r="6" spans="1:7" ht="15.75" customHeight="1">
      <c r="A6" s="13">
        <f t="shared" ref="A6:A54" si="1">A5+1</f>
        <v>2</v>
      </c>
      <c r="B6" s="31">
        <f>Covert!I6</f>
        <v>40.285714285714285</v>
      </c>
      <c r="C6" s="12">
        <f>Didfail!G6</f>
        <v>154.6</v>
      </c>
      <c r="D6" s="31">
        <f>Flair!I6</f>
        <v>26.260857142857137</v>
      </c>
      <c r="E6" s="31">
        <f>SEALANT!I6</f>
        <v>165.31904761904761</v>
      </c>
      <c r="F6" s="31">
        <f>DIALDroid!J6</f>
        <v>193.13666666666666</v>
      </c>
      <c r="G6" s="10">
        <f t="shared" si="0"/>
        <v>115.92045714285715</v>
      </c>
    </row>
    <row r="7" spans="1:7" ht="15.75" customHeight="1">
      <c r="A7" s="13">
        <f t="shared" si="1"/>
        <v>3</v>
      </c>
      <c r="B7" s="31">
        <f>Covert!I7</f>
        <v>35.428571428571431</v>
      </c>
      <c r="C7" s="12">
        <f>Didfail!G7</f>
        <v>198.6</v>
      </c>
      <c r="D7" s="31">
        <f>Flair!I7</f>
        <v>19.929428571428577</v>
      </c>
      <c r="E7" s="31">
        <f>SEALANT!I7</f>
        <v>182.66619047619048</v>
      </c>
      <c r="F7" s="31">
        <f>DIALDroid!J7</f>
        <v>196.6816666666667</v>
      </c>
      <c r="G7" s="10">
        <f t="shared" si="0"/>
        <v>126.66117142857145</v>
      </c>
    </row>
    <row r="8" spans="1:7" ht="15.75" customHeight="1">
      <c r="A8" s="13">
        <f t="shared" si="1"/>
        <v>4</v>
      </c>
      <c r="B8" s="31">
        <f>Covert!I8</f>
        <v>40.857142857142854</v>
      </c>
      <c r="C8" s="12">
        <f>Didfail!G8</f>
        <v>269</v>
      </c>
      <c r="D8" s="31">
        <f>Flair!I8</f>
        <v>23.157857142857143</v>
      </c>
      <c r="E8" s="31">
        <f>SEALANT!I8</f>
        <v>211.25428571428569</v>
      </c>
      <c r="F8" s="31">
        <f>DIALDroid!J8</f>
        <v>287.80666666666667</v>
      </c>
      <c r="G8" s="10">
        <f t="shared" si="0"/>
        <v>166.41519047619045</v>
      </c>
    </row>
    <row r="9" spans="1:7" ht="15.75" customHeight="1">
      <c r="A9" s="13">
        <f t="shared" si="1"/>
        <v>5</v>
      </c>
      <c r="B9" s="31">
        <f>Covert!I9</f>
        <v>40.285714285714285</v>
      </c>
      <c r="C9" s="12">
        <f>Didfail!G9</f>
        <v>332</v>
      </c>
      <c r="D9" s="31">
        <f>Flair!I9</f>
        <v>19.171571428571433</v>
      </c>
      <c r="E9" s="31">
        <f>SEALANT!I9</f>
        <v>249.80904761904759</v>
      </c>
      <c r="F9" s="31">
        <f>DIALDroid!J9</f>
        <v>254.65166666666664</v>
      </c>
      <c r="G9" s="10">
        <f t="shared" si="0"/>
        <v>179.18359999999998</v>
      </c>
    </row>
    <row r="10" spans="1:7" ht="15.75" customHeight="1">
      <c r="A10" s="13">
        <f t="shared" si="1"/>
        <v>6</v>
      </c>
      <c r="B10" s="31">
        <f>Covert!I10</f>
        <v>44.428571428571431</v>
      </c>
      <c r="C10" s="12">
        <f>Didfail!G10</f>
        <v>385.8</v>
      </c>
      <c r="D10" s="31">
        <f>Flair!I10</f>
        <v>21.545142857142856</v>
      </c>
      <c r="E10" s="31">
        <f>SEALANT!I10</f>
        <v>268.95190476190476</v>
      </c>
      <c r="F10" s="31">
        <f>DIALDroid!J10</f>
        <v>308.20833333333331</v>
      </c>
      <c r="G10" s="10">
        <f t="shared" si="0"/>
        <v>205.78679047619048</v>
      </c>
    </row>
    <row r="11" spans="1:7" ht="15.75" customHeight="1">
      <c r="A11" s="13">
        <f t="shared" si="1"/>
        <v>7</v>
      </c>
      <c r="B11" s="31">
        <f>Covert!I11</f>
        <v>50.428571428571431</v>
      </c>
      <c r="C11" s="12">
        <f>Didfail!G11</f>
        <v>449.6</v>
      </c>
      <c r="D11" s="31">
        <f>Flair!I11</f>
        <v>26.690571428571428</v>
      </c>
      <c r="E11" s="31">
        <f>SEALANT!I11</f>
        <v>310.55523809523805</v>
      </c>
      <c r="F11" s="31">
        <f>DIALDroid!J11</f>
        <v>316.99833333333328</v>
      </c>
      <c r="G11" s="10">
        <f t="shared" si="0"/>
        <v>230.8545428571428</v>
      </c>
    </row>
    <row r="12" spans="1:7" ht="15.75" customHeight="1">
      <c r="A12" s="13">
        <f t="shared" si="1"/>
        <v>8</v>
      </c>
      <c r="B12" s="31">
        <f>Covert!I12</f>
        <v>73.714285714285708</v>
      </c>
      <c r="C12" s="12">
        <f>Didfail!G12</f>
        <v>584.6</v>
      </c>
      <c r="D12" s="31">
        <f>Flair!I12</f>
        <v>29.727714285714288</v>
      </c>
      <c r="E12" s="31">
        <f>SEALANT!I12</f>
        <v>362.14333333333332</v>
      </c>
      <c r="F12" s="31">
        <f>DIALDroid!J12</f>
        <v>328.62666666666672</v>
      </c>
      <c r="G12" s="10">
        <f t="shared" si="0"/>
        <v>275.76240000000001</v>
      </c>
    </row>
    <row r="13" spans="1:7" ht="15.75" customHeight="1">
      <c r="A13" s="13">
        <f t="shared" si="1"/>
        <v>9</v>
      </c>
      <c r="B13" s="31">
        <f>Covert!I13</f>
        <v>84.285714285714292</v>
      </c>
      <c r="C13" s="12">
        <f>Didfail!G13</f>
        <v>663.4</v>
      </c>
      <c r="D13" s="31">
        <f>Flair!I13</f>
        <v>32.914000000000001</v>
      </c>
      <c r="E13" s="31">
        <f>SEALANT!I13</f>
        <v>390.77857142857141</v>
      </c>
      <c r="F13" s="31">
        <f>DIALDroid!J13</f>
        <v>356.48499999999996</v>
      </c>
      <c r="G13" s="10">
        <f t="shared" si="0"/>
        <v>305.57265714285711</v>
      </c>
    </row>
    <row r="14" spans="1:7" ht="15.75" customHeight="1">
      <c r="A14" s="13">
        <f t="shared" si="1"/>
        <v>10</v>
      </c>
      <c r="B14" s="31">
        <f>Covert!I14</f>
        <v>93.142857142857139</v>
      </c>
      <c r="C14" s="12">
        <f>Didfail!G14</f>
        <v>807.4</v>
      </c>
      <c r="D14" s="31">
        <f>Flair!I14</f>
        <v>36.420428571428573</v>
      </c>
      <c r="E14" s="31">
        <f>SEALANT!I14</f>
        <v>438.87190476190477</v>
      </c>
      <c r="F14" s="31">
        <f>DIALDroid!J14</f>
        <v>368.94499999999999</v>
      </c>
      <c r="G14" s="10">
        <f t="shared" si="0"/>
        <v>348.95603809523811</v>
      </c>
    </row>
    <row r="15" spans="1:7" ht="15.75" customHeight="1">
      <c r="A15" s="13">
        <f t="shared" si="1"/>
        <v>11</v>
      </c>
      <c r="B15" s="31">
        <f>Covert!I15</f>
        <v>97.657142857142858</v>
      </c>
      <c r="C15" s="12">
        <f>Didfail!G15</f>
        <v>904.2</v>
      </c>
      <c r="D15" s="31">
        <f>Flair!I15</f>
        <v>32.856857142857145</v>
      </c>
      <c r="E15" s="31">
        <f>SEALANT!I15</f>
        <v>490.01571428571424</v>
      </c>
      <c r="F15" s="31">
        <f>DIALDroid!J15</f>
        <v>465.19499999999999</v>
      </c>
      <c r="G15" s="10">
        <f t="shared" si="0"/>
        <v>397.98494285714281</v>
      </c>
    </row>
    <row r="16" spans="1:7" ht="15.75" customHeight="1">
      <c r="A16" s="13">
        <f t="shared" si="1"/>
        <v>12</v>
      </c>
      <c r="B16" s="31">
        <f>Covert!I16</f>
        <v>104.71428571428571</v>
      </c>
      <c r="C16" s="12">
        <f>Didfail!G16</f>
        <v>1032.2</v>
      </c>
      <c r="D16" s="31">
        <f>Flair!I16</f>
        <v>36.855428571428568</v>
      </c>
      <c r="E16" s="31">
        <f>SEALANT!I16</f>
        <v>545.83904761904762</v>
      </c>
      <c r="F16" s="31">
        <f>DIALDroid!J16</f>
        <v>499.90166666666664</v>
      </c>
      <c r="G16" s="10">
        <f t="shared" si="0"/>
        <v>443.90208571428576</v>
      </c>
    </row>
    <row r="17" spans="1:17" ht="15.75" customHeight="1">
      <c r="A17" s="13">
        <f t="shared" si="1"/>
        <v>13</v>
      </c>
      <c r="B17" s="31">
        <f>Covert!I17</f>
        <v>116.28571428571429</v>
      </c>
      <c r="C17" s="12">
        <f>Didfail!G17</f>
        <v>1297.5999999999999</v>
      </c>
      <c r="D17" s="31">
        <f>Flair!I17</f>
        <v>43.31514285714286</v>
      </c>
      <c r="E17" s="31">
        <f>SEALANT!I17</f>
        <v>599.93714285714282</v>
      </c>
      <c r="F17" s="31">
        <f>DIALDroid!J17</f>
        <v>538.23666666666668</v>
      </c>
      <c r="G17" s="10">
        <f t="shared" si="0"/>
        <v>519.07493333333332</v>
      </c>
    </row>
    <row r="18" spans="1:17" ht="15.75" customHeight="1">
      <c r="A18" s="13">
        <f t="shared" si="1"/>
        <v>14</v>
      </c>
      <c r="B18" s="31">
        <f>Covert!I18</f>
        <v>121</v>
      </c>
      <c r="C18" s="12">
        <f>Didfail!G18</f>
        <v>1393.8</v>
      </c>
      <c r="D18" s="31">
        <f>Flair!I18</f>
        <v>30.774142857142856</v>
      </c>
      <c r="E18" s="31">
        <f>SEALANT!I18</f>
        <v>620.91952380952375</v>
      </c>
      <c r="F18" s="31">
        <f>DIALDroid!J18</f>
        <v>530.94500000000005</v>
      </c>
      <c r="G18" s="10">
        <f t="shared" si="0"/>
        <v>539.48773333333327</v>
      </c>
    </row>
    <row r="19" spans="1:17" ht="15.75" customHeight="1">
      <c r="A19" s="13">
        <f t="shared" si="1"/>
        <v>15</v>
      </c>
      <c r="B19" s="31">
        <f>Covert!I19</f>
        <v>128.85714285714286</v>
      </c>
      <c r="C19" s="12">
        <f>Didfail!G19</f>
        <v>1462.8</v>
      </c>
      <c r="D19" s="31">
        <f>Flair!I19</f>
        <v>33.910428571428568</v>
      </c>
      <c r="E19" s="31">
        <f>SEALANT!I19</f>
        <v>707.06238095238098</v>
      </c>
      <c r="F19" s="31">
        <f>DIALDroid!J19</f>
        <v>582.36166666666668</v>
      </c>
      <c r="G19" s="10">
        <f t="shared" si="0"/>
        <v>582.99832380952387</v>
      </c>
      <c r="P19" s="23" t="s">
        <v>34</v>
      </c>
      <c r="Q19" s="23" t="s">
        <v>35</v>
      </c>
    </row>
    <row r="20" spans="1:17" ht="15.75" customHeight="1">
      <c r="A20" s="13">
        <f t="shared" si="1"/>
        <v>16</v>
      </c>
      <c r="B20" s="31">
        <f>Covert!I20</f>
        <v>136.83428571428573</v>
      </c>
      <c r="C20" s="12">
        <f>Didfail!G20</f>
        <v>1571</v>
      </c>
      <c r="D20" s="31">
        <f>Flair!I20</f>
        <v>28.941285714285705</v>
      </c>
      <c r="E20" s="31">
        <f>SEALANT!I20</f>
        <v>732.57047619047626</v>
      </c>
      <c r="F20" s="31">
        <f>DIALDroid!J20</f>
        <v>602.66833333333341</v>
      </c>
      <c r="G20" s="10">
        <f t="shared" si="0"/>
        <v>614.40287619047626</v>
      </c>
      <c r="P20" s="40">
        <f t="shared" ref="P20:Q20" si="2">SUM(E5:E54)</f>
        <v>69899.978968253956</v>
      </c>
      <c r="Q20" s="40">
        <f t="shared" si="2"/>
        <v>38926.991666666676</v>
      </c>
    </row>
    <row r="21" spans="1:17" ht="15.75" customHeight="1">
      <c r="A21" s="13">
        <f t="shared" si="1"/>
        <v>17</v>
      </c>
      <c r="B21" s="31">
        <f>Covert!I21</f>
        <v>138.71428571428572</v>
      </c>
      <c r="C21" s="12">
        <f>Didfail!G21</f>
        <v>1656.2</v>
      </c>
      <c r="D21" s="31">
        <f>Flair!I21</f>
        <v>29.356285714285715</v>
      </c>
      <c r="E21" s="31">
        <f>SEALANT!I21</f>
        <v>791.36523809523806</v>
      </c>
      <c r="F21" s="31">
        <f>DIALDroid!J21</f>
        <v>573.34833333333336</v>
      </c>
      <c r="G21" s="10">
        <f t="shared" si="0"/>
        <v>637.79682857142848</v>
      </c>
      <c r="P21" s="40">
        <f t="shared" ref="P21:Q21" si="3">P20/60</f>
        <v>1164.9996494708992</v>
      </c>
      <c r="Q21" s="40">
        <f t="shared" si="3"/>
        <v>648.78319444444458</v>
      </c>
    </row>
    <row r="22" spans="1:17" ht="15.75" customHeight="1">
      <c r="A22" s="13">
        <f t="shared" si="1"/>
        <v>18</v>
      </c>
      <c r="B22" s="31">
        <f>Covert!I22</f>
        <v>149.85714285714286</v>
      </c>
      <c r="C22" s="12">
        <f>Didfail!G22</f>
        <v>1755.8</v>
      </c>
      <c r="D22" s="31">
        <f>Flair!I22</f>
        <v>38.436</v>
      </c>
      <c r="E22" s="31">
        <f>SEALANT!I22</f>
        <v>858.57047619047626</v>
      </c>
      <c r="F22" s="31">
        <f>DIALDroid!J22</f>
        <v>573.92999999999995</v>
      </c>
      <c r="G22" s="10">
        <f t="shared" si="0"/>
        <v>675.31872380952382</v>
      </c>
      <c r="P22" s="40">
        <f t="shared" ref="P22:Q22" si="4">P21/60</f>
        <v>19.416660824514985</v>
      </c>
      <c r="Q22" s="40">
        <f t="shared" si="4"/>
        <v>10.813053240740743</v>
      </c>
    </row>
    <row r="23" spans="1:17" ht="15.75" customHeight="1">
      <c r="A23" s="13">
        <f t="shared" si="1"/>
        <v>19</v>
      </c>
      <c r="B23" s="31">
        <f>Covert!I23</f>
        <v>153.14285714285714</v>
      </c>
      <c r="C23" s="12">
        <f>Didfail!G23</f>
        <v>1862.2</v>
      </c>
      <c r="D23" s="31">
        <f>Flair!I23</f>
        <v>34.493571428571421</v>
      </c>
      <c r="E23" s="31">
        <f>SEALANT!I23</f>
        <v>902.14285714285711</v>
      </c>
      <c r="F23" s="31">
        <f>DIALDroid!J23</f>
        <v>607.02666666666664</v>
      </c>
      <c r="G23" s="10">
        <f t="shared" si="0"/>
        <v>711.80119047619041</v>
      </c>
      <c r="P23" s="40">
        <f t="shared" ref="P23:Q23" si="5">P22/24</f>
        <v>0.80902753435479102</v>
      </c>
      <c r="Q23" s="40">
        <f t="shared" si="5"/>
        <v>0.45054388503086429</v>
      </c>
    </row>
    <row r="24" spans="1:17" ht="15.75" customHeight="1">
      <c r="A24" s="13">
        <f t="shared" si="1"/>
        <v>20</v>
      </c>
      <c r="B24" s="31">
        <f>Covert!I24</f>
        <v>180</v>
      </c>
      <c r="C24" s="12">
        <f>Didfail!G24</f>
        <v>1973</v>
      </c>
      <c r="D24" s="31">
        <f>Flair!I24</f>
        <v>41.112428571428573</v>
      </c>
      <c r="E24" s="31">
        <f>SEALANT!I24</f>
        <v>970.74761904761908</v>
      </c>
      <c r="F24" s="31">
        <f>DIALDroid!J24</f>
        <v>656.02666666666664</v>
      </c>
      <c r="G24" s="10">
        <f t="shared" si="0"/>
        <v>764.17734285714289</v>
      </c>
      <c r="P24">
        <f t="shared" ref="P24:Q24" si="6">P23*24</f>
        <v>19.416660824514985</v>
      </c>
      <c r="Q24">
        <f t="shared" si="6"/>
        <v>10.813053240740743</v>
      </c>
    </row>
    <row r="25" spans="1:17" ht="12.75">
      <c r="A25" s="13">
        <f t="shared" si="1"/>
        <v>21</v>
      </c>
      <c r="B25" s="31">
        <f>Covert!I25</f>
        <v>197.57142857142858</v>
      </c>
      <c r="C25" s="12">
        <f>Didfail!G25</f>
        <v>2104</v>
      </c>
      <c r="D25" s="31">
        <f>Flair!I25</f>
        <v>41.782857142857146</v>
      </c>
      <c r="E25" s="31">
        <f>SEALANT!I25</f>
        <v>1024.1095238095238</v>
      </c>
      <c r="F25" s="31">
        <f>DIALDroid!J25</f>
        <v>659.62666666666667</v>
      </c>
      <c r="G25" s="10">
        <f t="shared" si="0"/>
        <v>805.41809523809525</v>
      </c>
    </row>
    <row r="26" spans="1:17" ht="12.75">
      <c r="A26" s="13">
        <f t="shared" si="1"/>
        <v>22</v>
      </c>
      <c r="B26" s="31">
        <f>Covert!I26</f>
        <v>208.57142857142858</v>
      </c>
      <c r="C26" s="12">
        <f>Didfail!G26</f>
        <v>2442.1999999999998</v>
      </c>
      <c r="D26" s="31">
        <f>Flair!I26</f>
        <v>40.174571428571433</v>
      </c>
      <c r="E26" s="31">
        <f>SEALANT!I26</f>
        <v>1070.3966666666668</v>
      </c>
      <c r="F26" s="31">
        <f>DIALDroid!J26</f>
        <v>689.55499999999995</v>
      </c>
      <c r="G26" s="10">
        <f t="shared" si="0"/>
        <v>890.17953333333332</v>
      </c>
    </row>
    <row r="27" spans="1:17" ht="12.75">
      <c r="A27" s="13">
        <f t="shared" si="1"/>
        <v>23</v>
      </c>
      <c r="B27" s="31">
        <f>Covert!I27</f>
        <v>229.71428571428572</v>
      </c>
      <c r="C27" s="12">
        <f>Didfail!G27</f>
        <v>2574.6</v>
      </c>
      <c r="D27" s="31">
        <f>Flair!I27</f>
        <v>39.494000000000007</v>
      </c>
      <c r="E27" s="31">
        <f>SEALANT!I27</f>
        <v>1131.2557142857145</v>
      </c>
      <c r="F27" s="31">
        <f>DIALDroid!J27</f>
        <v>712.72166666666669</v>
      </c>
      <c r="G27" s="10">
        <f t="shared" si="0"/>
        <v>937.55713333333335</v>
      </c>
    </row>
    <row r="28" spans="1:17" ht="12.75">
      <c r="A28" s="13">
        <f t="shared" si="1"/>
        <v>24</v>
      </c>
      <c r="B28" s="31">
        <f>Covert!I28</f>
        <v>253.14285714285714</v>
      </c>
      <c r="C28" s="12">
        <f>Didfail!G28</f>
        <v>2849.2</v>
      </c>
      <c r="D28" s="31">
        <f>Flair!I28</f>
        <v>48.125428571428571</v>
      </c>
      <c r="E28" s="31">
        <f>SEALANT!I28</f>
        <v>1212.2233333333334</v>
      </c>
      <c r="F28" s="31">
        <f>DIALDroid!J28</f>
        <v>798.16666666666663</v>
      </c>
      <c r="G28" s="10">
        <f t="shared" si="0"/>
        <v>1032.1716571428572</v>
      </c>
    </row>
    <row r="29" spans="1:17" ht="12.75">
      <c r="A29" s="13">
        <f t="shared" si="1"/>
        <v>25</v>
      </c>
      <c r="B29" s="31">
        <f>Covert!I29</f>
        <v>286.42857142857144</v>
      </c>
      <c r="C29" s="12">
        <f>Didfail!G29</f>
        <v>2990</v>
      </c>
      <c r="D29" s="31">
        <f>Flair!I29</f>
        <v>45.021999999999998</v>
      </c>
      <c r="E29" s="31">
        <f>SEALANT!I29</f>
        <v>1280.9038095238095</v>
      </c>
      <c r="F29" s="31">
        <f>DIALDroid!J29</f>
        <v>723.40166666666664</v>
      </c>
      <c r="G29" s="10">
        <f t="shared" si="0"/>
        <v>1065.1512095238095</v>
      </c>
    </row>
    <row r="30" spans="1:17" ht="12.75">
      <c r="A30" s="13">
        <f t="shared" si="1"/>
        <v>26</v>
      </c>
      <c r="B30" s="31">
        <f>Covert!I30</f>
        <v>296.05714285714288</v>
      </c>
      <c r="C30" s="12">
        <f>Didfail!G30</f>
        <v>3085.8</v>
      </c>
      <c r="D30" s="31">
        <f>Flair!I30</f>
        <v>36.341142857142863</v>
      </c>
      <c r="E30" s="31">
        <f>SEALANT!I30</f>
        <v>1339.3490476190475</v>
      </c>
      <c r="F30" s="31">
        <f>DIALDroid!J30</f>
        <v>821.51333333333332</v>
      </c>
      <c r="G30" s="10">
        <f t="shared" si="0"/>
        <v>1115.8121333333333</v>
      </c>
    </row>
    <row r="31" spans="1:17" ht="12.75">
      <c r="A31" s="13">
        <f t="shared" si="1"/>
        <v>27</v>
      </c>
      <c r="B31" s="31">
        <f>Covert!I31</f>
        <v>337.28571428571428</v>
      </c>
      <c r="C31" s="12">
        <f>Didfail!G31</f>
        <v>3190.6</v>
      </c>
      <c r="D31" s="31">
        <f>Flair!I31</f>
        <v>48.675285714285714</v>
      </c>
      <c r="E31" s="31">
        <f>SEALANT!I31</f>
        <v>1384.5547619047618</v>
      </c>
      <c r="F31" s="31">
        <f>DIALDroid!J31</f>
        <v>825.30499999999995</v>
      </c>
      <c r="G31" s="10">
        <f t="shared" si="0"/>
        <v>1157.2841523809525</v>
      </c>
    </row>
    <row r="32" spans="1:17" ht="12.75">
      <c r="A32" s="13">
        <f t="shared" si="1"/>
        <v>28</v>
      </c>
      <c r="B32" s="31">
        <f>Covert!I32</f>
        <v>376.42857142857144</v>
      </c>
      <c r="C32" s="12">
        <f>Didfail!G32</f>
        <v>3490.8</v>
      </c>
      <c r="D32" s="31">
        <f>Flair!I32</f>
        <v>44.113799999999991</v>
      </c>
      <c r="E32" s="31">
        <f>SEALANT!I32</f>
        <v>1479.2204761904761</v>
      </c>
      <c r="F32" s="31">
        <f>DIALDroid!J32</f>
        <v>869.05666666666673</v>
      </c>
      <c r="G32" s="10">
        <f t="shared" si="0"/>
        <v>1251.9239028571428</v>
      </c>
    </row>
    <row r="33" spans="1:7" ht="12.75">
      <c r="A33" s="13">
        <f t="shared" si="1"/>
        <v>29</v>
      </c>
      <c r="B33" s="31">
        <f>Covert!I33</f>
        <v>374.71428571428572</v>
      </c>
      <c r="C33" s="12">
        <f>Didfail!G33</f>
        <v>3596</v>
      </c>
      <c r="D33" s="31">
        <f>Flair!I33</f>
        <v>46.86485714285714</v>
      </c>
      <c r="E33" s="31">
        <f>SEALANT!I33</f>
        <v>1511.3333333333335</v>
      </c>
      <c r="F33" s="31">
        <f>DIALDroid!J33</f>
        <v>842.33500000000004</v>
      </c>
      <c r="G33" s="10">
        <f t="shared" si="0"/>
        <v>1274.2494952380953</v>
      </c>
    </row>
    <row r="34" spans="1:7" ht="12.75">
      <c r="A34" s="13">
        <f t="shared" si="1"/>
        <v>30</v>
      </c>
      <c r="B34" s="31">
        <f>Covert!I34</f>
        <v>439.71428571428572</v>
      </c>
      <c r="C34" s="12">
        <f>Didfail!G34</f>
        <v>3829.2</v>
      </c>
      <c r="D34" s="31">
        <f>Flair!I34</f>
        <v>61.854000000000006</v>
      </c>
      <c r="E34" s="31">
        <f>SEALANT!I34</f>
        <v>1572.429523809524</v>
      </c>
      <c r="F34" s="31">
        <f>DIALDroid!J34</f>
        <v>899.34833333333336</v>
      </c>
      <c r="G34" s="10">
        <f t="shared" si="0"/>
        <v>1360.5092285714286</v>
      </c>
    </row>
    <row r="35" spans="1:7" ht="12.75">
      <c r="A35" s="13">
        <f t="shared" si="1"/>
        <v>31</v>
      </c>
      <c r="B35" s="31">
        <f>Covert!I35</f>
        <v>437.71428571428572</v>
      </c>
      <c r="C35" s="45">
        <f>Didfail!G35</f>
        <v>0</v>
      </c>
      <c r="D35" s="31">
        <f>Flair!I35</f>
        <v>49.307571428571428</v>
      </c>
      <c r="E35" s="31">
        <f>SEALANT!I35</f>
        <v>1654.570476190476</v>
      </c>
      <c r="F35" s="31">
        <f>DIALDroid!J35</f>
        <v>921.01499999999999</v>
      </c>
      <c r="G35" s="10">
        <f t="shared" si="0"/>
        <v>612.52146666666658</v>
      </c>
    </row>
    <row r="36" spans="1:7" ht="12.75">
      <c r="A36" s="13">
        <f t="shared" si="1"/>
        <v>32</v>
      </c>
      <c r="B36" s="31">
        <f>Covert!I36</f>
        <v>465.71428571428572</v>
      </c>
      <c r="C36" s="45">
        <f>Didfail!G36</f>
        <v>0</v>
      </c>
      <c r="D36" s="31">
        <f>Flair!I36</f>
        <v>50.698571428571427</v>
      </c>
      <c r="E36" s="31">
        <f>SEALANT!I36</f>
        <v>1717.4619047619049</v>
      </c>
      <c r="F36" s="31">
        <f>DIALDroid!J36</f>
        <v>945.51333333333332</v>
      </c>
      <c r="G36" s="10">
        <f t="shared" si="0"/>
        <v>635.87761904761896</v>
      </c>
    </row>
    <row r="37" spans="1:7" ht="12.75">
      <c r="A37" s="13">
        <f t="shared" si="1"/>
        <v>33</v>
      </c>
      <c r="B37" s="31">
        <f>Covert!I37</f>
        <v>524.6</v>
      </c>
      <c r="C37" s="45">
        <f>Didfail!G37</f>
        <v>0</v>
      </c>
      <c r="D37" s="31">
        <f>Flair!I37</f>
        <v>52.591999999999999</v>
      </c>
      <c r="E37" s="31">
        <f>SEALANT!I37</f>
        <v>1782.3342857142857</v>
      </c>
      <c r="F37" s="31">
        <f>DIALDroid!J37</f>
        <v>968.70833333333337</v>
      </c>
      <c r="G37" s="10">
        <f t="shared" si="0"/>
        <v>665.64692380952386</v>
      </c>
    </row>
    <row r="38" spans="1:7" ht="12.75">
      <c r="A38" s="13">
        <f t="shared" si="1"/>
        <v>34</v>
      </c>
      <c r="B38" s="31">
        <f>Covert!I38</f>
        <v>531.57142857142856</v>
      </c>
      <c r="C38" s="45" t="str">
        <f>Didfail!G38</f>
        <v>Average</v>
      </c>
      <c r="D38" s="31">
        <f>Flair!I38</f>
        <v>63.444000000000003</v>
      </c>
      <c r="E38" s="31">
        <f>SEALANT!I38</f>
        <v>1868.5076190476191</v>
      </c>
      <c r="F38" s="31">
        <f>DIALDroid!J38</f>
        <v>1039.1383333333333</v>
      </c>
      <c r="G38" s="10">
        <f t="shared" si="0"/>
        <v>875.66534523809526</v>
      </c>
    </row>
    <row r="39" spans="1:7" ht="12.75">
      <c r="A39" s="13">
        <f t="shared" si="1"/>
        <v>35</v>
      </c>
      <c r="B39" s="31">
        <f>Covert!I39</f>
        <v>561.5428571428572</v>
      </c>
      <c r="C39" s="45">
        <f>Didfail!G39</f>
        <v>3829.2</v>
      </c>
      <c r="D39" s="31">
        <f>Flair!I39</f>
        <v>59.720571428571425</v>
      </c>
      <c r="E39" s="31">
        <f>SEALANT!I39</f>
        <v>1944.9042857142856</v>
      </c>
      <c r="F39" s="31">
        <f>DIALDroid!J39</f>
        <v>1002.1516666666666</v>
      </c>
      <c r="G39" s="10">
        <f t="shared" si="0"/>
        <v>1479.5038761904761</v>
      </c>
    </row>
    <row r="40" spans="1:7" ht="12.75">
      <c r="A40" s="13">
        <f t="shared" si="1"/>
        <v>36</v>
      </c>
      <c r="B40" s="31">
        <f>Covert!I40</f>
        <v>581.67142857142858</v>
      </c>
      <c r="C40" s="45">
        <f>Didfail!G40</f>
        <v>3596</v>
      </c>
      <c r="D40" s="31">
        <f>Flair!I40</f>
        <v>61.418333333333344</v>
      </c>
      <c r="E40" s="31">
        <f>SEALANT!I40</f>
        <v>2040.6985714285713</v>
      </c>
      <c r="F40" s="31">
        <f>DIALDroid!J40</f>
        <v>1051.32</v>
      </c>
      <c r="G40" s="10">
        <f t="shared" si="0"/>
        <v>1466.2216666666666</v>
      </c>
    </row>
    <row r="41" spans="1:7" ht="12.75">
      <c r="A41" s="13">
        <f t="shared" si="1"/>
        <v>37</v>
      </c>
      <c r="B41" s="31">
        <f>Covert!I41</f>
        <v>641.74285714285713</v>
      </c>
      <c r="C41" s="45">
        <f>Didfail!G41</f>
        <v>3490.8</v>
      </c>
      <c r="D41" s="31">
        <f>Flair!I41</f>
        <v>59.752142857142857</v>
      </c>
      <c r="E41" s="31">
        <f>SEALANT!I41</f>
        <v>2120.1109523809523</v>
      </c>
      <c r="F41" s="31">
        <f>DIALDroid!J41</f>
        <v>1040.8183333333334</v>
      </c>
      <c r="G41" s="10">
        <f t="shared" si="0"/>
        <v>1470.6448571428571</v>
      </c>
    </row>
    <row r="42" spans="1:7" ht="12.75">
      <c r="A42" s="13">
        <f t="shared" si="1"/>
        <v>38</v>
      </c>
      <c r="B42" s="31">
        <f>Covert!I42</f>
        <v>675.47142857142865</v>
      </c>
      <c r="C42" s="45">
        <f>Didfail!G42</f>
        <v>3190.6</v>
      </c>
      <c r="D42" s="31">
        <f>Flair!I42</f>
        <v>58.374428571428574</v>
      </c>
      <c r="E42" s="31">
        <f>SEALANT!I42</f>
        <v>2180.8719047619047</v>
      </c>
      <c r="F42" s="31">
        <f>DIALDroid!J42</f>
        <v>1078.5016666666668</v>
      </c>
      <c r="G42" s="10">
        <f t="shared" si="0"/>
        <v>1436.7638857142858</v>
      </c>
    </row>
    <row r="43" spans="1:7" ht="12.75">
      <c r="A43" s="13">
        <f t="shared" si="1"/>
        <v>39</v>
      </c>
      <c r="B43" s="31">
        <f>Covert!I43</f>
        <v>716.1</v>
      </c>
      <c r="C43" s="45">
        <f>Didfail!G43</f>
        <v>3085.8</v>
      </c>
      <c r="D43" s="31">
        <f>Flair!I43</f>
        <v>56.861285714285714</v>
      </c>
      <c r="E43" s="31">
        <f>SEALANT!I43</f>
        <v>2240.6671428571431</v>
      </c>
      <c r="F43" s="31">
        <f>DIALDroid!J43</f>
        <v>1120.6533333333334</v>
      </c>
      <c r="G43" s="10">
        <f t="shared" si="0"/>
        <v>1444.0163523809526</v>
      </c>
    </row>
    <row r="44" spans="1:7" ht="12.75">
      <c r="A44" s="13">
        <f t="shared" si="1"/>
        <v>40</v>
      </c>
      <c r="B44" s="31">
        <f>Covert!I44</f>
        <v>746.25428571428563</v>
      </c>
      <c r="C44" s="45">
        <f>Didfail!G44</f>
        <v>2990</v>
      </c>
      <c r="D44" s="31">
        <f>Flair!I44</f>
        <v>55.109000000000002</v>
      </c>
      <c r="E44" s="31">
        <f>SEALANT!I44</f>
        <v>2303.3985714285714</v>
      </c>
      <c r="F44" s="31">
        <f>DIALDroid!J44</f>
        <v>1140.9166666666667</v>
      </c>
      <c r="G44" s="10">
        <f t="shared" si="0"/>
        <v>1447.1357047619049</v>
      </c>
    </row>
    <row r="45" spans="1:7" ht="12.75">
      <c r="A45" s="13">
        <f t="shared" si="1"/>
        <v>41</v>
      </c>
      <c r="B45" s="31">
        <f>Covert!I45</f>
        <v>774.92857142857144</v>
      </c>
      <c r="C45" s="45">
        <f>Didfail!G45</f>
        <v>2849.2</v>
      </c>
      <c r="D45" s="31">
        <f>Flair!I45</f>
        <v>49.435428571428574</v>
      </c>
      <c r="E45" s="31">
        <f>SEALANT!I45</f>
        <v>2374.3976190476192</v>
      </c>
      <c r="F45" s="31">
        <f>DIALDroid!J45</f>
        <v>1182.3883333333333</v>
      </c>
      <c r="G45" s="10">
        <f t="shared" si="0"/>
        <v>1446.0699904761905</v>
      </c>
    </row>
    <row r="46" spans="1:7" ht="12.75">
      <c r="A46" s="13">
        <f t="shared" si="1"/>
        <v>42</v>
      </c>
      <c r="B46" s="31">
        <f>Covert!I46</f>
        <v>810.28571428571433</v>
      </c>
      <c r="C46" s="45">
        <f>Didfail!G46</f>
        <v>2574.6</v>
      </c>
      <c r="D46" s="31">
        <f>Flair!I46</f>
        <v>51.321571428571424</v>
      </c>
      <c r="E46" s="31">
        <f>SEALANT!I46</f>
        <v>2457.522857142857</v>
      </c>
      <c r="F46" s="31">
        <f>DIALDroid!J46</f>
        <v>1245.4583333333333</v>
      </c>
      <c r="G46" s="10">
        <f t="shared" si="0"/>
        <v>1427.8376952380952</v>
      </c>
    </row>
    <row r="47" spans="1:7" ht="12.75">
      <c r="A47" s="13">
        <f t="shared" si="1"/>
        <v>43</v>
      </c>
      <c r="B47" s="31">
        <f>Covert!I47</f>
        <v>827.28571428571433</v>
      </c>
      <c r="C47" s="45">
        <f>Didfail!G47</f>
        <v>2442.1999999999998</v>
      </c>
      <c r="D47" s="31">
        <f>Flair!I47</f>
        <v>49.136000000000003</v>
      </c>
      <c r="E47" s="31">
        <f>SEALANT!I47</f>
        <v>2501.4904761904763</v>
      </c>
      <c r="F47" s="31">
        <f>DIALDroid!J47</f>
        <v>1218.2783333333334</v>
      </c>
      <c r="G47" s="10">
        <f t="shared" si="0"/>
        <v>1407.6781047619047</v>
      </c>
    </row>
    <row r="48" spans="1:7" ht="12.75">
      <c r="A48" s="13">
        <f t="shared" si="1"/>
        <v>44</v>
      </c>
      <c r="B48" s="31">
        <f>Covert!I48</f>
        <v>848</v>
      </c>
      <c r="C48" s="45">
        <f>Didfail!G48</f>
        <v>2104</v>
      </c>
      <c r="D48" s="31">
        <f>Flair!I48</f>
        <v>61.729333333333336</v>
      </c>
      <c r="E48" s="31">
        <f>SEALANT!I48</f>
        <v>2622.19</v>
      </c>
      <c r="F48" s="31">
        <f>DIALDroid!J48</f>
        <v>1206.2916666666667</v>
      </c>
      <c r="G48" s="10">
        <f t="shared" si="0"/>
        <v>1368.4422</v>
      </c>
    </row>
    <row r="49" spans="1:7" ht="12.75">
      <c r="A49" s="13">
        <f t="shared" si="1"/>
        <v>45</v>
      </c>
      <c r="B49" s="31">
        <f>Covert!I49</f>
        <v>927.6</v>
      </c>
      <c r="C49" s="45">
        <f>Didfail!G49</f>
        <v>1973</v>
      </c>
      <c r="D49" s="31">
        <f>Flair!I49</f>
        <v>54.617285714285721</v>
      </c>
      <c r="E49" s="31">
        <f>SEALANT!I49</f>
        <v>2660.2394444444444</v>
      </c>
      <c r="F49" s="31">
        <f>DIALDroid!J49</f>
        <v>1179.3616666666667</v>
      </c>
      <c r="G49" s="10">
        <f t="shared" si="0"/>
        <v>1358.9636793650793</v>
      </c>
    </row>
    <row r="50" spans="1:7" ht="12.75">
      <c r="A50" s="13">
        <f t="shared" si="1"/>
        <v>46</v>
      </c>
      <c r="B50" s="31">
        <f>Covert!I50</f>
        <v>1026.0857142857144</v>
      </c>
      <c r="C50" s="45">
        <f>Didfail!G50</f>
        <v>1862.2</v>
      </c>
      <c r="D50" s="31">
        <f>Flair!I50</f>
        <v>72.768142857142863</v>
      </c>
      <c r="E50" s="31">
        <f>SEALANT!I50</f>
        <v>2766.0333333333328</v>
      </c>
      <c r="F50" s="31">
        <f>DIALDroid!J50</f>
        <v>1238.8466666666666</v>
      </c>
      <c r="G50" s="10">
        <f t="shared" si="0"/>
        <v>1393.1867714285713</v>
      </c>
    </row>
    <row r="51" spans="1:7" ht="12.75">
      <c r="A51" s="13">
        <f t="shared" si="1"/>
        <v>47</v>
      </c>
      <c r="B51" s="31">
        <f>Covert!I51</f>
        <v>1056.6857142857143</v>
      </c>
      <c r="C51" s="45">
        <f>Didfail!G51</f>
        <v>1755.8</v>
      </c>
      <c r="D51" s="31">
        <f>Flair!I51</f>
        <v>55.652000000000001</v>
      </c>
      <c r="E51" s="31">
        <f>SEALANT!I51</f>
        <v>2830.0152380952381</v>
      </c>
      <c r="F51" s="31">
        <f>DIALDroid!J51</f>
        <v>1273.4583333333333</v>
      </c>
      <c r="G51" s="10">
        <f t="shared" si="0"/>
        <v>1394.3222571428573</v>
      </c>
    </row>
    <row r="52" spans="1:7" ht="12.75">
      <c r="A52" s="13">
        <f t="shared" si="1"/>
        <v>48</v>
      </c>
      <c r="B52" s="31">
        <f>Covert!I52</f>
        <v>1109.8571428571429</v>
      </c>
      <c r="C52" s="45">
        <f>Didfail!G52</f>
        <v>1656.2</v>
      </c>
      <c r="D52" s="31">
        <f>Flair!I52</f>
        <v>59.277428571428572</v>
      </c>
      <c r="E52" s="31">
        <f>SEALANT!I52</f>
        <v>2912.3328571428574</v>
      </c>
      <c r="F52" s="31">
        <f>DIALDroid!J52</f>
        <v>1350.0133333333333</v>
      </c>
      <c r="G52" s="10">
        <f t="shared" si="0"/>
        <v>1417.5361523809524</v>
      </c>
    </row>
    <row r="53" spans="1:7" ht="12.75">
      <c r="A53" s="13">
        <f t="shared" si="1"/>
        <v>49</v>
      </c>
      <c r="B53" s="31">
        <f>Covert!I53</f>
        <v>1175.5857142857144</v>
      </c>
      <c r="C53" s="45">
        <f>Didfail!G53</f>
        <v>1571</v>
      </c>
      <c r="D53" s="31">
        <f>Flair!I53</f>
        <v>58.687142857142852</v>
      </c>
      <c r="E53" s="31">
        <f>SEALANT!I53</f>
        <v>2996.252857142857</v>
      </c>
      <c r="F53" s="31">
        <f>DIALDroid!J53</f>
        <v>1328.1233333333332</v>
      </c>
      <c r="G53" s="10">
        <f t="shared" si="0"/>
        <v>1425.9298095238096</v>
      </c>
    </row>
    <row r="54" spans="1:7" ht="12.75">
      <c r="A54" s="20">
        <f t="shared" si="1"/>
        <v>50</v>
      </c>
      <c r="B54" s="54">
        <f>Covert!I54</f>
        <v>1233</v>
      </c>
      <c r="C54" s="55">
        <f>Didfail!G54</f>
        <v>1462.8</v>
      </c>
      <c r="D54" s="54">
        <f>Flair!I54</f>
        <v>79.409857142857135</v>
      </c>
      <c r="E54" s="54">
        <f>SEALANT!I54</f>
        <v>3082.7138095238092</v>
      </c>
      <c r="F54" s="54">
        <f>DIALDroid!J54</f>
        <v>1288.0616666666667</v>
      </c>
      <c r="G54" s="21">
        <f t="shared" si="0"/>
        <v>1429.1970666666666</v>
      </c>
    </row>
  </sheetData>
  <mergeCells count="1">
    <mergeCell ref="A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V109"/>
  <sheetViews>
    <sheetView topLeftCell="F44" workbookViewId="0">
      <selection activeCell="V65" sqref="V65"/>
    </sheetView>
  </sheetViews>
  <sheetFormatPr defaultColWidth="14.42578125" defaultRowHeight="15.75" customHeight="1"/>
  <sheetData>
    <row r="3" spans="1:22" ht="15.75" customHeight="1">
      <c r="A3" s="56" t="s">
        <v>1</v>
      </c>
      <c r="B3" s="57"/>
      <c r="C3" s="57"/>
      <c r="D3" s="57"/>
      <c r="E3" s="57"/>
      <c r="F3" s="57"/>
      <c r="G3" s="57"/>
      <c r="H3" s="57"/>
      <c r="I3" s="58"/>
      <c r="K3" s="56" t="s">
        <v>3</v>
      </c>
      <c r="L3" s="57"/>
      <c r="M3" s="57"/>
      <c r="N3" s="57"/>
      <c r="O3" s="58"/>
      <c r="R3" s="61" t="s">
        <v>3</v>
      </c>
      <c r="S3" s="61"/>
      <c r="T3" s="61"/>
      <c r="U3" s="61"/>
      <c r="V3" s="61"/>
    </row>
    <row r="4" spans="1:22" ht="15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R4" s="62" t="s">
        <v>14</v>
      </c>
      <c r="S4" s="62" t="s">
        <v>15</v>
      </c>
      <c r="T4" s="62" t="s">
        <v>16</v>
      </c>
      <c r="U4" s="62" t="s">
        <v>17</v>
      </c>
      <c r="V4" s="62" t="s">
        <v>18</v>
      </c>
    </row>
    <row r="5" spans="1:22" ht="15">
      <c r="A5" s="6">
        <v>1</v>
      </c>
      <c r="B5" s="7">
        <v>34</v>
      </c>
      <c r="C5" s="7">
        <v>19</v>
      </c>
      <c r="D5" s="7">
        <v>26</v>
      </c>
      <c r="E5" s="8">
        <v>31</v>
      </c>
      <c r="F5" s="8">
        <v>21</v>
      </c>
      <c r="G5" s="8">
        <v>33</v>
      </c>
      <c r="H5" s="8">
        <v>39</v>
      </c>
      <c r="I5" s="10">
        <f t="shared" ref="I5:I54" si="0">AVERAGE(B5:H5)</f>
        <v>29</v>
      </c>
      <c r="K5" s="12">
        <f t="shared" ref="K5:K54" si="1">QUARTILE(B5:H5,0)</f>
        <v>19</v>
      </c>
      <c r="L5" s="12">
        <f t="shared" ref="L5:L54" si="2">QUARTILE(B5:H5,1)</f>
        <v>23.5</v>
      </c>
      <c r="M5" s="12">
        <f t="shared" ref="M5:M54" si="3">QUARTILE(B5:H5,2)</f>
        <v>31</v>
      </c>
      <c r="N5" s="12">
        <f t="shared" ref="N5:N54" si="4">QUARTILE(B5:H5,3)</f>
        <v>33.5</v>
      </c>
      <c r="O5" s="12">
        <f t="shared" ref="O5:O54" si="5">QUARTILE(B5:H5,4)</f>
        <v>39</v>
      </c>
      <c r="R5" s="80">
        <v>19</v>
      </c>
      <c r="S5" s="80">
        <v>23.5</v>
      </c>
      <c r="T5" s="80">
        <v>31</v>
      </c>
      <c r="U5" s="80">
        <v>33.5</v>
      </c>
      <c r="V5" s="80">
        <v>39</v>
      </c>
    </row>
    <row r="6" spans="1:22" ht="15">
      <c r="A6" s="13">
        <f t="shared" ref="A6:A54" si="6">A5+1</f>
        <v>2</v>
      </c>
      <c r="B6" s="7">
        <v>134</v>
      </c>
      <c r="C6" s="7">
        <v>19</v>
      </c>
      <c r="D6" s="7">
        <v>25</v>
      </c>
      <c r="E6" s="8">
        <v>21</v>
      </c>
      <c r="F6" s="8">
        <v>32</v>
      </c>
      <c r="G6" s="8">
        <v>36</v>
      </c>
      <c r="H6" s="8">
        <v>15</v>
      </c>
      <c r="I6" s="10">
        <f t="shared" si="0"/>
        <v>40.285714285714285</v>
      </c>
      <c r="K6" s="12">
        <f t="shared" si="1"/>
        <v>15</v>
      </c>
      <c r="L6" s="12">
        <f t="shared" si="2"/>
        <v>20</v>
      </c>
      <c r="M6" s="12">
        <f t="shared" si="3"/>
        <v>25</v>
      </c>
      <c r="N6" s="12">
        <f t="shared" si="4"/>
        <v>34</v>
      </c>
      <c r="O6" s="12">
        <f t="shared" si="5"/>
        <v>134</v>
      </c>
      <c r="R6" s="80">
        <v>25</v>
      </c>
      <c r="S6" s="80">
        <v>33.5</v>
      </c>
      <c r="T6" s="80">
        <v>50</v>
      </c>
      <c r="U6" s="80">
        <v>139.5</v>
      </c>
      <c r="V6" s="80">
        <v>231</v>
      </c>
    </row>
    <row r="7" spans="1:22" ht="15">
      <c r="A7" s="13">
        <f t="shared" si="6"/>
        <v>3</v>
      </c>
      <c r="B7" s="7">
        <v>123</v>
      </c>
      <c r="C7" s="7">
        <v>33</v>
      </c>
      <c r="D7" s="7">
        <v>21</v>
      </c>
      <c r="E7" s="8">
        <v>13</v>
      </c>
      <c r="F7" s="8">
        <v>16</v>
      </c>
      <c r="G7" s="8">
        <v>22</v>
      </c>
      <c r="H7" s="8">
        <v>20</v>
      </c>
      <c r="I7" s="10">
        <f t="shared" si="0"/>
        <v>35.428571428571431</v>
      </c>
      <c r="K7" s="12">
        <f t="shared" si="1"/>
        <v>13</v>
      </c>
      <c r="L7" s="12">
        <f t="shared" si="2"/>
        <v>18</v>
      </c>
      <c r="M7" s="12">
        <f t="shared" si="3"/>
        <v>21</v>
      </c>
      <c r="N7" s="12">
        <f t="shared" si="4"/>
        <v>27.5</v>
      </c>
      <c r="O7" s="12">
        <f t="shared" si="5"/>
        <v>123</v>
      </c>
      <c r="R7" s="80">
        <v>64</v>
      </c>
      <c r="S7" s="80">
        <v>73</v>
      </c>
      <c r="T7" s="80">
        <v>92</v>
      </c>
      <c r="U7" s="80">
        <v>249.5</v>
      </c>
      <c r="V7" s="80">
        <v>459</v>
      </c>
    </row>
    <row r="8" spans="1:22" ht="15">
      <c r="A8" s="13">
        <f t="shared" si="6"/>
        <v>4</v>
      </c>
      <c r="B8" s="7">
        <v>156</v>
      </c>
      <c r="C8" s="7">
        <v>21</v>
      </c>
      <c r="D8" s="7">
        <v>29</v>
      </c>
      <c r="E8" s="8">
        <v>16</v>
      </c>
      <c r="F8" s="8">
        <v>24</v>
      </c>
      <c r="G8" s="8">
        <v>24</v>
      </c>
      <c r="H8" s="8">
        <v>16</v>
      </c>
      <c r="I8" s="10">
        <f t="shared" si="0"/>
        <v>40.857142857142854</v>
      </c>
      <c r="K8" s="12">
        <f t="shared" si="1"/>
        <v>16</v>
      </c>
      <c r="L8" s="12">
        <f t="shared" si="2"/>
        <v>18.5</v>
      </c>
      <c r="M8" s="12">
        <f t="shared" si="3"/>
        <v>24</v>
      </c>
      <c r="N8" s="12">
        <f t="shared" si="4"/>
        <v>26.5</v>
      </c>
      <c r="O8" s="12">
        <f t="shared" si="5"/>
        <v>156</v>
      </c>
      <c r="R8" s="80">
        <v>86</v>
      </c>
      <c r="S8" s="80">
        <v>174.5</v>
      </c>
      <c r="T8" s="80">
        <v>360</v>
      </c>
      <c r="U8" s="80">
        <v>687</v>
      </c>
      <c r="V8" s="80">
        <v>909</v>
      </c>
    </row>
    <row r="9" spans="1:22" ht="15">
      <c r="A9" s="13">
        <f t="shared" si="6"/>
        <v>5</v>
      </c>
      <c r="B9" s="7">
        <v>174</v>
      </c>
      <c r="C9" s="7">
        <v>15</v>
      </c>
      <c r="D9" s="7">
        <v>27</v>
      </c>
      <c r="E9" s="8">
        <v>10</v>
      </c>
      <c r="F9" s="8">
        <v>12</v>
      </c>
      <c r="G9" s="8">
        <v>27</v>
      </c>
      <c r="H9" s="8">
        <v>17</v>
      </c>
      <c r="I9" s="10">
        <f t="shared" si="0"/>
        <v>40.285714285714285</v>
      </c>
      <c r="K9" s="12">
        <f t="shared" si="1"/>
        <v>10</v>
      </c>
      <c r="L9" s="12">
        <f t="shared" si="2"/>
        <v>13.5</v>
      </c>
      <c r="M9" s="12">
        <f t="shared" si="3"/>
        <v>17</v>
      </c>
      <c r="N9" s="12">
        <f t="shared" si="4"/>
        <v>27</v>
      </c>
      <c r="O9" s="12">
        <f t="shared" si="5"/>
        <v>174</v>
      </c>
      <c r="R9" s="80">
        <v>279</v>
      </c>
      <c r="S9" s="80">
        <v>296</v>
      </c>
      <c r="T9" s="80">
        <v>694</v>
      </c>
      <c r="U9" s="80">
        <v>1183.3900000000001</v>
      </c>
      <c r="V9" s="80">
        <v>1292</v>
      </c>
    </row>
    <row r="10" spans="1:22" ht="15">
      <c r="A10" s="13">
        <f t="shared" si="6"/>
        <v>6</v>
      </c>
      <c r="B10" s="7">
        <v>161</v>
      </c>
      <c r="C10" s="7">
        <v>33</v>
      </c>
      <c r="D10" s="7">
        <v>22</v>
      </c>
      <c r="E10" s="8">
        <v>18</v>
      </c>
      <c r="F10" s="8">
        <v>24</v>
      </c>
      <c r="G10" s="8">
        <v>19</v>
      </c>
      <c r="H10" s="8">
        <v>34</v>
      </c>
      <c r="I10" s="10">
        <f t="shared" si="0"/>
        <v>44.428571428571431</v>
      </c>
      <c r="K10" s="12">
        <f t="shared" si="1"/>
        <v>18</v>
      </c>
      <c r="L10" s="12">
        <f t="shared" si="2"/>
        <v>20.5</v>
      </c>
      <c r="M10" s="12">
        <f t="shared" si="3"/>
        <v>24</v>
      </c>
      <c r="N10" s="12">
        <f t="shared" si="4"/>
        <v>33.5</v>
      </c>
      <c r="O10" s="12">
        <f t="shared" si="5"/>
        <v>161</v>
      </c>
      <c r="R10" s="81">
        <v>378</v>
      </c>
      <c r="S10" s="81">
        <v>726</v>
      </c>
      <c r="T10" s="81">
        <v>1316</v>
      </c>
      <c r="U10" s="81">
        <v>1736</v>
      </c>
      <c r="V10" s="81">
        <v>2013</v>
      </c>
    </row>
    <row r="11" spans="1:22" ht="15">
      <c r="A11" s="13">
        <f t="shared" si="6"/>
        <v>7</v>
      </c>
      <c r="B11" s="7">
        <v>178</v>
      </c>
      <c r="C11" s="7">
        <v>27</v>
      </c>
      <c r="D11" s="7">
        <v>23</v>
      </c>
      <c r="E11" s="8">
        <v>26</v>
      </c>
      <c r="F11" s="8">
        <v>35</v>
      </c>
      <c r="G11" s="8">
        <v>36</v>
      </c>
      <c r="H11" s="8">
        <v>28</v>
      </c>
      <c r="I11" s="10">
        <f t="shared" si="0"/>
        <v>50.428571428571431</v>
      </c>
      <c r="K11" s="12">
        <f t="shared" si="1"/>
        <v>23</v>
      </c>
      <c r="L11" s="12">
        <f t="shared" si="2"/>
        <v>26.5</v>
      </c>
      <c r="M11" s="12">
        <f t="shared" si="3"/>
        <v>28</v>
      </c>
      <c r="N11" s="12">
        <f t="shared" si="4"/>
        <v>35.5</v>
      </c>
      <c r="O11" s="12">
        <f t="shared" si="5"/>
        <v>178</v>
      </c>
      <c r="R11" s="82"/>
      <c r="S11" s="82"/>
      <c r="T11" s="82"/>
      <c r="U11" s="82"/>
      <c r="V11" s="82"/>
    </row>
    <row r="12" spans="1:22" ht="15">
      <c r="A12" s="13">
        <f t="shared" si="6"/>
        <v>8</v>
      </c>
      <c r="B12" s="7">
        <v>162</v>
      </c>
      <c r="C12" s="7">
        <v>36</v>
      </c>
      <c r="D12" s="7">
        <v>199</v>
      </c>
      <c r="E12" s="8">
        <v>42</v>
      </c>
      <c r="F12" s="8">
        <v>28</v>
      </c>
      <c r="G12" s="8">
        <v>30</v>
      </c>
      <c r="H12" s="8">
        <v>19</v>
      </c>
      <c r="I12" s="10">
        <f t="shared" si="0"/>
        <v>73.714285714285708</v>
      </c>
      <c r="K12" s="12">
        <f t="shared" si="1"/>
        <v>19</v>
      </c>
      <c r="L12" s="12">
        <f t="shared" si="2"/>
        <v>29</v>
      </c>
      <c r="M12" s="12">
        <f t="shared" si="3"/>
        <v>36</v>
      </c>
      <c r="N12" s="12">
        <f t="shared" si="4"/>
        <v>102</v>
      </c>
      <c r="O12" s="12">
        <f t="shared" si="5"/>
        <v>199</v>
      </c>
      <c r="R12" s="82"/>
      <c r="S12" s="82"/>
      <c r="T12" s="82"/>
      <c r="U12" s="82"/>
      <c r="V12" s="82"/>
    </row>
    <row r="13" spans="1:22" ht="15">
      <c r="A13" s="13">
        <f t="shared" si="6"/>
        <v>9</v>
      </c>
      <c r="B13" s="7">
        <v>197</v>
      </c>
      <c r="C13" s="7">
        <v>33</v>
      </c>
      <c r="D13" s="7">
        <v>216</v>
      </c>
      <c r="E13" s="8">
        <v>17</v>
      </c>
      <c r="F13" s="8">
        <v>48</v>
      </c>
      <c r="G13" s="8">
        <v>35</v>
      </c>
      <c r="H13" s="8">
        <v>44</v>
      </c>
      <c r="I13" s="10">
        <f t="shared" si="0"/>
        <v>84.285714285714292</v>
      </c>
      <c r="K13" s="12">
        <f t="shared" si="1"/>
        <v>17</v>
      </c>
      <c r="L13" s="12">
        <f t="shared" si="2"/>
        <v>34</v>
      </c>
      <c r="M13" s="12">
        <f t="shared" si="3"/>
        <v>44</v>
      </c>
      <c r="N13" s="12">
        <f t="shared" si="4"/>
        <v>122.5</v>
      </c>
      <c r="O13" s="12">
        <f t="shared" si="5"/>
        <v>216</v>
      </c>
      <c r="R13" s="83"/>
      <c r="S13" s="83"/>
      <c r="T13" s="83"/>
      <c r="U13" s="83"/>
      <c r="V13" s="83"/>
    </row>
    <row r="14" spans="1:22" ht="15">
      <c r="A14" s="13">
        <f t="shared" si="6"/>
        <v>10</v>
      </c>
      <c r="B14" s="7">
        <v>226</v>
      </c>
      <c r="C14" s="7">
        <v>53</v>
      </c>
      <c r="D14" s="7">
        <v>231</v>
      </c>
      <c r="E14" s="8">
        <v>25</v>
      </c>
      <c r="F14" s="8">
        <v>35</v>
      </c>
      <c r="G14" s="8">
        <v>50</v>
      </c>
      <c r="H14" s="8">
        <v>32</v>
      </c>
      <c r="I14" s="10">
        <f t="shared" si="0"/>
        <v>93.142857142857139</v>
      </c>
      <c r="K14" s="12">
        <f t="shared" si="1"/>
        <v>25</v>
      </c>
      <c r="L14" s="12">
        <f t="shared" si="2"/>
        <v>33.5</v>
      </c>
      <c r="M14" s="12">
        <f t="shared" si="3"/>
        <v>50</v>
      </c>
      <c r="N14" s="12">
        <f t="shared" si="4"/>
        <v>139.5</v>
      </c>
      <c r="O14" s="12">
        <f t="shared" si="5"/>
        <v>231</v>
      </c>
      <c r="R14" s="65"/>
      <c r="S14" s="65"/>
      <c r="T14" s="65"/>
      <c r="U14" s="65"/>
      <c r="V14" s="65"/>
    </row>
    <row r="15" spans="1:22" ht="15">
      <c r="A15" s="13">
        <f t="shared" si="6"/>
        <v>11</v>
      </c>
      <c r="B15" s="7">
        <v>194.6</v>
      </c>
      <c r="C15" s="7">
        <v>41</v>
      </c>
      <c r="D15" s="7">
        <v>234</v>
      </c>
      <c r="E15" s="8">
        <v>36</v>
      </c>
      <c r="F15" s="8">
        <v>30</v>
      </c>
      <c r="G15" s="8">
        <v>44</v>
      </c>
      <c r="H15" s="8">
        <v>104</v>
      </c>
      <c r="I15" s="10">
        <f t="shared" si="0"/>
        <v>97.657142857142858</v>
      </c>
      <c r="K15" s="12">
        <f t="shared" si="1"/>
        <v>30</v>
      </c>
      <c r="L15" s="12">
        <f t="shared" si="2"/>
        <v>38.5</v>
      </c>
      <c r="M15" s="12">
        <f t="shared" si="3"/>
        <v>44</v>
      </c>
      <c r="N15" s="12">
        <f t="shared" si="4"/>
        <v>149.30000000000001</v>
      </c>
      <c r="O15" s="12">
        <f t="shared" si="5"/>
        <v>234</v>
      </c>
      <c r="R15" s="61" t="s">
        <v>3</v>
      </c>
      <c r="S15" s="61"/>
      <c r="T15" s="61"/>
      <c r="U15" s="61"/>
      <c r="V15" s="61"/>
    </row>
    <row r="16" spans="1:22" ht="15">
      <c r="A16" s="13">
        <f t="shared" si="6"/>
        <v>12</v>
      </c>
      <c r="B16" s="7">
        <v>224</v>
      </c>
      <c r="C16" s="7">
        <v>66</v>
      </c>
      <c r="D16" s="7">
        <v>242</v>
      </c>
      <c r="E16" s="8">
        <v>29</v>
      </c>
      <c r="F16" s="8">
        <v>61</v>
      </c>
      <c r="G16" s="8">
        <v>31</v>
      </c>
      <c r="H16" s="8">
        <v>80</v>
      </c>
      <c r="I16" s="10">
        <f t="shared" si="0"/>
        <v>104.71428571428571</v>
      </c>
      <c r="K16" s="12">
        <f t="shared" si="1"/>
        <v>29</v>
      </c>
      <c r="L16" s="12">
        <f t="shared" si="2"/>
        <v>46</v>
      </c>
      <c r="M16" s="12">
        <f t="shared" si="3"/>
        <v>66</v>
      </c>
      <c r="N16" s="12">
        <f t="shared" si="4"/>
        <v>152</v>
      </c>
      <c r="O16" s="12">
        <f t="shared" si="5"/>
        <v>242</v>
      </c>
      <c r="R16" s="62" t="s">
        <v>14</v>
      </c>
      <c r="S16" s="62" t="s">
        <v>15</v>
      </c>
      <c r="T16" s="62" t="s">
        <v>16</v>
      </c>
      <c r="U16" s="62" t="s">
        <v>17</v>
      </c>
      <c r="V16" s="62" t="s">
        <v>18</v>
      </c>
    </row>
    <row r="17" spans="1:22" ht="15">
      <c r="A17" s="13">
        <f t="shared" si="6"/>
        <v>13</v>
      </c>
      <c r="B17" s="7">
        <v>236</v>
      </c>
      <c r="C17" s="7">
        <v>74</v>
      </c>
      <c r="D17" s="7">
        <v>239</v>
      </c>
      <c r="E17" s="8">
        <v>39</v>
      </c>
      <c r="F17" s="8">
        <v>56</v>
      </c>
      <c r="G17" s="8">
        <v>42</v>
      </c>
      <c r="H17" s="8">
        <v>128</v>
      </c>
      <c r="I17" s="10">
        <f t="shared" si="0"/>
        <v>116.28571428571429</v>
      </c>
      <c r="K17" s="12">
        <f t="shared" si="1"/>
        <v>39</v>
      </c>
      <c r="L17" s="12">
        <f t="shared" si="2"/>
        <v>49</v>
      </c>
      <c r="M17" s="12">
        <f t="shared" si="3"/>
        <v>74</v>
      </c>
      <c r="N17" s="12">
        <f t="shared" si="4"/>
        <v>182</v>
      </c>
      <c r="O17" s="12">
        <f t="shared" si="5"/>
        <v>239</v>
      </c>
      <c r="R17" s="66">
        <f>K5</f>
        <v>19</v>
      </c>
      <c r="S17" s="66">
        <f>L5</f>
        <v>23.5</v>
      </c>
      <c r="T17" s="66">
        <f>M5</f>
        <v>31</v>
      </c>
      <c r="U17" s="66">
        <f>N5</f>
        <v>33.5</v>
      </c>
      <c r="V17" s="66">
        <f>O5</f>
        <v>39</v>
      </c>
    </row>
    <row r="18" spans="1:22" ht="15">
      <c r="A18" s="13">
        <f t="shared" si="6"/>
        <v>14</v>
      </c>
      <c r="B18" s="7">
        <v>269</v>
      </c>
      <c r="C18" s="7">
        <v>46</v>
      </c>
      <c r="D18" s="7">
        <v>275</v>
      </c>
      <c r="E18" s="8">
        <v>26</v>
      </c>
      <c r="F18" s="8">
        <v>39</v>
      </c>
      <c r="G18" s="8">
        <v>35</v>
      </c>
      <c r="H18" s="8">
        <v>157</v>
      </c>
      <c r="I18" s="10">
        <f t="shared" si="0"/>
        <v>121</v>
      </c>
      <c r="K18" s="12">
        <f t="shared" si="1"/>
        <v>26</v>
      </c>
      <c r="L18" s="12">
        <f t="shared" si="2"/>
        <v>37</v>
      </c>
      <c r="M18" s="12">
        <f t="shared" si="3"/>
        <v>46</v>
      </c>
      <c r="N18" s="12">
        <f t="shared" si="4"/>
        <v>213</v>
      </c>
      <c r="O18" s="12">
        <f t="shared" si="5"/>
        <v>275</v>
      </c>
      <c r="R18" s="69">
        <f>K9</f>
        <v>10</v>
      </c>
      <c r="S18" s="69">
        <f>L9</f>
        <v>13.5</v>
      </c>
      <c r="T18" s="69">
        <f>M9</f>
        <v>17</v>
      </c>
      <c r="U18" s="69">
        <f>N9</f>
        <v>27</v>
      </c>
      <c r="V18" s="69">
        <f>O9</f>
        <v>174</v>
      </c>
    </row>
    <row r="19" spans="1:22" ht="15">
      <c r="A19" s="13">
        <f t="shared" si="6"/>
        <v>15</v>
      </c>
      <c r="B19" s="7">
        <v>268</v>
      </c>
      <c r="C19" s="7">
        <v>46</v>
      </c>
      <c r="D19" s="7">
        <v>274</v>
      </c>
      <c r="E19" s="8">
        <v>32</v>
      </c>
      <c r="F19" s="8">
        <v>72</v>
      </c>
      <c r="G19" s="8">
        <v>53</v>
      </c>
      <c r="H19" s="8">
        <v>157</v>
      </c>
      <c r="I19" s="10">
        <f t="shared" si="0"/>
        <v>128.85714285714286</v>
      </c>
      <c r="K19" s="12">
        <f t="shared" si="1"/>
        <v>32</v>
      </c>
      <c r="L19" s="12">
        <f t="shared" si="2"/>
        <v>49.5</v>
      </c>
      <c r="M19" s="12">
        <f t="shared" si="3"/>
        <v>72</v>
      </c>
      <c r="N19" s="12">
        <f t="shared" si="4"/>
        <v>212.5</v>
      </c>
      <c r="O19" s="12">
        <f t="shared" si="5"/>
        <v>274</v>
      </c>
      <c r="R19" s="69">
        <f>K14</f>
        <v>25</v>
      </c>
      <c r="S19" s="69">
        <f>L14</f>
        <v>33.5</v>
      </c>
      <c r="T19" s="69">
        <f>M14</f>
        <v>50</v>
      </c>
      <c r="U19" s="69">
        <f>N14</f>
        <v>139.5</v>
      </c>
      <c r="V19" s="69">
        <f>O14</f>
        <v>231</v>
      </c>
    </row>
    <row r="20" spans="1:22" ht="15">
      <c r="A20" s="13">
        <f t="shared" si="6"/>
        <v>16</v>
      </c>
      <c r="B20" s="7">
        <v>258</v>
      </c>
      <c r="C20" s="7">
        <v>64</v>
      </c>
      <c r="D20" s="7">
        <v>306</v>
      </c>
      <c r="E20" s="8">
        <v>30</v>
      </c>
      <c r="F20" s="8">
        <v>37.840000000000003</v>
      </c>
      <c r="G20" s="8">
        <v>52</v>
      </c>
      <c r="H20" s="8">
        <v>210</v>
      </c>
      <c r="I20" s="10">
        <f t="shared" si="0"/>
        <v>136.83428571428573</v>
      </c>
      <c r="K20" s="12">
        <f t="shared" si="1"/>
        <v>30</v>
      </c>
      <c r="L20" s="12">
        <f t="shared" si="2"/>
        <v>44.92</v>
      </c>
      <c r="M20" s="12">
        <f t="shared" si="3"/>
        <v>64</v>
      </c>
      <c r="N20" s="12">
        <f t="shared" si="4"/>
        <v>234</v>
      </c>
      <c r="O20" s="12">
        <f t="shared" si="5"/>
        <v>306</v>
      </c>
      <c r="R20" s="69">
        <f>K19</f>
        <v>32</v>
      </c>
      <c r="S20" s="69">
        <f>L19</f>
        <v>49.5</v>
      </c>
      <c r="T20" s="69">
        <f>M19</f>
        <v>72</v>
      </c>
      <c r="U20" s="69">
        <f>N19</f>
        <v>212.5</v>
      </c>
      <c r="V20" s="69">
        <f>O19</f>
        <v>274</v>
      </c>
    </row>
    <row r="21" spans="1:22" ht="15">
      <c r="A21" s="13">
        <f t="shared" si="6"/>
        <v>17</v>
      </c>
      <c r="B21" s="7">
        <v>274</v>
      </c>
      <c r="C21" s="7">
        <v>43</v>
      </c>
      <c r="D21" s="7">
        <v>302</v>
      </c>
      <c r="E21" s="8">
        <v>32</v>
      </c>
      <c r="F21" s="8">
        <v>64</v>
      </c>
      <c r="G21" s="8">
        <v>64</v>
      </c>
      <c r="H21" s="8">
        <v>192</v>
      </c>
      <c r="I21" s="10">
        <f t="shared" si="0"/>
        <v>138.71428571428572</v>
      </c>
      <c r="K21" s="12">
        <f t="shared" si="1"/>
        <v>32</v>
      </c>
      <c r="L21" s="12">
        <f t="shared" si="2"/>
        <v>53.5</v>
      </c>
      <c r="M21" s="12">
        <f t="shared" si="3"/>
        <v>64</v>
      </c>
      <c r="N21" s="12">
        <f t="shared" si="4"/>
        <v>233</v>
      </c>
      <c r="O21" s="12">
        <f t="shared" si="5"/>
        <v>302</v>
      </c>
      <c r="R21" s="69">
        <f>K24</f>
        <v>64</v>
      </c>
      <c r="S21" s="69">
        <f>L24</f>
        <v>73</v>
      </c>
      <c r="T21" s="69">
        <f>M24</f>
        <v>92</v>
      </c>
      <c r="U21" s="69">
        <f>N24</f>
        <v>249.5</v>
      </c>
      <c r="V21" s="69">
        <f>O24</f>
        <v>459</v>
      </c>
    </row>
    <row r="22" spans="1:22" ht="15">
      <c r="A22" s="13">
        <f t="shared" si="6"/>
        <v>18</v>
      </c>
      <c r="B22" s="7">
        <v>286</v>
      </c>
      <c r="C22" s="7">
        <v>46</v>
      </c>
      <c r="D22" s="7">
        <v>305</v>
      </c>
      <c r="E22" s="8">
        <v>60</v>
      </c>
      <c r="F22" s="8">
        <v>71</v>
      </c>
      <c r="G22" s="8">
        <v>69</v>
      </c>
      <c r="H22" s="8">
        <v>212</v>
      </c>
      <c r="I22" s="10">
        <f t="shared" si="0"/>
        <v>149.85714285714286</v>
      </c>
      <c r="K22" s="12">
        <f t="shared" si="1"/>
        <v>46</v>
      </c>
      <c r="L22" s="12">
        <f t="shared" si="2"/>
        <v>64.5</v>
      </c>
      <c r="M22" s="12">
        <f t="shared" si="3"/>
        <v>71</v>
      </c>
      <c r="N22" s="12">
        <f t="shared" si="4"/>
        <v>249</v>
      </c>
      <c r="O22" s="12">
        <f t="shared" si="5"/>
        <v>305</v>
      </c>
      <c r="R22" s="71">
        <f>K29</f>
        <v>76</v>
      </c>
      <c r="S22" s="71">
        <f>L29</f>
        <v>105</v>
      </c>
      <c r="T22" s="71">
        <f>M29</f>
        <v>217</v>
      </c>
      <c r="U22" s="71">
        <f>N29</f>
        <v>458.5</v>
      </c>
      <c r="V22" s="71">
        <f>O29</f>
        <v>585</v>
      </c>
    </row>
    <row r="23" spans="1:22" ht="15">
      <c r="A23" s="13">
        <f t="shared" si="6"/>
        <v>19</v>
      </c>
      <c r="B23" s="7">
        <v>311</v>
      </c>
      <c r="C23" s="7">
        <v>52</v>
      </c>
      <c r="D23" s="7">
        <v>319</v>
      </c>
      <c r="E23" s="8">
        <v>42</v>
      </c>
      <c r="F23" s="8">
        <v>63</v>
      </c>
      <c r="G23" s="8">
        <v>80</v>
      </c>
      <c r="H23" s="8">
        <v>205</v>
      </c>
      <c r="I23" s="10">
        <f t="shared" si="0"/>
        <v>153.14285714285714</v>
      </c>
      <c r="K23" s="12">
        <f t="shared" si="1"/>
        <v>42</v>
      </c>
      <c r="L23" s="12">
        <f t="shared" si="2"/>
        <v>57.5</v>
      </c>
      <c r="M23" s="12">
        <f t="shared" si="3"/>
        <v>80</v>
      </c>
      <c r="N23" s="12">
        <f t="shared" si="4"/>
        <v>258</v>
      </c>
      <c r="O23" s="12">
        <f t="shared" si="5"/>
        <v>319</v>
      </c>
      <c r="R23" s="74">
        <f>K34</f>
        <v>86</v>
      </c>
      <c r="S23" s="74">
        <f>L34</f>
        <v>174.5</v>
      </c>
      <c r="T23" s="74">
        <f>M34</f>
        <v>360</v>
      </c>
      <c r="U23" s="74">
        <f>N34</f>
        <v>687</v>
      </c>
      <c r="V23" s="74">
        <f>O34</f>
        <v>909</v>
      </c>
    </row>
    <row r="24" spans="1:22" ht="15">
      <c r="A24" s="13">
        <f t="shared" si="6"/>
        <v>20</v>
      </c>
      <c r="B24" s="7">
        <v>292</v>
      </c>
      <c r="C24" s="7">
        <v>92</v>
      </c>
      <c r="D24" s="7">
        <v>459</v>
      </c>
      <c r="E24" s="8">
        <v>64</v>
      </c>
      <c r="F24" s="8">
        <v>72</v>
      </c>
      <c r="G24" s="8">
        <v>74</v>
      </c>
      <c r="H24" s="8">
        <v>207</v>
      </c>
      <c r="I24" s="10">
        <f t="shared" si="0"/>
        <v>180</v>
      </c>
      <c r="K24" s="12">
        <f t="shared" si="1"/>
        <v>64</v>
      </c>
      <c r="L24" s="12">
        <f t="shared" si="2"/>
        <v>73</v>
      </c>
      <c r="M24" s="12">
        <f t="shared" si="3"/>
        <v>92</v>
      </c>
      <c r="N24" s="12">
        <f t="shared" si="4"/>
        <v>249.5</v>
      </c>
      <c r="O24" s="12">
        <f t="shared" si="5"/>
        <v>459</v>
      </c>
      <c r="R24" s="74">
        <f>K39</f>
        <v>130</v>
      </c>
      <c r="S24" s="74">
        <f>L39</f>
        <v>201.4</v>
      </c>
      <c r="T24" s="74">
        <f>M39</f>
        <v>480</v>
      </c>
      <c r="U24" s="74">
        <f>N39</f>
        <v>926.5</v>
      </c>
      <c r="V24" s="74">
        <f>O39</f>
        <v>1065</v>
      </c>
    </row>
    <row r="25" spans="1:22" ht="15">
      <c r="A25" s="13">
        <f t="shared" si="6"/>
        <v>21</v>
      </c>
      <c r="B25" s="7">
        <v>340</v>
      </c>
      <c r="C25" s="7">
        <v>89</v>
      </c>
      <c r="D25" s="7">
        <v>492</v>
      </c>
      <c r="E25" s="8">
        <v>73</v>
      </c>
      <c r="F25" s="8">
        <v>92</v>
      </c>
      <c r="G25" s="8">
        <v>99</v>
      </c>
      <c r="H25" s="8">
        <v>198</v>
      </c>
      <c r="I25" s="10">
        <f t="shared" si="0"/>
        <v>197.57142857142858</v>
      </c>
      <c r="K25" s="12">
        <f t="shared" si="1"/>
        <v>73</v>
      </c>
      <c r="L25" s="12">
        <f t="shared" si="2"/>
        <v>90.5</v>
      </c>
      <c r="M25" s="12">
        <f t="shared" si="3"/>
        <v>99</v>
      </c>
      <c r="N25" s="12">
        <f t="shared" si="4"/>
        <v>269</v>
      </c>
      <c r="O25" s="12">
        <f t="shared" si="5"/>
        <v>492</v>
      </c>
      <c r="R25" s="74">
        <f>K44</f>
        <v>279</v>
      </c>
      <c r="S25" s="74">
        <f>L44</f>
        <v>296</v>
      </c>
      <c r="T25" s="74">
        <f>M44</f>
        <v>694</v>
      </c>
      <c r="U25" s="74">
        <f>N44</f>
        <v>1183.3899999999999</v>
      </c>
      <c r="V25" s="74">
        <f>O44</f>
        <v>1292</v>
      </c>
    </row>
    <row r="26" spans="1:22" ht="15">
      <c r="A26" s="13">
        <f t="shared" si="6"/>
        <v>22</v>
      </c>
      <c r="B26" s="7">
        <v>350</v>
      </c>
      <c r="C26" s="7">
        <v>73</v>
      </c>
      <c r="D26" s="7">
        <v>537</v>
      </c>
      <c r="E26" s="8">
        <v>83</v>
      </c>
      <c r="F26" s="8">
        <v>75</v>
      </c>
      <c r="G26" s="8">
        <v>135</v>
      </c>
      <c r="H26" s="8">
        <v>207</v>
      </c>
      <c r="I26" s="10">
        <f t="shared" si="0"/>
        <v>208.57142857142858</v>
      </c>
      <c r="K26" s="12">
        <f t="shared" si="1"/>
        <v>73</v>
      </c>
      <c r="L26" s="12">
        <f t="shared" si="2"/>
        <v>79</v>
      </c>
      <c r="M26" s="12">
        <f t="shared" si="3"/>
        <v>135</v>
      </c>
      <c r="N26" s="12">
        <f t="shared" si="4"/>
        <v>278.5</v>
      </c>
      <c r="O26" s="12">
        <f t="shared" si="5"/>
        <v>537</v>
      </c>
      <c r="R26" s="74">
        <f>K49</f>
        <v>324</v>
      </c>
      <c r="S26" s="74">
        <f>L49</f>
        <v>524</v>
      </c>
      <c r="T26" s="74">
        <f>M49</f>
        <v>836</v>
      </c>
      <c r="U26" s="74">
        <f>N49</f>
        <v>1344.1</v>
      </c>
      <c r="V26" s="74">
        <f>O49</f>
        <v>1597</v>
      </c>
    </row>
    <row r="27" spans="1:22" ht="15">
      <c r="A27" s="13">
        <f t="shared" si="6"/>
        <v>23</v>
      </c>
      <c r="B27" s="7">
        <v>389</v>
      </c>
      <c r="C27" s="7">
        <v>114</v>
      </c>
      <c r="D27" s="7">
        <v>539</v>
      </c>
      <c r="E27" s="8">
        <v>84</v>
      </c>
      <c r="F27" s="8">
        <v>67</v>
      </c>
      <c r="G27" s="8">
        <v>134</v>
      </c>
      <c r="H27" s="8">
        <v>281</v>
      </c>
      <c r="I27" s="10">
        <f t="shared" si="0"/>
        <v>229.71428571428572</v>
      </c>
      <c r="K27" s="12">
        <f t="shared" si="1"/>
        <v>67</v>
      </c>
      <c r="L27" s="12">
        <f t="shared" si="2"/>
        <v>99</v>
      </c>
      <c r="M27" s="12">
        <f t="shared" si="3"/>
        <v>134</v>
      </c>
      <c r="N27" s="12">
        <f t="shared" si="4"/>
        <v>335</v>
      </c>
      <c r="O27" s="12">
        <f t="shared" si="5"/>
        <v>539</v>
      </c>
      <c r="R27" s="77">
        <f>K54</f>
        <v>378</v>
      </c>
      <c r="S27" s="77">
        <f>L54</f>
        <v>726</v>
      </c>
      <c r="T27" s="77">
        <f>M54</f>
        <v>1316</v>
      </c>
      <c r="U27" s="77">
        <f>N54</f>
        <v>1736</v>
      </c>
      <c r="V27" s="77">
        <f>O54</f>
        <v>2013</v>
      </c>
    </row>
    <row r="28" spans="1:22" ht="15">
      <c r="A28" s="13">
        <f t="shared" si="6"/>
        <v>24</v>
      </c>
      <c r="B28" s="7">
        <v>419</v>
      </c>
      <c r="C28" s="7">
        <v>111</v>
      </c>
      <c r="D28" s="7">
        <v>574</v>
      </c>
      <c r="E28" s="8">
        <v>78</v>
      </c>
      <c r="F28" s="8">
        <v>107</v>
      </c>
      <c r="G28" s="8">
        <v>165</v>
      </c>
      <c r="H28" s="8">
        <v>318</v>
      </c>
      <c r="I28" s="10">
        <f t="shared" si="0"/>
        <v>253.14285714285714</v>
      </c>
      <c r="K28" s="12">
        <f t="shared" si="1"/>
        <v>78</v>
      </c>
      <c r="L28" s="12">
        <f t="shared" si="2"/>
        <v>109</v>
      </c>
      <c r="M28" s="12">
        <f t="shared" si="3"/>
        <v>165</v>
      </c>
      <c r="N28" s="12">
        <f t="shared" si="4"/>
        <v>368.5</v>
      </c>
      <c r="O28" s="12">
        <f t="shared" si="5"/>
        <v>574</v>
      </c>
    </row>
    <row r="29" spans="1:22" ht="15">
      <c r="A29" s="13">
        <f t="shared" si="6"/>
        <v>25</v>
      </c>
      <c r="B29" s="7">
        <v>471</v>
      </c>
      <c r="C29" s="7">
        <v>129</v>
      </c>
      <c r="D29" s="7">
        <v>585</v>
      </c>
      <c r="E29" s="8">
        <v>81</v>
      </c>
      <c r="F29" s="8">
        <v>76</v>
      </c>
      <c r="G29" s="8">
        <v>217</v>
      </c>
      <c r="H29" s="8">
        <v>446</v>
      </c>
      <c r="I29" s="10">
        <f t="shared" si="0"/>
        <v>286.42857142857144</v>
      </c>
      <c r="K29" s="12">
        <f t="shared" si="1"/>
        <v>76</v>
      </c>
      <c r="L29" s="12">
        <f t="shared" si="2"/>
        <v>105</v>
      </c>
      <c r="M29" s="12">
        <f t="shared" si="3"/>
        <v>217</v>
      </c>
      <c r="N29" s="12">
        <f t="shared" si="4"/>
        <v>458.5</v>
      </c>
      <c r="O29" s="12">
        <f t="shared" si="5"/>
        <v>585</v>
      </c>
    </row>
    <row r="30" spans="1:22" ht="15">
      <c r="A30" s="13">
        <f t="shared" si="6"/>
        <v>26</v>
      </c>
      <c r="B30" s="7">
        <v>461.4</v>
      </c>
      <c r="C30" s="7">
        <v>152</v>
      </c>
      <c r="D30" s="7">
        <v>631</v>
      </c>
      <c r="E30" s="8">
        <v>85</v>
      </c>
      <c r="F30" s="8">
        <v>94</v>
      </c>
      <c r="G30" s="8">
        <v>201</v>
      </c>
      <c r="H30" s="8">
        <v>448</v>
      </c>
      <c r="I30" s="10">
        <f t="shared" si="0"/>
        <v>296.05714285714288</v>
      </c>
      <c r="K30" s="12">
        <f t="shared" si="1"/>
        <v>85</v>
      </c>
      <c r="L30" s="12">
        <f t="shared" si="2"/>
        <v>123</v>
      </c>
      <c r="M30" s="12">
        <f t="shared" si="3"/>
        <v>201</v>
      </c>
      <c r="N30" s="12">
        <f t="shared" si="4"/>
        <v>454.7</v>
      </c>
      <c r="O30" s="12">
        <f t="shared" si="5"/>
        <v>631</v>
      </c>
    </row>
    <row r="31" spans="1:22" ht="15">
      <c r="A31" s="13">
        <f t="shared" si="6"/>
        <v>27</v>
      </c>
      <c r="B31" s="7">
        <v>512</v>
      </c>
      <c r="C31" s="7">
        <v>148</v>
      </c>
      <c r="D31" s="7">
        <v>736</v>
      </c>
      <c r="E31" s="8">
        <v>124</v>
      </c>
      <c r="F31" s="8">
        <v>77</v>
      </c>
      <c r="G31" s="8">
        <v>282</v>
      </c>
      <c r="H31" s="8">
        <v>482</v>
      </c>
      <c r="I31" s="10">
        <f t="shared" si="0"/>
        <v>337.28571428571428</v>
      </c>
      <c r="K31" s="12">
        <f t="shared" si="1"/>
        <v>77</v>
      </c>
      <c r="L31" s="12">
        <f t="shared" si="2"/>
        <v>136</v>
      </c>
      <c r="M31" s="12">
        <f t="shared" si="3"/>
        <v>282</v>
      </c>
      <c r="N31" s="12">
        <f t="shared" si="4"/>
        <v>497</v>
      </c>
      <c r="O31" s="12">
        <f t="shared" si="5"/>
        <v>736</v>
      </c>
    </row>
    <row r="32" spans="1:22" ht="15">
      <c r="A32" s="13">
        <f t="shared" si="6"/>
        <v>28</v>
      </c>
      <c r="B32" s="7">
        <v>713</v>
      </c>
      <c r="C32" s="7">
        <v>184</v>
      </c>
      <c r="D32" s="7">
        <v>747</v>
      </c>
      <c r="E32" s="8">
        <v>136</v>
      </c>
      <c r="F32" s="8">
        <v>83</v>
      </c>
      <c r="G32" s="8">
        <v>244</v>
      </c>
      <c r="H32" s="8">
        <v>528</v>
      </c>
      <c r="I32" s="10">
        <f t="shared" si="0"/>
        <v>376.42857142857144</v>
      </c>
      <c r="K32" s="12">
        <f t="shared" si="1"/>
        <v>83</v>
      </c>
      <c r="L32" s="12">
        <f t="shared" si="2"/>
        <v>160</v>
      </c>
      <c r="M32" s="12">
        <f t="shared" si="3"/>
        <v>244</v>
      </c>
      <c r="N32" s="12">
        <f t="shared" si="4"/>
        <v>620.5</v>
      </c>
      <c r="O32" s="12">
        <f t="shared" si="5"/>
        <v>747</v>
      </c>
    </row>
    <row r="33" spans="1:15" ht="15">
      <c r="A33" s="13">
        <f t="shared" si="6"/>
        <v>29</v>
      </c>
      <c r="B33" s="7">
        <v>709</v>
      </c>
      <c r="C33" s="7">
        <v>170</v>
      </c>
      <c r="D33" s="7">
        <v>707</v>
      </c>
      <c r="E33" s="8">
        <v>124</v>
      </c>
      <c r="F33" s="8">
        <v>87</v>
      </c>
      <c r="G33" s="8">
        <v>319</v>
      </c>
      <c r="H33" s="8">
        <v>507</v>
      </c>
      <c r="I33" s="10">
        <f t="shared" si="0"/>
        <v>374.71428571428572</v>
      </c>
      <c r="K33" s="12">
        <f t="shared" si="1"/>
        <v>87</v>
      </c>
      <c r="L33" s="12">
        <f t="shared" si="2"/>
        <v>147</v>
      </c>
      <c r="M33" s="12">
        <f t="shared" si="3"/>
        <v>319</v>
      </c>
      <c r="N33" s="12">
        <f t="shared" si="4"/>
        <v>607</v>
      </c>
      <c r="O33" s="12">
        <f t="shared" si="5"/>
        <v>709</v>
      </c>
    </row>
    <row r="34" spans="1:15" ht="15">
      <c r="A34" s="13">
        <f t="shared" si="6"/>
        <v>30</v>
      </c>
      <c r="B34" s="7">
        <v>745</v>
      </c>
      <c r="C34" s="7">
        <v>170</v>
      </c>
      <c r="D34" s="7">
        <v>909</v>
      </c>
      <c r="E34" s="8">
        <v>179</v>
      </c>
      <c r="F34" s="8">
        <v>86</v>
      </c>
      <c r="G34" s="8">
        <v>360</v>
      </c>
      <c r="H34" s="8">
        <v>629</v>
      </c>
      <c r="I34" s="10">
        <f t="shared" si="0"/>
        <v>439.71428571428572</v>
      </c>
      <c r="K34" s="12">
        <f t="shared" si="1"/>
        <v>86</v>
      </c>
      <c r="L34" s="12">
        <f t="shared" si="2"/>
        <v>174.5</v>
      </c>
      <c r="M34" s="12">
        <f t="shared" si="3"/>
        <v>360</v>
      </c>
      <c r="N34" s="12">
        <f t="shared" si="4"/>
        <v>687</v>
      </c>
      <c r="O34" s="12">
        <f t="shared" si="5"/>
        <v>909</v>
      </c>
    </row>
    <row r="35" spans="1:15" ht="15">
      <c r="A35" s="13">
        <f t="shared" si="6"/>
        <v>31</v>
      </c>
      <c r="B35" s="7">
        <v>783</v>
      </c>
      <c r="C35" s="7">
        <v>168</v>
      </c>
      <c r="D35" s="7">
        <v>876</v>
      </c>
      <c r="E35" s="8">
        <v>181</v>
      </c>
      <c r="F35" s="8">
        <v>119</v>
      </c>
      <c r="G35" s="8">
        <v>307</v>
      </c>
      <c r="H35" s="8">
        <v>630</v>
      </c>
      <c r="I35" s="10">
        <f t="shared" si="0"/>
        <v>437.71428571428572</v>
      </c>
      <c r="K35" s="12">
        <f t="shared" si="1"/>
        <v>119</v>
      </c>
      <c r="L35" s="12">
        <f t="shared" si="2"/>
        <v>174.5</v>
      </c>
      <c r="M35" s="12">
        <f t="shared" si="3"/>
        <v>307</v>
      </c>
      <c r="N35" s="12">
        <f t="shared" si="4"/>
        <v>706.5</v>
      </c>
      <c r="O35" s="12">
        <f t="shared" si="5"/>
        <v>876</v>
      </c>
    </row>
    <row r="36" spans="1:15" ht="15">
      <c r="A36" s="13">
        <f t="shared" si="6"/>
        <v>32</v>
      </c>
      <c r="B36" s="7">
        <v>849</v>
      </c>
      <c r="C36" s="7">
        <v>177</v>
      </c>
      <c r="D36" s="7">
        <v>892</v>
      </c>
      <c r="E36" s="8">
        <v>149</v>
      </c>
      <c r="F36" s="8">
        <v>111</v>
      </c>
      <c r="G36" s="8">
        <v>348</v>
      </c>
      <c r="H36" s="8">
        <v>734</v>
      </c>
      <c r="I36" s="10">
        <f t="shared" si="0"/>
        <v>465.71428571428572</v>
      </c>
      <c r="K36" s="12">
        <f t="shared" si="1"/>
        <v>111</v>
      </c>
      <c r="L36" s="12">
        <f t="shared" si="2"/>
        <v>163</v>
      </c>
      <c r="M36" s="12">
        <f t="shared" si="3"/>
        <v>348</v>
      </c>
      <c r="N36" s="12">
        <f t="shared" si="4"/>
        <v>791.5</v>
      </c>
      <c r="O36" s="12">
        <f t="shared" si="5"/>
        <v>892</v>
      </c>
    </row>
    <row r="37" spans="1:15" ht="15">
      <c r="A37" s="13">
        <f t="shared" si="6"/>
        <v>33</v>
      </c>
      <c r="B37" s="7">
        <v>868</v>
      </c>
      <c r="C37" s="7">
        <v>281.2</v>
      </c>
      <c r="D37" s="7">
        <v>988</v>
      </c>
      <c r="E37" s="8">
        <v>161</v>
      </c>
      <c r="F37" s="8">
        <v>108</v>
      </c>
      <c r="G37" s="8">
        <v>439</v>
      </c>
      <c r="H37" s="8">
        <v>827</v>
      </c>
      <c r="I37" s="10">
        <f t="shared" si="0"/>
        <v>524.6</v>
      </c>
      <c r="K37" s="12">
        <f t="shared" si="1"/>
        <v>108</v>
      </c>
      <c r="L37" s="12">
        <f t="shared" si="2"/>
        <v>221.1</v>
      </c>
      <c r="M37" s="12">
        <f t="shared" si="3"/>
        <v>439</v>
      </c>
      <c r="N37" s="12">
        <f t="shared" si="4"/>
        <v>847.5</v>
      </c>
      <c r="O37" s="12">
        <f t="shared" si="5"/>
        <v>988</v>
      </c>
    </row>
    <row r="38" spans="1:15" ht="15">
      <c r="A38" s="13">
        <f t="shared" si="6"/>
        <v>34</v>
      </c>
      <c r="B38" s="7">
        <v>838</v>
      </c>
      <c r="C38" s="7">
        <v>231</v>
      </c>
      <c r="D38" s="7">
        <v>1003</v>
      </c>
      <c r="E38" s="8">
        <v>190</v>
      </c>
      <c r="F38" s="8">
        <v>114</v>
      </c>
      <c r="G38" s="8">
        <v>466</v>
      </c>
      <c r="H38" s="8">
        <v>879</v>
      </c>
      <c r="I38" s="10">
        <f t="shared" si="0"/>
        <v>531.57142857142856</v>
      </c>
      <c r="K38" s="12">
        <f t="shared" si="1"/>
        <v>114</v>
      </c>
      <c r="L38" s="12">
        <f t="shared" si="2"/>
        <v>210.5</v>
      </c>
      <c r="M38" s="12">
        <f t="shared" si="3"/>
        <v>466</v>
      </c>
      <c r="N38" s="12">
        <f t="shared" si="4"/>
        <v>858.5</v>
      </c>
      <c r="O38" s="12">
        <f t="shared" si="5"/>
        <v>1003</v>
      </c>
    </row>
    <row r="39" spans="1:15" ht="15">
      <c r="A39" s="13">
        <f t="shared" si="6"/>
        <v>35</v>
      </c>
      <c r="B39" s="7">
        <v>918</v>
      </c>
      <c r="C39" s="7">
        <v>190.8</v>
      </c>
      <c r="D39" s="7">
        <v>1065</v>
      </c>
      <c r="E39" s="8">
        <v>212</v>
      </c>
      <c r="F39" s="8">
        <v>130</v>
      </c>
      <c r="G39" s="8">
        <v>480</v>
      </c>
      <c r="H39" s="8">
        <v>935</v>
      </c>
      <c r="I39" s="10">
        <f t="shared" si="0"/>
        <v>561.5428571428572</v>
      </c>
      <c r="K39" s="12">
        <f t="shared" si="1"/>
        <v>130</v>
      </c>
      <c r="L39" s="12">
        <f t="shared" si="2"/>
        <v>201.4</v>
      </c>
      <c r="M39" s="12">
        <f t="shared" si="3"/>
        <v>480</v>
      </c>
      <c r="N39" s="12">
        <f t="shared" si="4"/>
        <v>926.5</v>
      </c>
      <c r="O39" s="12">
        <f t="shared" si="5"/>
        <v>1065</v>
      </c>
    </row>
    <row r="40" spans="1:15" ht="15">
      <c r="A40" s="13">
        <f t="shared" si="6"/>
        <v>36</v>
      </c>
      <c r="B40" s="7">
        <v>928</v>
      </c>
      <c r="C40" s="7">
        <v>232</v>
      </c>
      <c r="D40" s="7">
        <v>1111</v>
      </c>
      <c r="E40" s="8">
        <v>269.7</v>
      </c>
      <c r="F40" s="8">
        <v>128</v>
      </c>
      <c r="G40" s="8">
        <v>478</v>
      </c>
      <c r="H40" s="8">
        <v>925</v>
      </c>
      <c r="I40" s="10">
        <f t="shared" si="0"/>
        <v>581.67142857142858</v>
      </c>
      <c r="K40" s="12">
        <f t="shared" si="1"/>
        <v>128</v>
      </c>
      <c r="L40" s="12">
        <f t="shared" si="2"/>
        <v>250.85</v>
      </c>
      <c r="M40" s="12">
        <f t="shared" si="3"/>
        <v>478</v>
      </c>
      <c r="N40" s="12">
        <f t="shared" si="4"/>
        <v>926.5</v>
      </c>
      <c r="O40" s="12">
        <f t="shared" si="5"/>
        <v>1111</v>
      </c>
    </row>
    <row r="41" spans="1:15" ht="15">
      <c r="A41" s="13">
        <f t="shared" si="6"/>
        <v>37</v>
      </c>
      <c r="B41" s="7">
        <v>987</v>
      </c>
      <c r="C41" s="7">
        <v>226.2</v>
      </c>
      <c r="D41" s="7">
        <v>1264</v>
      </c>
      <c r="E41" s="8">
        <v>295</v>
      </c>
      <c r="F41" s="8">
        <v>184</v>
      </c>
      <c r="G41" s="8">
        <v>540</v>
      </c>
      <c r="H41" s="8">
        <v>996</v>
      </c>
      <c r="I41" s="10">
        <f t="shared" si="0"/>
        <v>641.74285714285713</v>
      </c>
      <c r="K41" s="12">
        <f t="shared" si="1"/>
        <v>184</v>
      </c>
      <c r="L41" s="12">
        <f t="shared" si="2"/>
        <v>260.60000000000002</v>
      </c>
      <c r="M41" s="12">
        <f t="shared" si="3"/>
        <v>540</v>
      </c>
      <c r="N41" s="12">
        <f t="shared" si="4"/>
        <v>991.5</v>
      </c>
      <c r="O41" s="12">
        <f t="shared" si="5"/>
        <v>1264</v>
      </c>
    </row>
    <row r="42" spans="1:15" ht="15">
      <c r="A42" s="13">
        <f t="shared" si="6"/>
        <v>38</v>
      </c>
      <c r="B42" s="7">
        <v>1086</v>
      </c>
      <c r="C42" s="7">
        <v>210.3</v>
      </c>
      <c r="D42" s="7">
        <v>1312</v>
      </c>
      <c r="E42" s="8">
        <v>306</v>
      </c>
      <c r="F42" s="8">
        <v>229</v>
      </c>
      <c r="G42" s="8">
        <v>669</v>
      </c>
      <c r="H42" s="8">
        <v>916</v>
      </c>
      <c r="I42" s="10">
        <f t="shared" si="0"/>
        <v>675.47142857142865</v>
      </c>
      <c r="K42" s="12">
        <f t="shared" si="1"/>
        <v>210.3</v>
      </c>
      <c r="L42" s="12">
        <f t="shared" si="2"/>
        <v>267.5</v>
      </c>
      <c r="M42" s="12">
        <f t="shared" si="3"/>
        <v>669</v>
      </c>
      <c r="N42" s="12">
        <f t="shared" si="4"/>
        <v>1001</v>
      </c>
      <c r="O42" s="12">
        <f t="shared" si="5"/>
        <v>1312</v>
      </c>
    </row>
    <row r="43" spans="1:15" ht="15">
      <c r="A43" s="13">
        <f t="shared" si="6"/>
        <v>39</v>
      </c>
      <c r="B43" s="7">
        <v>1129.7</v>
      </c>
      <c r="C43" s="7">
        <v>262</v>
      </c>
      <c r="D43" s="7">
        <v>1305</v>
      </c>
      <c r="E43" s="8">
        <v>326</v>
      </c>
      <c r="F43" s="8">
        <v>273</v>
      </c>
      <c r="G43" s="8">
        <v>709</v>
      </c>
      <c r="H43" s="8">
        <v>1008</v>
      </c>
      <c r="I43" s="10">
        <f t="shared" si="0"/>
        <v>716.1</v>
      </c>
      <c r="K43" s="12">
        <f t="shared" si="1"/>
        <v>262</v>
      </c>
      <c r="L43" s="12">
        <f t="shared" si="2"/>
        <v>299.5</v>
      </c>
      <c r="M43" s="12">
        <f t="shared" si="3"/>
        <v>709</v>
      </c>
      <c r="N43" s="12">
        <f t="shared" si="4"/>
        <v>1068.8499999999999</v>
      </c>
      <c r="O43" s="12">
        <f t="shared" si="5"/>
        <v>1305</v>
      </c>
    </row>
    <row r="44" spans="1:15" ht="15">
      <c r="A44" s="13">
        <f t="shared" si="6"/>
        <v>40</v>
      </c>
      <c r="B44" s="7">
        <v>1239.78</v>
      </c>
      <c r="C44" s="7">
        <v>279</v>
      </c>
      <c r="D44" s="7">
        <v>1292</v>
      </c>
      <c r="E44" s="8">
        <v>309</v>
      </c>
      <c r="F44" s="8">
        <v>283</v>
      </c>
      <c r="G44" s="8">
        <v>694</v>
      </c>
      <c r="H44" s="8">
        <v>1127</v>
      </c>
      <c r="I44" s="10">
        <f t="shared" si="0"/>
        <v>746.25428571428563</v>
      </c>
      <c r="K44" s="12">
        <f t="shared" si="1"/>
        <v>279</v>
      </c>
      <c r="L44" s="12">
        <f t="shared" si="2"/>
        <v>296</v>
      </c>
      <c r="M44" s="12">
        <f t="shared" si="3"/>
        <v>694</v>
      </c>
      <c r="N44" s="12">
        <f t="shared" si="4"/>
        <v>1183.3899999999999</v>
      </c>
      <c r="O44" s="12">
        <f t="shared" si="5"/>
        <v>1292</v>
      </c>
    </row>
    <row r="45" spans="1:15" ht="15">
      <c r="A45" s="13">
        <f t="shared" si="6"/>
        <v>41</v>
      </c>
      <c r="B45" s="7">
        <v>1262</v>
      </c>
      <c r="C45" s="7">
        <v>269.5</v>
      </c>
      <c r="D45" s="7">
        <v>1298</v>
      </c>
      <c r="E45" s="8">
        <v>358</v>
      </c>
      <c r="F45" s="8">
        <v>293</v>
      </c>
      <c r="G45" s="8">
        <v>837</v>
      </c>
      <c r="H45" s="8">
        <v>1107</v>
      </c>
      <c r="I45" s="10">
        <f t="shared" si="0"/>
        <v>774.92857142857144</v>
      </c>
      <c r="K45" s="12">
        <f t="shared" si="1"/>
        <v>269.5</v>
      </c>
      <c r="L45" s="12">
        <f t="shared" si="2"/>
        <v>325.5</v>
      </c>
      <c r="M45" s="12">
        <f t="shared" si="3"/>
        <v>837</v>
      </c>
      <c r="N45" s="12">
        <f t="shared" si="4"/>
        <v>1184.5</v>
      </c>
      <c r="O45" s="12">
        <f t="shared" si="5"/>
        <v>1298</v>
      </c>
    </row>
    <row r="46" spans="1:15" ht="15">
      <c r="A46" s="13">
        <f t="shared" si="6"/>
        <v>42</v>
      </c>
      <c r="B46" s="7">
        <v>1289</v>
      </c>
      <c r="C46" s="7">
        <v>287</v>
      </c>
      <c r="D46" s="7">
        <v>1387</v>
      </c>
      <c r="E46" s="8">
        <v>376</v>
      </c>
      <c r="F46" s="8">
        <v>295</v>
      </c>
      <c r="G46" s="8">
        <v>834</v>
      </c>
      <c r="H46" s="8">
        <v>1204</v>
      </c>
      <c r="I46" s="10">
        <f t="shared" si="0"/>
        <v>810.28571428571433</v>
      </c>
      <c r="K46" s="12">
        <f t="shared" si="1"/>
        <v>287</v>
      </c>
      <c r="L46" s="12">
        <f t="shared" si="2"/>
        <v>335.5</v>
      </c>
      <c r="M46" s="12">
        <f t="shared" si="3"/>
        <v>834</v>
      </c>
      <c r="N46" s="12">
        <f t="shared" si="4"/>
        <v>1246.5</v>
      </c>
      <c r="O46" s="12">
        <f t="shared" si="5"/>
        <v>1387</v>
      </c>
    </row>
    <row r="47" spans="1:15" ht="15">
      <c r="A47" s="13">
        <f t="shared" si="6"/>
        <v>43</v>
      </c>
      <c r="B47" s="7">
        <v>1278</v>
      </c>
      <c r="C47" s="7">
        <v>296</v>
      </c>
      <c r="D47" s="7">
        <v>1404</v>
      </c>
      <c r="E47" s="8">
        <v>398</v>
      </c>
      <c r="F47" s="8">
        <v>320</v>
      </c>
      <c r="G47" s="8">
        <v>898</v>
      </c>
      <c r="H47" s="8">
        <v>1197</v>
      </c>
      <c r="I47" s="10">
        <f t="shared" si="0"/>
        <v>827.28571428571433</v>
      </c>
      <c r="K47" s="12">
        <f t="shared" si="1"/>
        <v>296</v>
      </c>
      <c r="L47" s="12">
        <f t="shared" si="2"/>
        <v>359</v>
      </c>
      <c r="M47" s="12">
        <f t="shared" si="3"/>
        <v>898</v>
      </c>
      <c r="N47" s="12">
        <f t="shared" si="4"/>
        <v>1237.5</v>
      </c>
      <c r="O47" s="12">
        <f t="shared" si="5"/>
        <v>1404</v>
      </c>
    </row>
    <row r="48" spans="1:15" ht="15">
      <c r="A48" s="13">
        <f t="shared" si="6"/>
        <v>44</v>
      </c>
      <c r="B48" s="7">
        <v>1330</v>
      </c>
      <c r="C48" s="7">
        <v>303</v>
      </c>
      <c r="D48" s="7">
        <v>1511</v>
      </c>
      <c r="E48" s="8">
        <v>416</v>
      </c>
      <c r="F48" s="8">
        <v>329</v>
      </c>
      <c r="G48" s="8">
        <v>773</v>
      </c>
      <c r="H48" s="8">
        <v>1274</v>
      </c>
      <c r="I48" s="10">
        <f t="shared" si="0"/>
        <v>848</v>
      </c>
      <c r="K48" s="12">
        <f t="shared" si="1"/>
        <v>303</v>
      </c>
      <c r="L48" s="12">
        <f t="shared" si="2"/>
        <v>372.5</v>
      </c>
      <c r="M48" s="12">
        <f t="shared" si="3"/>
        <v>773</v>
      </c>
      <c r="N48" s="12">
        <f t="shared" si="4"/>
        <v>1302</v>
      </c>
      <c r="O48" s="12">
        <f t="shared" si="5"/>
        <v>1511</v>
      </c>
    </row>
    <row r="49" spans="1:22" ht="15">
      <c r="A49" s="13">
        <f t="shared" si="6"/>
        <v>45</v>
      </c>
      <c r="B49" s="7">
        <v>1352.2</v>
      </c>
      <c r="C49" s="7">
        <v>324</v>
      </c>
      <c r="D49" s="7">
        <v>1597</v>
      </c>
      <c r="E49" s="8">
        <v>722</v>
      </c>
      <c r="F49" s="8">
        <v>326</v>
      </c>
      <c r="G49" s="8">
        <v>836</v>
      </c>
      <c r="H49" s="8">
        <v>1336</v>
      </c>
      <c r="I49" s="10">
        <f t="shared" si="0"/>
        <v>927.6</v>
      </c>
      <c r="K49" s="12">
        <f t="shared" si="1"/>
        <v>324</v>
      </c>
      <c r="L49" s="12">
        <f t="shared" si="2"/>
        <v>524</v>
      </c>
      <c r="M49" s="12">
        <f t="shared" si="3"/>
        <v>836</v>
      </c>
      <c r="N49" s="12">
        <f t="shared" si="4"/>
        <v>1344.1</v>
      </c>
      <c r="O49" s="12">
        <f t="shared" si="5"/>
        <v>1597</v>
      </c>
    </row>
    <row r="50" spans="1:22" ht="15">
      <c r="A50" s="13">
        <f t="shared" si="6"/>
        <v>46</v>
      </c>
      <c r="B50" s="7">
        <v>1440.6</v>
      </c>
      <c r="C50" s="7">
        <v>358</v>
      </c>
      <c r="D50" s="7">
        <v>1641</v>
      </c>
      <c r="E50" s="8">
        <v>765</v>
      </c>
      <c r="F50" s="8">
        <v>343</v>
      </c>
      <c r="G50" s="8">
        <v>1174</v>
      </c>
      <c r="H50" s="8">
        <v>1461</v>
      </c>
      <c r="I50" s="10">
        <f t="shared" si="0"/>
        <v>1026.0857142857144</v>
      </c>
      <c r="K50" s="12">
        <f t="shared" si="1"/>
        <v>343</v>
      </c>
      <c r="L50" s="12">
        <f t="shared" si="2"/>
        <v>561.5</v>
      </c>
      <c r="M50" s="12">
        <f t="shared" si="3"/>
        <v>1174</v>
      </c>
      <c r="N50" s="12">
        <f t="shared" si="4"/>
        <v>1450.8</v>
      </c>
      <c r="O50" s="12">
        <f t="shared" si="5"/>
        <v>1641</v>
      </c>
    </row>
    <row r="51" spans="1:22" ht="15">
      <c r="A51" s="13">
        <f t="shared" si="6"/>
        <v>47</v>
      </c>
      <c r="B51" s="7">
        <v>1526.8</v>
      </c>
      <c r="C51" s="7">
        <v>378</v>
      </c>
      <c r="D51" s="7">
        <v>1686</v>
      </c>
      <c r="E51" s="8">
        <v>801</v>
      </c>
      <c r="F51" s="8">
        <v>360</v>
      </c>
      <c r="G51" s="8">
        <v>1154</v>
      </c>
      <c r="H51" s="8">
        <v>1491</v>
      </c>
      <c r="I51" s="10">
        <f t="shared" si="0"/>
        <v>1056.6857142857143</v>
      </c>
      <c r="K51" s="12">
        <f t="shared" si="1"/>
        <v>360</v>
      </c>
      <c r="L51" s="12">
        <f t="shared" si="2"/>
        <v>589.5</v>
      </c>
      <c r="M51" s="12">
        <f t="shared" si="3"/>
        <v>1154</v>
      </c>
      <c r="N51" s="12">
        <f t="shared" si="4"/>
        <v>1508.9</v>
      </c>
      <c r="O51" s="12">
        <f t="shared" si="5"/>
        <v>1686</v>
      </c>
    </row>
    <row r="52" spans="1:22" ht="15">
      <c r="A52" s="13">
        <f t="shared" si="6"/>
        <v>48</v>
      </c>
      <c r="B52" s="7">
        <v>1669</v>
      </c>
      <c r="C52" s="7">
        <v>424</v>
      </c>
      <c r="D52" s="7">
        <v>1734</v>
      </c>
      <c r="E52" s="8">
        <v>813</v>
      </c>
      <c r="F52" s="8">
        <v>347</v>
      </c>
      <c r="G52" s="8">
        <v>1290</v>
      </c>
      <c r="H52" s="8">
        <v>1492</v>
      </c>
      <c r="I52" s="10">
        <f t="shared" si="0"/>
        <v>1109.8571428571429</v>
      </c>
      <c r="K52" s="12">
        <f t="shared" si="1"/>
        <v>347</v>
      </c>
      <c r="L52" s="12">
        <f t="shared" si="2"/>
        <v>618.5</v>
      </c>
      <c r="M52" s="12">
        <f t="shared" si="3"/>
        <v>1290</v>
      </c>
      <c r="N52" s="12">
        <f t="shared" si="4"/>
        <v>1580.5</v>
      </c>
      <c r="O52" s="12">
        <f t="shared" si="5"/>
        <v>1734</v>
      </c>
    </row>
    <row r="53" spans="1:22" ht="15">
      <c r="A53" s="13">
        <f t="shared" si="6"/>
        <v>49</v>
      </c>
      <c r="B53" s="7">
        <v>1748</v>
      </c>
      <c r="C53" s="7">
        <v>494.3</v>
      </c>
      <c r="D53" s="7">
        <v>1691.8</v>
      </c>
      <c r="E53" s="8">
        <v>827</v>
      </c>
      <c r="F53" s="8">
        <v>382</v>
      </c>
      <c r="G53" s="8">
        <v>1470</v>
      </c>
      <c r="H53" s="8">
        <v>1616</v>
      </c>
      <c r="I53" s="10">
        <f t="shared" si="0"/>
        <v>1175.5857142857144</v>
      </c>
      <c r="K53" s="12">
        <f t="shared" si="1"/>
        <v>382</v>
      </c>
      <c r="L53" s="12">
        <f t="shared" si="2"/>
        <v>660.65</v>
      </c>
      <c r="M53" s="12">
        <f t="shared" si="3"/>
        <v>1470</v>
      </c>
      <c r="N53" s="12">
        <f t="shared" si="4"/>
        <v>1653.9</v>
      </c>
      <c r="O53" s="12">
        <f t="shared" si="5"/>
        <v>1748</v>
      </c>
    </row>
    <row r="54" spans="1:22" ht="15">
      <c r="A54" s="20">
        <f t="shared" si="6"/>
        <v>50</v>
      </c>
      <c r="B54" s="15">
        <v>2013</v>
      </c>
      <c r="C54" s="15">
        <v>548</v>
      </c>
      <c r="D54" s="15">
        <v>1753</v>
      </c>
      <c r="E54" s="16">
        <v>904</v>
      </c>
      <c r="F54" s="16">
        <v>378</v>
      </c>
      <c r="G54" s="16">
        <v>1316</v>
      </c>
      <c r="H54" s="16">
        <v>1719</v>
      </c>
      <c r="I54" s="21">
        <f t="shared" si="0"/>
        <v>1233</v>
      </c>
      <c r="K54" s="19">
        <f t="shared" si="1"/>
        <v>378</v>
      </c>
      <c r="L54" s="19">
        <f t="shared" si="2"/>
        <v>726</v>
      </c>
      <c r="M54" s="19">
        <f t="shared" si="3"/>
        <v>1316</v>
      </c>
      <c r="N54" s="19">
        <f t="shared" si="4"/>
        <v>1736</v>
      </c>
      <c r="O54" s="19">
        <f t="shared" si="5"/>
        <v>2013</v>
      </c>
    </row>
    <row r="58" spans="1:22" ht="12.75">
      <c r="A58" s="56" t="s">
        <v>21</v>
      </c>
      <c r="B58" s="57"/>
      <c r="C58" s="57"/>
      <c r="D58" s="57"/>
      <c r="E58" s="57"/>
      <c r="F58" s="57"/>
      <c r="G58" s="57"/>
      <c r="H58" s="57"/>
      <c r="I58" s="58"/>
      <c r="K58" s="56" t="s">
        <v>22</v>
      </c>
      <c r="L58" s="57"/>
      <c r="M58" s="57"/>
      <c r="N58" s="57"/>
      <c r="O58" s="58"/>
      <c r="R58" s="61" t="s">
        <v>3</v>
      </c>
      <c r="S58" s="61"/>
      <c r="T58" s="61"/>
      <c r="U58" s="61"/>
      <c r="V58" s="61"/>
    </row>
    <row r="59" spans="1:22" ht="15">
      <c r="A59" s="1" t="s">
        <v>5</v>
      </c>
      <c r="B59" s="2" t="s">
        <v>6</v>
      </c>
      <c r="C59" s="2" t="s">
        <v>7</v>
      </c>
      <c r="D59" s="2" t="s">
        <v>8</v>
      </c>
      <c r="E59" s="2" t="s">
        <v>9</v>
      </c>
      <c r="F59" s="2" t="s">
        <v>10</v>
      </c>
      <c r="G59" s="2" t="s">
        <v>11</v>
      </c>
      <c r="H59" s="2" t="s">
        <v>12</v>
      </c>
      <c r="I59" s="3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4" t="s">
        <v>18</v>
      </c>
      <c r="R59" s="62" t="s">
        <v>14</v>
      </c>
      <c r="S59" s="62" t="s">
        <v>15</v>
      </c>
      <c r="T59" s="62" t="s">
        <v>16</v>
      </c>
      <c r="U59" s="62" t="s">
        <v>17</v>
      </c>
      <c r="V59" s="62" t="s">
        <v>18</v>
      </c>
    </row>
    <row r="60" spans="1:22" ht="15">
      <c r="A60" s="13">
        <f t="shared" ref="A60:A79" si="7">A61+1</f>
        <v>50</v>
      </c>
      <c r="B60" s="84">
        <v>2013</v>
      </c>
      <c r="C60" s="89">
        <v>548</v>
      </c>
      <c r="D60" s="89">
        <v>1753</v>
      </c>
      <c r="E60" s="90">
        <v>904</v>
      </c>
      <c r="F60" s="90">
        <v>378</v>
      </c>
      <c r="G60" s="88">
        <v>1316</v>
      </c>
      <c r="H60" s="88">
        <v>1719</v>
      </c>
      <c r="I60" s="10">
        <f t="shared" ref="I60:I109" si="8">AVERAGE(B60:H60)</f>
        <v>1233</v>
      </c>
      <c r="K60" s="12">
        <f t="shared" ref="K60:K109" si="9">QUARTILE(B60:H60,0)</f>
        <v>378</v>
      </c>
      <c r="L60" s="12">
        <f t="shared" ref="L60:L109" si="10">QUARTILE(B60:H60,1)</f>
        <v>726</v>
      </c>
      <c r="M60" s="12">
        <f t="shared" ref="M60:M109" si="11">QUARTILE(B60:H60,2)</f>
        <v>1316</v>
      </c>
      <c r="N60" s="12">
        <f t="shared" ref="N60:N109" si="12">QUARTILE(B60:H60,3)</f>
        <v>1736</v>
      </c>
      <c r="O60" s="12">
        <f t="shared" ref="O60:O109" si="13">QUARTILE(B60:H60,4)</f>
        <v>2013</v>
      </c>
      <c r="R60" s="80">
        <f>K60</f>
        <v>378</v>
      </c>
      <c r="S60" s="80">
        <f t="shared" ref="S60:V60" si="14">L60</f>
        <v>726</v>
      </c>
      <c r="T60" s="80">
        <f t="shared" si="14"/>
        <v>1316</v>
      </c>
      <c r="U60" s="80">
        <f t="shared" si="14"/>
        <v>1736</v>
      </c>
      <c r="V60" s="80">
        <f t="shared" si="14"/>
        <v>2013</v>
      </c>
    </row>
    <row r="61" spans="1:22" ht="15">
      <c r="A61" s="13">
        <f t="shared" si="7"/>
        <v>49</v>
      </c>
      <c r="B61" s="84">
        <v>1748</v>
      </c>
      <c r="C61" s="89">
        <v>494.3</v>
      </c>
      <c r="D61" s="89">
        <v>1691.8</v>
      </c>
      <c r="E61" s="90">
        <v>827</v>
      </c>
      <c r="F61" s="90">
        <v>382</v>
      </c>
      <c r="G61" s="88">
        <v>1470</v>
      </c>
      <c r="H61" s="88">
        <v>1616</v>
      </c>
      <c r="I61" s="10">
        <f t="shared" si="8"/>
        <v>1175.5857142857144</v>
      </c>
      <c r="K61" s="12">
        <f t="shared" si="9"/>
        <v>382</v>
      </c>
      <c r="L61" s="12">
        <f t="shared" si="10"/>
        <v>660.65</v>
      </c>
      <c r="M61" s="12">
        <f t="shared" si="11"/>
        <v>1470</v>
      </c>
      <c r="N61" s="12">
        <f t="shared" si="12"/>
        <v>1653.9</v>
      </c>
      <c r="O61" s="12">
        <f t="shared" si="13"/>
        <v>1748</v>
      </c>
      <c r="R61" s="80">
        <f>K70</f>
        <v>279</v>
      </c>
      <c r="S61" s="80">
        <f t="shared" ref="S61:V61" si="15">L70</f>
        <v>296</v>
      </c>
      <c r="T61" s="80">
        <f t="shared" si="15"/>
        <v>694</v>
      </c>
      <c r="U61" s="80">
        <f t="shared" si="15"/>
        <v>1183.3899999999999</v>
      </c>
      <c r="V61" s="80">
        <f t="shared" si="15"/>
        <v>1292</v>
      </c>
    </row>
    <row r="62" spans="1:22" ht="15">
      <c r="A62" s="13">
        <f t="shared" si="7"/>
        <v>48</v>
      </c>
      <c r="B62" s="84">
        <v>1669</v>
      </c>
      <c r="C62" s="89">
        <v>424</v>
      </c>
      <c r="D62" s="89">
        <v>1734</v>
      </c>
      <c r="E62" s="90">
        <v>813</v>
      </c>
      <c r="F62" s="90">
        <v>347</v>
      </c>
      <c r="G62" s="88">
        <v>1290</v>
      </c>
      <c r="H62" s="88">
        <v>1492</v>
      </c>
      <c r="I62" s="10">
        <f t="shared" si="8"/>
        <v>1109.8571428571429</v>
      </c>
      <c r="K62" s="12">
        <f t="shared" si="9"/>
        <v>347</v>
      </c>
      <c r="L62" s="12">
        <f t="shared" si="10"/>
        <v>618.5</v>
      </c>
      <c r="M62" s="12">
        <f t="shared" si="11"/>
        <v>1290</v>
      </c>
      <c r="N62" s="12">
        <f t="shared" si="12"/>
        <v>1580.5</v>
      </c>
      <c r="O62" s="12">
        <f t="shared" si="13"/>
        <v>1734</v>
      </c>
      <c r="R62" s="80">
        <f>K80</f>
        <v>86</v>
      </c>
      <c r="S62" s="80">
        <f t="shared" ref="S62:V62" si="16">L80</f>
        <v>174.5</v>
      </c>
      <c r="T62" s="80">
        <f t="shared" si="16"/>
        <v>360</v>
      </c>
      <c r="U62" s="80">
        <f t="shared" si="16"/>
        <v>687</v>
      </c>
      <c r="V62" s="80">
        <f t="shared" si="16"/>
        <v>909</v>
      </c>
    </row>
    <row r="63" spans="1:22" ht="15">
      <c r="A63" s="13">
        <f t="shared" si="7"/>
        <v>47</v>
      </c>
      <c r="B63" s="84">
        <v>1526.8</v>
      </c>
      <c r="C63" s="89">
        <v>378</v>
      </c>
      <c r="D63" s="89">
        <v>1686</v>
      </c>
      <c r="E63" s="90">
        <v>801</v>
      </c>
      <c r="F63" s="90">
        <v>360</v>
      </c>
      <c r="G63" s="88">
        <v>1154</v>
      </c>
      <c r="H63" s="88">
        <v>1491</v>
      </c>
      <c r="I63" s="10">
        <f t="shared" si="8"/>
        <v>1056.6857142857143</v>
      </c>
      <c r="K63" s="12">
        <f t="shared" si="9"/>
        <v>360</v>
      </c>
      <c r="L63" s="12">
        <f t="shared" si="10"/>
        <v>589.5</v>
      </c>
      <c r="M63" s="12">
        <f t="shared" si="11"/>
        <v>1154</v>
      </c>
      <c r="N63" s="12">
        <f t="shared" si="12"/>
        <v>1508.9</v>
      </c>
      <c r="O63" s="12">
        <f t="shared" si="13"/>
        <v>1686</v>
      </c>
      <c r="R63" s="80">
        <f>K90</f>
        <v>64</v>
      </c>
      <c r="S63" s="80">
        <f t="shared" ref="S63:V63" si="17">L90</f>
        <v>73</v>
      </c>
      <c r="T63" s="80">
        <f t="shared" si="17"/>
        <v>92</v>
      </c>
      <c r="U63" s="80">
        <f t="shared" si="17"/>
        <v>249.5</v>
      </c>
      <c r="V63" s="80">
        <f t="shared" si="17"/>
        <v>459</v>
      </c>
    </row>
    <row r="64" spans="1:22" ht="15">
      <c r="A64" s="13">
        <f t="shared" si="7"/>
        <v>46</v>
      </c>
      <c r="B64" s="84">
        <v>1440.6</v>
      </c>
      <c r="C64" s="89">
        <v>358</v>
      </c>
      <c r="D64" s="89">
        <v>1641</v>
      </c>
      <c r="E64" s="90">
        <v>765</v>
      </c>
      <c r="F64" s="90">
        <v>343</v>
      </c>
      <c r="G64" s="88">
        <v>1174</v>
      </c>
      <c r="H64" s="88">
        <v>1461</v>
      </c>
      <c r="I64" s="10">
        <f t="shared" si="8"/>
        <v>1026.0857142857144</v>
      </c>
      <c r="K64" s="12">
        <f t="shared" si="9"/>
        <v>343</v>
      </c>
      <c r="L64" s="12">
        <f t="shared" si="10"/>
        <v>561.5</v>
      </c>
      <c r="M64" s="12">
        <f t="shared" si="11"/>
        <v>1174</v>
      </c>
      <c r="N64" s="12">
        <f t="shared" si="12"/>
        <v>1450.8</v>
      </c>
      <c r="O64" s="12">
        <f t="shared" si="13"/>
        <v>1641</v>
      </c>
      <c r="R64" s="80">
        <f>K100</f>
        <v>25</v>
      </c>
      <c r="S64" s="80">
        <f t="shared" ref="S64:V64" si="18">L100</f>
        <v>33.5</v>
      </c>
      <c r="T64" s="80">
        <f t="shared" si="18"/>
        <v>50</v>
      </c>
      <c r="U64" s="80">
        <f t="shared" si="18"/>
        <v>139.5</v>
      </c>
      <c r="V64" s="80">
        <f t="shared" si="18"/>
        <v>231</v>
      </c>
    </row>
    <row r="65" spans="1:22" ht="15">
      <c r="A65" s="13">
        <f t="shared" si="7"/>
        <v>45</v>
      </c>
      <c r="B65" s="84">
        <v>1352.2</v>
      </c>
      <c r="C65" s="89">
        <v>324</v>
      </c>
      <c r="D65" s="89">
        <v>1597</v>
      </c>
      <c r="E65" s="90">
        <v>722</v>
      </c>
      <c r="F65" s="90">
        <v>326</v>
      </c>
      <c r="G65" s="88">
        <v>836</v>
      </c>
      <c r="H65" s="88">
        <v>1336</v>
      </c>
      <c r="I65" s="10">
        <f t="shared" si="8"/>
        <v>927.6</v>
      </c>
      <c r="K65" s="12">
        <f t="shared" si="9"/>
        <v>324</v>
      </c>
      <c r="L65" s="12">
        <f t="shared" si="10"/>
        <v>524</v>
      </c>
      <c r="M65" s="12">
        <f t="shared" si="11"/>
        <v>836</v>
      </c>
      <c r="N65" s="12">
        <f t="shared" si="12"/>
        <v>1344.1</v>
      </c>
      <c r="O65" s="12">
        <f t="shared" si="13"/>
        <v>1597</v>
      </c>
      <c r="R65" s="81">
        <f>K109</f>
        <v>19</v>
      </c>
      <c r="S65" s="81">
        <f t="shared" ref="S65:V65" si="19">L109</f>
        <v>23.5</v>
      </c>
      <c r="T65" s="81">
        <f t="shared" si="19"/>
        <v>31</v>
      </c>
      <c r="U65" s="81">
        <f t="shared" si="19"/>
        <v>33.5</v>
      </c>
      <c r="V65" s="81">
        <f t="shared" si="19"/>
        <v>39</v>
      </c>
    </row>
    <row r="66" spans="1:22" ht="15">
      <c r="A66" s="13">
        <f t="shared" si="7"/>
        <v>44</v>
      </c>
      <c r="B66" s="84">
        <v>1330</v>
      </c>
      <c r="C66" s="89">
        <v>303</v>
      </c>
      <c r="D66" s="89">
        <v>1511</v>
      </c>
      <c r="E66" s="90">
        <v>416</v>
      </c>
      <c r="F66" s="90">
        <v>329</v>
      </c>
      <c r="G66" s="88">
        <v>773</v>
      </c>
      <c r="H66" s="88">
        <v>1274</v>
      </c>
      <c r="I66" s="10">
        <f t="shared" si="8"/>
        <v>848</v>
      </c>
      <c r="K66" s="12">
        <f t="shared" si="9"/>
        <v>303</v>
      </c>
      <c r="L66" s="12">
        <f t="shared" si="10"/>
        <v>372.5</v>
      </c>
      <c r="M66" s="12">
        <f t="shared" si="11"/>
        <v>773</v>
      </c>
      <c r="N66" s="12">
        <f t="shared" si="12"/>
        <v>1302</v>
      </c>
      <c r="O66" s="12">
        <f t="shared" si="13"/>
        <v>1511</v>
      </c>
      <c r="R66" s="82"/>
      <c r="S66" s="82"/>
      <c r="T66" s="82"/>
      <c r="U66" s="82"/>
      <c r="V66" s="82"/>
    </row>
    <row r="67" spans="1:22" ht="15">
      <c r="A67" s="13">
        <f t="shared" si="7"/>
        <v>43</v>
      </c>
      <c r="B67" s="84">
        <v>1278</v>
      </c>
      <c r="C67" s="89">
        <v>296</v>
      </c>
      <c r="D67" s="89">
        <v>1404</v>
      </c>
      <c r="E67" s="90">
        <v>398</v>
      </c>
      <c r="F67" s="90">
        <v>320</v>
      </c>
      <c r="G67" s="88">
        <v>898</v>
      </c>
      <c r="H67" s="88">
        <v>1197</v>
      </c>
      <c r="I67" s="10">
        <f t="shared" si="8"/>
        <v>827.28571428571433</v>
      </c>
      <c r="K67" s="12">
        <f t="shared" si="9"/>
        <v>296</v>
      </c>
      <c r="L67" s="12">
        <f t="shared" si="10"/>
        <v>359</v>
      </c>
      <c r="M67" s="12">
        <f t="shared" si="11"/>
        <v>898</v>
      </c>
      <c r="N67" s="12">
        <f t="shared" si="12"/>
        <v>1237.5</v>
      </c>
      <c r="O67" s="12">
        <f t="shared" si="13"/>
        <v>1404</v>
      </c>
      <c r="R67" s="82"/>
      <c r="S67" s="82"/>
      <c r="T67" s="82"/>
      <c r="U67" s="82"/>
      <c r="V67" s="82"/>
    </row>
    <row r="68" spans="1:22" ht="15">
      <c r="A68" s="13">
        <f t="shared" si="7"/>
        <v>42</v>
      </c>
      <c r="B68" s="84">
        <v>1289</v>
      </c>
      <c r="C68" s="89">
        <v>287</v>
      </c>
      <c r="D68" s="89">
        <v>1387</v>
      </c>
      <c r="E68" s="90">
        <v>376</v>
      </c>
      <c r="F68" s="90">
        <v>295</v>
      </c>
      <c r="G68" s="88">
        <v>834</v>
      </c>
      <c r="H68" s="88">
        <v>1204</v>
      </c>
      <c r="I68" s="10">
        <f t="shared" si="8"/>
        <v>810.28571428571433</v>
      </c>
      <c r="K68" s="12">
        <f t="shared" si="9"/>
        <v>287</v>
      </c>
      <c r="L68" s="12">
        <f t="shared" si="10"/>
        <v>335.5</v>
      </c>
      <c r="M68" s="12">
        <f t="shared" si="11"/>
        <v>834</v>
      </c>
      <c r="N68" s="12">
        <f t="shared" si="12"/>
        <v>1246.5</v>
      </c>
      <c r="O68" s="12">
        <f t="shared" si="13"/>
        <v>1387</v>
      </c>
      <c r="R68" s="83"/>
      <c r="S68" s="83"/>
      <c r="T68" s="83"/>
      <c r="U68" s="83"/>
      <c r="V68" s="83"/>
    </row>
    <row r="69" spans="1:22" ht="15">
      <c r="A69" s="13">
        <f t="shared" si="7"/>
        <v>41</v>
      </c>
      <c r="B69" s="84">
        <v>1262</v>
      </c>
      <c r="C69" s="89">
        <v>269.5</v>
      </c>
      <c r="D69" s="89">
        <v>1298</v>
      </c>
      <c r="E69" s="90">
        <v>358</v>
      </c>
      <c r="F69" s="90">
        <v>293</v>
      </c>
      <c r="G69" s="88">
        <v>837</v>
      </c>
      <c r="H69" s="88">
        <v>1107</v>
      </c>
      <c r="I69" s="10">
        <f t="shared" si="8"/>
        <v>774.92857142857144</v>
      </c>
      <c r="K69" s="12">
        <f t="shared" si="9"/>
        <v>269.5</v>
      </c>
      <c r="L69" s="12">
        <f t="shared" si="10"/>
        <v>325.5</v>
      </c>
      <c r="M69" s="12">
        <f t="shared" si="11"/>
        <v>837</v>
      </c>
      <c r="N69" s="12">
        <f t="shared" si="12"/>
        <v>1184.5</v>
      </c>
      <c r="O69" s="12">
        <f t="shared" si="13"/>
        <v>1298</v>
      </c>
      <c r="R69" s="65"/>
      <c r="S69" s="65"/>
      <c r="T69" s="65"/>
      <c r="U69" s="65"/>
      <c r="V69" s="65"/>
    </row>
    <row r="70" spans="1:22" ht="15">
      <c r="A70" s="13">
        <f t="shared" si="7"/>
        <v>40</v>
      </c>
      <c r="B70" s="84">
        <v>1239.78</v>
      </c>
      <c r="C70" s="89">
        <v>279</v>
      </c>
      <c r="D70" s="89">
        <v>1292</v>
      </c>
      <c r="E70" s="90">
        <v>309</v>
      </c>
      <c r="F70" s="90">
        <v>283</v>
      </c>
      <c r="G70" s="88">
        <v>694</v>
      </c>
      <c r="H70" s="88">
        <v>1127</v>
      </c>
      <c r="I70" s="10">
        <f t="shared" si="8"/>
        <v>746.25428571428563</v>
      </c>
      <c r="K70" s="12">
        <f t="shared" si="9"/>
        <v>279</v>
      </c>
      <c r="L70" s="12">
        <f t="shared" si="10"/>
        <v>296</v>
      </c>
      <c r="M70" s="12">
        <f t="shared" si="11"/>
        <v>694</v>
      </c>
      <c r="N70" s="12">
        <f t="shared" si="12"/>
        <v>1183.3899999999999</v>
      </c>
      <c r="O70" s="12">
        <f t="shared" si="13"/>
        <v>1292</v>
      </c>
      <c r="R70" s="61" t="s">
        <v>3</v>
      </c>
      <c r="S70" s="61"/>
      <c r="T70" s="61"/>
      <c r="U70" s="61"/>
      <c r="V70" s="61"/>
    </row>
    <row r="71" spans="1:22" ht="15">
      <c r="A71" s="13">
        <f t="shared" si="7"/>
        <v>39</v>
      </c>
      <c r="B71" s="84">
        <v>1129.7</v>
      </c>
      <c r="C71" s="89">
        <v>262</v>
      </c>
      <c r="D71" s="89">
        <v>1305</v>
      </c>
      <c r="E71" s="90">
        <v>326</v>
      </c>
      <c r="F71" s="90">
        <v>273</v>
      </c>
      <c r="G71" s="88">
        <v>709</v>
      </c>
      <c r="H71" s="88">
        <v>1008</v>
      </c>
      <c r="I71" s="10">
        <f t="shared" si="8"/>
        <v>716.1</v>
      </c>
      <c r="K71" s="12">
        <f t="shared" si="9"/>
        <v>262</v>
      </c>
      <c r="L71" s="12">
        <f t="shared" si="10"/>
        <v>299.5</v>
      </c>
      <c r="M71" s="12">
        <f t="shared" si="11"/>
        <v>709</v>
      </c>
      <c r="N71" s="12">
        <f t="shared" si="12"/>
        <v>1068.8499999999999</v>
      </c>
      <c r="O71" s="12">
        <f t="shared" si="13"/>
        <v>1305</v>
      </c>
      <c r="R71" s="62" t="s">
        <v>14</v>
      </c>
      <c r="S71" s="62" t="s">
        <v>15</v>
      </c>
      <c r="T71" s="62" t="s">
        <v>16</v>
      </c>
      <c r="U71" s="62" t="s">
        <v>17</v>
      </c>
      <c r="V71" s="62" t="s">
        <v>18</v>
      </c>
    </row>
    <row r="72" spans="1:22" ht="15">
      <c r="A72" s="13">
        <f t="shared" si="7"/>
        <v>38</v>
      </c>
      <c r="B72" s="84">
        <v>1086</v>
      </c>
      <c r="C72" s="89">
        <v>210.3</v>
      </c>
      <c r="D72" s="89">
        <v>1312</v>
      </c>
      <c r="E72" s="90">
        <v>306</v>
      </c>
      <c r="F72" s="90">
        <v>229</v>
      </c>
      <c r="G72" s="88">
        <v>669</v>
      </c>
      <c r="H72" s="88">
        <v>916</v>
      </c>
      <c r="I72" s="10">
        <f t="shared" si="8"/>
        <v>675.47142857142865</v>
      </c>
      <c r="K72" s="12">
        <f t="shared" si="9"/>
        <v>210.3</v>
      </c>
      <c r="L72" s="12">
        <f t="shared" si="10"/>
        <v>267.5</v>
      </c>
      <c r="M72" s="12">
        <f t="shared" si="11"/>
        <v>669</v>
      </c>
      <c r="N72" s="12">
        <f t="shared" si="12"/>
        <v>1001</v>
      </c>
      <c r="O72" s="12">
        <f t="shared" si="13"/>
        <v>1312</v>
      </c>
      <c r="R72" s="66">
        <f>K60</f>
        <v>378</v>
      </c>
      <c r="S72" s="66">
        <f>L60</f>
        <v>726</v>
      </c>
      <c r="T72" s="66">
        <f>M60</f>
        <v>1316</v>
      </c>
      <c r="U72" s="66">
        <f>N60</f>
        <v>1736</v>
      </c>
      <c r="V72" s="66">
        <f>O60</f>
        <v>2013</v>
      </c>
    </row>
    <row r="73" spans="1:22" ht="15">
      <c r="A73" s="13">
        <f t="shared" si="7"/>
        <v>37</v>
      </c>
      <c r="B73" s="84">
        <v>987</v>
      </c>
      <c r="C73" s="89">
        <v>226.2</v>
      </c>
      <c r="D73" s="89">
        <v>1264</v>
      </c>
      <c r="E73" s="90">
        <v>295</v>
      </c>
      <c r="F73" s="90">
        <v>184</v>
      </c>
      <c r="G73" s="88">
        <v>540</v>
      </c>
      <c r="H73" s="88">
        <v>996</v>
      </c>
      <c r="I73" s="10">
        <f t="shared" si="8"/>
        <v>641.74285714285713</v>
      </c>
      <c r="K73" s="12">
        <f t="shared" si="9"/>
        <v>184</v>
      </c>
      <c r="L73" s="12">
        <f t="shared" si="10"/>
        <v>260.60000000000002</v>
      </c>
      <c r="M73" s="12">
        <f t="shared" si="11"/>
        <v>540</v>
      </c>
      <c r="N73" s="12">
        <f t="shared" si="12"/>
        <v>991.5</v>
      </c>
      <c r="O73" s="12">
        <f t="shared" si="13"/>
        <v>1264</v>
      </c>
      <c r="R73" s="69">
        <f>K64</f>
        <v>343</v>
      </c>
      <c r="S73" s="69">
        <f>L64</f>
        <v>561.5</v>
      </c>
      <c r="T73" s="69">
        <f>M64</f>
        <v>1174</v>
      </c>
      <c r="U73" s="69">
        <f>N64</f>
        <v>1450.8</v>
      </c>
      <c r="V73" s="69">
        <f>O64</f>
        <v>1641</v>
      </c>
    </row>
    <row r="74" spans="1:22" ht="15">
      <c r="A74" s="13">
        <f t="shared" si="7"/>
        <v>36</v>
      </c>
      <c r="B74" s="84">
        <v>928</v>
      </c>
      <c r="C74" s="89">
        <v>232</v>
      </c>
      <c r="D74" s="89">
        <v>1111</v>
      </c>
      <c r="E74" s="90">
        <v>269.7</v>
      </c>
      <c r="F74" s="90">
        <v>128</v>
      </c>
      <c r="G74" s="88">
        <v>478</v>
      </c>
      <c r="H74" s="88">
        <v>925</v>
      </c>
      <c r="I74" s="10">
        <f t="shared" si="8"/>
        <v>581.67142857142858</v>
      </c>
      <c r="K74" s="12">
        <f t="shared" si="9"/>
        <v>128</v>
      </c>
      <c r="L74" s="12">
        <f t="shared" si="10"/>
        <v>250.85</v>
      </c>
      <c r="M74" s="12">
        <f t="shared" si="11"/>
        <v>478</v>
      </c>
      <c r="N74" s="12">
        <f t="shared" si="12"/>
        <v>926.5</v>
      </c>
      <c r="O74" s="12">
        <f t="shared" si="13"/>
        <v>1111</v>
      </c>
      <c r="R74" s="69">
        <f>K69</f>
        <v>269.5</v>
      </c>
      <c r="S74" s="69">
        <f>L69</f>
        <v>325.5</v>
      </c>
      <c r="T74" s="69">
        <f>M69</f>
        <v>837</v>
      </c>
      <c r="U74" s="69">
        <f>N69</f>
        <v>1184.5</v>
      </c>
      <c r="V74" s="69">
        <f>O69</f>
        <v>1298</v>
      </c>
    </row>
    <row r="75" spans="1:22" ht="15">
      <c r="A75" s="13">
        <f t="shared" si="7"/>
        <v>35</v>
      </c>
      <c r="B75" s="84">
        <v>918</v>
      </c>
      <c r="C75" s="89">
        <v>190.8</v>
      </c>
      <c r="D75" s="89">
        <v>1065</v>
      </c>
      <c r="E75" s="90">
        <v>212</v>
      </c>
      <c r="F75" s="90">
        <v>130</v>
      </c>
      <c r="G75" s="88">
        <v>480</v>
      </c>
      <c r="H75" s="88">
        <v>935</v>
      </c>
      <c r="I75" s="10">
        <f t="shared" si="8"/>
        <v>561.5428571428572</v>
      </c>
      <c r="K75" s="12">
        <f t="shared" si="9"/>
        <v>130</v>
      </c>
      <c r="L75" s="12">
        <f t="shared" si="10"/>
        <v>201.4</v>
      </c>
      <c r="M75" s="12">
        <f t="shared" si="11"/>
        <v>480</v>
      </c>
      <c r="N75" s="12">
        <f t="shared" si="12"/>
        <v>926.5</v>
      </c>
      <c r="O75" s="12">
        <f t="shared" si="13"/>
        <v>1065</v>
      </c>
      <c r="R75" s="69">
        <f>K74</f>
        <v>128</v>
      </c>
      <c r="S75" s="69">
        <f>L74</f>
        <v>250.85</v>
      </c>
      <c r="T75" s="69">
        <f>M74</f>
        <v>478</v>
      </c>
      <c r="U75" s="69">
        <f>N74</f>
        <v>926.5</v>
      </c>
      <c r="V75" s="69">
        <f>O74</f>
        <v>1111</v>
      </c>
    </row>
    <row r="76" spans="1:22" ht="15">
      <c r="A76" s="13">
        <f t="shared" si="7"/>
        <v>34</v>
      </c>
      <c r="B76" s="84">
        <v>838</v>
      </c>
      <c r="C76" s="89">
        <v>231</v>
      </c>
      <c r="D76" s="89">
        <v>1003</v>
      </c>
      <c r="E76" s="90">
        <v>190</v>
      </c>
      <c r="F76" s="90">
        <v>114</v>
      </c>
      <c r="G76" s="88">
        <v>466</v>
      </c>
      <c r="H76" s="88">
        <v>879</v>
      </c>
      <c r="I76" s="10">
        <f t="shared" si="8"/>
        <v>531.57142857142856</v>
      </c>
      <c r="K76" s="12">
        <f t="shared" si="9"/>
        <v>114</v>
      </c>
      <c r="L76" s="12">
        <f t="shared" si="10"/>
        <v>210.5</v>
      </c>
      <c r="M76" s="12">
        <f t="shared" si="11"/>
        <v>466</v>
      </c>
      <c r="N76" s="12">
        <f t="shared" si="12"/>
        <v>858.5</v>
      </c>
      <c r="O76" s="12">
        <f t="shared" si="13"/>
        <v>1003</v>
      </c>
      <c r="R76" s="69">
        <f>K79</f>
        <v>119</v>
      </c>
      <c r="S76" s="69">
        <f>L79</f>
        <v>174.5</v>
      </c>
      <c r="T76" s="69">
        <f>M79</f>
        <v>307</v>
      </c>
      <c r="U76" s="69">
        <f>N79</f>
        <v>706.5</v>
      </c>
      <c r="V76" s="69">
        <f>O79</f>
        <v>876</v>
      </c>
    </row>
    <row r="77" spans="1:22" ht="15">
      <c r="A77" s="13">
        <f t="shared" si="7"/>
        <v>33</v>
      </c>
      <c r="B77" s="84">
        <v>868</v>
      </c>
      <c r="C77" s="89">
        <v>281.2</v>
      </c>
      <c r="D77" s="89">
        <v>988</v>
      </c>
      <c r="E77" s="90">
        <v>161</v>
      </c>
      <c r="F77" s="90">
        <v>108</v>
      </c>
      <c r="G77" s="88">
        <v>439</v>
      </c>
      <c r="H77" s="88">
        <v>827</v>
      </c>
      <c r="I77" s="10">
        <f t="shared" si="8"/>
        <v>524.6</v>
      </c>
      <c r="K77" s="12">
        <f t="shared" si="9"/>
        <v>108</v>
      </c>
      <c r="L77" s="12">
        <f t="shared" si="10"/>
        <v>221.1</v>
      </c>
      <c r="M77" s="12">
        <f t="shared" si="11"/>
        <v>439</v>
      </c>
      <c r="N77" s="12">
        <f t="shared" si="12"/>
        <v>847.5</v>
      </c>
      <c r="O77" s="12">
        <f t="shared" si="13"/>
        <v>988</v>
      </c>
      <c r="R77" s="71">
        <f>K84</f>
        <v>85</v>
      </c>
      <c r="S77" s="71">
        <f>L84</f>
        <v>123</v>
      </c>
      <c r="T77" s="71">
        <f>M84</f>
        <v>201</v>
      </c>
      <c r="U77" s="71">
        <f>N84</f>
        <v>454.7</v>
      </c>
      <c r="V77" s="71">
        <f>O84</f>
        <v>631</v>
      </c>
    </row>
    <row r="78" spans="1:22" ht="15">
      <c r="A78" s="13">
        <f t="shared" si="7"/>
        <v>32</v>
      </c>
      <c r="B78" s="84">
        <v>849</v>
      </c>
      <c r="C78" s="89">
        <v>177</v>
      </c>
      <c r="D78" s="89">
        <v>892</v>
      </c>
      <c r="E78" s="90">
        <v>149</v>
      </c>
      <c r="F78" s="90">
        <v>111</v>
      </c>
      <c r="G78" s="88">
        <v>348</v>
      </c>
      <c r="H78" s="88">
        <v>734</v>
      </c>
      <c r="I78" s="10">
        <f t="shared" si="8"/>
        <v>465.71428571428572</v>
      </c>
      <c r="K78" s="12">
        <f t="shared" si="9"/>
        <v>111</v>
      </c>
      <c r="L78" s="12">
        <f t="shared" si="10"/>
        <v>163</v>
      </c>
      <c r="M78" s="12">
        <f t="shared" si="11"/>
        <v>348</v>
      </c>
      <c r="N78" s="12">
        <f t="shared" si="12"/>
        <v>791.5</v>
      </c>
      <c r="O78" s="12">
        <f t="shared" si="13"/>
        <v>892</v>
      </c>
      <c r="R78" s="74">
        <f>K89</f>
        <v>73</v>
      </c>
      <c r="S78" s="74">
        <f>L89</f>
        <v>90.5</v>
      </c>
      <c r="T78" s="74">
        <f>M89</f>
        <v>99</v>
      </c>
      <c r="U78" s="74">
        <f>N89</f>
        <v>269</v>
      </c>
      <c r="V78" s="74">
        <f>O89</f>
        <v>492</v>
      </c>
    </row>
    <row r="79" spans="1:22" ht="15">
      <c r="A79" s="13">
        <f t="shared" si="7"/>
        <v>31</v>
      </c>
      <c r="B79" s="84">
        <v>783</v>
      </c>
      <c r="C79" s="89">
        <v>168</v>
      </c>
      <c r="D79" s="89">
        <v>876</v>
      </c>
      <c r="E79" s="90">
        <v>181</v>
      </c>
      <c r="F79" s="90">
        <v>119</v>
      </c>
      <c r="G79" s="88">
        <v>307</v>
      </c>
      <c r="H79" s="88">
        <v>630</v>
      </c>
      <c r="I79" s="10">
        <f t="shared" si="8"/>
        <v>437.71428571428572</v>
      </c>
      <c r="K79" s="12">
        <f t="shared" si="9"/>
        <v>119</v>
      </c>
      <c r="L79" s="12">
        <f t="shared" si="10"/>
        <v>174.5</v>
      </c>
      <c r="M79" s="12">
        <f t="shared" si="11"/>
        <v>307</v>
      </c>
      <c r="N79" s="12">
        <f t="shared" si="12"/>
        <v>706.5</v>
      </c>
      <c r="O79" s="12">
        <f t="shared" si="13"/>
        <v>876</v>
      </c>
      <c r="R79" s="74">
        <f>K94</f>
        <v>30</v>
      </c>
      <c r="S79" s="74">
        <f>L94</f>
        <v>44.92</v>
      </c>
      <c r="T79" s="74">
        <f>M94</f>
        <v>64</v>
      </c>
      <c r="U79" s="74">
        <f>N94</f>
        <v>234</v>
      </c>
      <c r="V79" s="74">
        <f>O94</f>
        <v>306</v>
      </c>
    </row>
    <row r="80" spans="1:22" ht="15">
      <c r="A80" s="13">
        <f t="shared" ref="A80:A107" si="20">A81+1</f>
        <v>30</v>
      </c>
      <c r="B80" s="84">
        <v>745</v>
      </c>
      <c r="C80" s="89">
        <v>170</v>
      </c>
      <c r="D80" s="89">
        <v>909</v>
      </c>
      <c r="E80" s="90">
        <v>179</v>
      </c>
      <c r="F80" s="90">
        <v>86</v>
      </c>
      <c r="G80" s="88">
        <v>360</v>
      </c>
      <c r="H80" s="88">
        <v>629</v>
      </c>
      <c r="I80" s="10">
        <f t="shared" si="8"/>
        <v>439.71428571428572</v>
      </c>
      <c r="K80" s="12">
        <f t="shared" si="9"/>
        <v>86</v>
      </c>
      <c r="L80" s="12">
        <f t="shared" si="10"/>
        <v>174.5</v>
      </c>
      <c r="M80" s="12">
        <f t="shared" si="11"/>
        <v>360</v>
      </c>
      <c r="N80" s="12">
        <f t="shared" si="12"/>
        <v>687</v>
      </c>
      <c r="O80" s="12">
        <f t="shared" si="13"/>
        <v>909</v>
      </c>
      <c r="R80" s="74">
        <f>K99</f>
        <v>30</v>
      </c>
      <c r="S80" s="74">
        <f>L99</f>
        <v>38.5</v>
      </c>
      <c r="T80" s="74">
        <f>M99</f>
        <v>44</v>
      </c>
      <c r="U80" s="74">
        <f>N99</f>
        <v>149.30000000000001</v>
      </c>
      <c r="V80" s="74">
        <f>O99</f>
        <v>234</v>
      </c>
    </row>
    <row r="81" spans="1:22" ht="15">
      <c r="A81" s="13">
        <f t="shared" si="20"/>
        <v>29</v>
      </c>
      <c r="B81" s="84">
        <v>709</v>
      </c>
      <c r="C81" s="89">
        <v>170</v>
      </c>
      <c r="D81" s="89">
        <v>707</v>
      </c>
      <c r="E81" s="90">
        <v>124</v>
      </c>
      <c r="F81" s="90">
        <v>87</v>
      </c>
      <c r="G81" s="88">
        <v>319</v>
      </c>
      <c r="H81" s="88">
        <v>507</v>
      </c>
      <c r="I81" s="10">
        <f t="shared" si="8"/>
        <v>374.71428571428572</v>
      </c>
      <c r="K81" s="12">
        <f t="shared" si="9"/>
        <v>87</v>
      </c>
      <c r="L81" s="12">
        <f t="shared" si="10"/>
        <v>147</v>
      </c>
      <c r="M81" s="12">
        <f t="shared" si="11"/>
        <v>319</v>
      </c>
      <c r="N81" s="12">
        <f t="shared" si="12"/>
        <v>607</v>
      </c>
      <c r="O81" s="12">
        <f t="shared" si="13"/>
        <v>709</v>
      </c>
      <c r="R81" s="74">
        <f>K104</f>
        <v>18</v>
      </c>
      <c r="S81" s="74">
        <f>L104</f>
        <v>20.5</v>
      </c>
      <c r="T81" s="74">
        <f>M104</f>
        <v>24</v>
      </c>
      <c r="U81" s="74">
        <f>N104</f>
        <v>33.5</v>
      </c>
      <c r="V81" s="74">
        <f>O104</f>
        <v>161</v>
      </c>
    </row>
    <row r="82" spans="1:22" ht="15">
      <c r="A82" s="13">
        <f t="shared" si="20"/>
        <v>28</v>
      </c>
      <c r="B82" s="84">
        <v>713</v>
      </c>
      <c r="C82" s="89">
        <v>184</v>
      </c>
      <c r="D82" s="89">
        <v>747</v>
      </c>
      <c r="E82" s="90">
        <v>136</v>
      </c>
      <c r="F82" s="90">
        <v>83</v>
      </c>
      <c r="G82" s="88">
        <v>244</v>
      </c>
      <c r="H82" s="88">
        <v>528</v>
      </c>
      <c r="I82" s="10">
        <f t="shared" si="8"/>
        <v>376.42857142857144</v>
      </c>
      <c r="K82" s="12">
        <f t="shared" si="9"/>
        <v>83</v>
      </c>
      <c r="L82" s="12">
        <f t="shared" si="10"/>
        <v>160</v>
      </c>
      <c r="M82" s="12">
        <f t="shared" si="11"/>
        <v>244</v>
      </c>
      <c r="N82" s="12">
        <f t="shared" si="12"/>
        <v>620.5</v>
      </c>
      <c r="O82" s="12">
        <f t="shared" si="13"/>
        <v>747</v>
      </c>
      <c r="R82" s="77">
        <f>K109</f>
        <v>19</v>
      </c>
      <c r="S82" s="77">
        <f>L109</f>
        <v>23.5</v>
      </c>
      <c r="T82" s="77">
        <f>M109</f>
        <v>31</v>
      </c>
      <c r="U82" s="77">
        <f>N109</f>
        <v>33.5</v>
      </c>
      <c r="V82" s="77">
        <f>O109</f>
        <v>39</v>
      </c>
    </row>
    <row r="83" spans="1:22" ht="15">
      <c r="A83" s="13">
        <f t="shared" si="20"/>
        <v>27</v>
      </c>
      <c r="B83" s="84">
        <v>512</v>
      </c>
      <c r="C83" s="89">
        <v>148</v>
      </c>
      <c r="D83" s="89">
        <v>736</v>
      </c>
      <c r="E83" s="90">
        <v>124</v>
      </c>
      <c r="F83" s="90">
        <v>77</v>
      </c>
      <c r="G83" s="88">
        <v>282</v>
      </c>
      <c r="H83" s="88">
        <v>482</v>
      </c>
      <c r="I83" s="10">
        <f t="shared" si="8"/>
        <v>337.28571428571428</v>
      </c>
      <c r="K83" s="12">
        <f t="shared" si="9"/>
        <v>77</v>
      </c>
      <c r="L83" s="12">
        <f t="shared" si="10"/>
        <v>136</v>
      </c>
      <c r="M83" s="12">
        <f t="shared" si="11"/>
        <v>282</v>
      </c>
      <c r="N83" s="12">
        <f t="shared" si="12"/>
        <v>497</v>
      </c>
      <c r="O83" s="12">
        <f t="shared" si="13"/>
        <v>736</v>
      </c>
    </row>
    <row r="84" spans="1:22" ht="15">
      <c r="A84" s="13">
        <f t="shared" si="20"/>
        <v>26</v>
      </c>
      <c r="B84" s="84">
        <v>461.4</v>
      </c>
      <c r="C84" s="89">
        <v>152</v>
      </c>
      <c r="D84" s="89">
        <v>631</v>
      </c>
      <c r="E84" s="90">
        <v>85</v>
      </c>
      <c r="F84" s="90">
        <v>94</v>
      </c>
      <c r="G84" s="88">
        <v>201</v>
      </c>
      <c r="H84" s="88">
        <v>448</v>
      </c>
      <c r="I84" s="10">
        <f t="shared" si="8"/>
        <v>296.05714285714288</v>
      </c>
      <c r="K84" s="12">
        <f t="shared" si="9"/>
        <v>85</v>
      </c>
      <c r="L84" s="12">
        <f t="shared" si="10"/>
        <v>123</v>
      </c>
      <c r="M84" s="12">
        <f t="shared" si="11"/>
        <v>201</v>
      </c>
      <c r="N84" s="12">
        <f t="shared" si="12"/>
        <v>454.7</v>
      </c>
      <c r="O84" s="12">
        <f t="shared" si="13"/>
        <v>631</v>
      </c>
    </row>
    <row r="85" spans="1:22" ht="15">
      <c r="A85" s="13">
        <f t="shared" si="20"/>
        <v>25</v>
      </c>
      <c r="B85" s="84">
        <v>471</v>
      </c>
      <c r="C85" s="89">
        <v>129</v>
      </c>
      <c r="D85" s="89">
        <v>585</v>
      </c>
      <c r="E85" s="90">
        <v>81</v>
      </c>
      <c r="F85" s="90">
        <v>76</v>
      </c>
      <c r="G85" s="88">
        <v>217</v>
      </c>
      <c r="H85" s="88">
        <v>446</v>
      </c>
      <c r="I85" s="10">
        <f t="shared" si="8"/>
        <v>286.42857142857144</v>
      </c>
      <c r="K85" s="12">
        <f t="shared" si="9"/>
        <v>76</v>
      </c>
      <c r="L85" s="12">
        <f t="shared" si="10"/>
        <v>105</v>
      </c>
      <c r="M85" s="12">
        <f t="shared" si="11"/>
        <v>217</v>
      </c>
      <c r="N85" s="12">
        <f t="shared" si="12"/>
        <v>458.5</v>
      </c>
      <c r="O85" s="12">
        <f t="shared" si="13"/>
        <v>585</v>
      </c>
    </row>
    <row r="86" spans="1:22" ht="15">
      <c r="A86" s="13">
        <f t="shared" si="20"/>
        <v>24</v>
      </c>
      <c r="B86" s="84">
        <v>419</v>
      </c>
      <c r="C86" s="89">
        <v>111</v>
      </c>
      <c r="D86" s="89">
        <v>574</v>
      </c>
      <c r="E86" s="90">
        <v>78</v>
      </c>
      <c r="F86" s="90">
        <v>107</v>
      </c>
      <c r="G86" s="88">
        <v>165</v>
      </c>
      <c r="H86" s="88">
        <v>318</v>
      </c>
      <c r="I86" s="10">
        <f t="shared" si="8"/>
        <v>253.14285714285714</v>
      </c>
      <c r="K86" s="12">
        <f t="shared" si="9"/>
        <v>78</v>
      </c>
      <c r="L86" s="12">
        <f t="shared" si="10"/>
        <v>109</v>
      </c>
      <c r="M86" s="12">
        <f t="shared" si="11"/>
        <v>165</v>
      </c>
      <c r="N86" s="12">
        <f t="shared" si="12"/>
        <v>368.5</v>
      </c>
      <c r="O86" s="12">
        <f t="shared" si="13"/>
        <v>574</v>
      </c>
    </row>
    <row r="87" spans="1:22" ht="15">
      <c r="A87" s="13">
        <f t="shared" si="20"/>
        <v>23</v>
      </c>
      <c r="B87" s="84">
        <v>389</v>
      </c>
      <c r="C87" s="89">
        <v>114</v>
      </c>
      <c r="D87" s="89">
        <v>539</v>
      </c>
      <c r="E87" s="90">
        <v>84</v>
      </c>
      <c r="F87" s="90">
        <v>67</v>
      </c>
      <c r="G87" s="88">
        <v>134</v>
      </c>
      <c r="H87" s="88">
        <v>281</v>
      </c>
      <c r="I87" s="10">
        <f t="shared" si="8"/>
        <v>229.71428571428572</v>
      </c>
      <c r="K87" s="12">
        <f t="shared" si="9"/>
        <v>67</v>
      </c>
      <c r="L87" s="12">
        <f t="shared" si="10"/>
        <v>99</v>
      </c>
      <c r="M87" s="12">
        <f t="shared" si="11"/>
        <v>134</v>
      </c>
      <c r="N87" s="12">
        <f t="shared" si="12"/>
        <v>335</v>
      </c>
      <c r="O87" s="12">
        <f t="shared" si="13"/>
        <v>539</v>
      </c>
    </row>
    <row r="88" spans="1:22" ht="15">
      <c r="A88" s="13">
        <f t="shared" si="20"/>
        <v>22</v>
      </c>
      <c r="B88" s="84">
        <v>350</v>
      </c>
      <c r="C88" s="89">
        <v>73</v>
      </c>
      <c r="D88" s="89">
        <v>537</v>
      </c>
      <c r="E88" s="90">
        <v>83</v>
      </c>
      <c r="F88" s="90">
        <v>75</v>
      </c>
      <c r="G88" s="88">
        <v>135</v>
      </c>
      <c r="H88" s="88">
        <v>207</v>
      </c>
      <c r="I88" s="10">
        <f t="shared" si="8"/>
        <v>208.57142857142858</v>
      </c>
      <c r="K88" s="12">
        <f t="shared" si="9"/>
        <v>73</v>
      </c>
      <c r="L88" s="12">
        <f t="shared" si="10"/>
        <v>79</v>
      </c>
      <c r="M88" s="12">
        <f t="shared" si="11"/>
        <v>135</v>
      </c>
      <c r="N88" s="12">
        <f t="shared" si="12"/>
        <v>278.5</v>
      </c>
      <c r="O88" s="12">
        <f t="shared" si="13"/>
        <v>537</v>
      </c>
    </row>
    <row r="89" spans="1:22" ht="15">
      <c r="A89" s="13">
        <f t="shared" si="20"/>
        <v>21</v>
      </c>
      <c r="B89" s="84">
        <v>340</v>
      </c>
      <c r="C89" s="89">
        <v>89</v>
      </c>
      <c r="D89" s="89">
        <v>492</v>
      </c>
      <c r="E89" s="90">
        <v>73</v>
      </c>
      <c r="F89" s="90">
        <v>92</v>
      </c>
      <c r="G89" s="88">
        <v>99</v>
      </c>
      <c r="H89" s="88">
        <v>198</v>
      </c>
      <c r="I89" s="10">
        <f t="shared" si="8"/>
        <v>197.57142857142858</v>
      </c>
      <c r="K89" s="12">
        <f t="shared" si="9"/>
        <v>73</v>
      </c>
      <c r="L89" s="12">
        <f t="shared" si="10"/>
        <v>90.5</v>
      </c>
      <c r="M89" s="12">
        <f t="shared" si="11"/>
        <v>99</v>
      </c>
      <c r="N89" s="12">
        <f t="shared" si="12"/>
        <v>269</v>
      </c>
      <c r="O89" s="12">
        <f t="shared" si="13"/>
        <v>492</v>
      </c>
    </row>
    <row r="90" spans="1:22" ht="15">
      <c r="A90" s="13">
        <f t="shared" si="20"/>
        <v>20</v>
      </c>
      <c r="B90" s="84">
        <v>292</v>
      </c>
      <c r="C90" s="89">
        <v>92</v>
      </c>
      <c r="D90" s="89">
        <v>459</v>
      </c>
      <c r="E90" s="90">
        <v>64</v>
      </c>
      <c r="F90" s="90">
        <v>72</v>
      </c>
      <c r="G90" s="88">
        <v>74</v>
      </c>
      <c r="H90" s="88">
        <v>207</v>
      </c>
      <c r="I90" s="10">
        <f t="shared" si="8"/>
        <v>180</v>
      </c>
      <c r="K90" s="12">
        <f t="shared" si="9"/>
        <v>64</v>
      </c>
      <c r="L90" s="12">
        <f t="shared" si="10"/>
        <v>73</v>
      </c>
      <c r="M90" s="12">
        <f t="shared" si="11"/>
        <v>92</v>
      </c>
      <c r="N90" s="12">
        <f t="shared" si="12"/>
        <v>249.5</v>
      </c>
      <c r="O90" s="12">
        <f t="shared" si="13"/>
        <v>459</v>
      </c>
    </row>
    <row r="91" spans="1:22" ht="15">
      <c r="A91" s="13">
        <f t="shared" si="20"/>
        <v>19</v>
      </c>
      <c r="B91" s="84">
        <v>311</v>
      </c>
      <c r="C91" s="89">
        <v>52</v>
      </c>
      <c r="D91" s="89">
        <v>319</v>
      </c>
      <c r="E91" s="90">
        <v>42</v>
      </c>
      <c r="F91" s="90">
        <v>63</v>
      </c>
      <c r="G91" s="88">
        <v>80</v>
      </c>
      <c r="H91" s="88">
        <v>205</v>
      </c>
      <c r="I91" s="10">
        <f t="shared" si="8"/>
        <v>153.14285714285714</v>
      </c>
      <c r="K91" s="12">
        <f t="shared" si="9"/>
        <v>42</v>
      </c>
      <c r="L91" s="12">
        <f t="shared" si="10"/>
        <v>57.5</v>
      </c>
      <c r="M91" s="12">
        <f t="shared" si="11"/>
        <v>80</v>
      </c>
      <c r="N91" s="12">
        <f t="shared" si="12"/>
        <v>258</v>
      </c>
      <c r="O91" s="12">
        <f t="shared" si="13"/>
        <v>319</v>
      </c>
    </row>
    <row r="92" spans="1:22" ht="15">
      <c r="A92" s="13">
        <f t="shared" si="20"/>
        <v>18</v>
      </c>
      <c r="B92" s="84">
        <v>286</v>
      </c>
      <c r="C92" s="89">
        <v>46</v>
      </c>
      <c r="D92" s="89">
        <v>305</v>
      </c>
      <c r="E92" s="90">
        <v>60</v>
      </c>
      <c r="F92" s="90">
        <v>71</v>
      </c>
      <c r="G92" s="88">
        <v>69</v>
      </c>
      <c r="H92" s="88">
        <v>212</v>
      </c>
      <c r="I92" s="10">
        <f t="shared" si="8"/>
        <v>149.85714285714286</v>
      </c>
      <c r="K92" s="12">
        <f t="shared" si="9"/>
        <v>46</v>
      </c>
      <c r="L92" s="12">
        <f t="shared" si="10"/>
        <v>64.5</v>
      </c>
      <c r="M92" s="12">
        <f t="shared" si="11"/>
        <v>71</v>
      </c>
      <c r="N92" s="12">
        <f t="shared" si="12"/>
        <v>249</v>
      </c>
      <c r="O92" s="12">
        <f t="shared" si="13"/>
        <v>305</v>
      </c>
    </row>
    <row r="93" spans="1:22" ht="15">
      <c r="A93" s="13">
        <f t="shared" si="20"/>
        <v>17</v>
      </c>
      <c r="B93" s="84">
        <v>274</v>
      </c>
      <c r="C93" s="89">
        <v>43</v>
      </c>
      <c r="D93" s="89">
        <v>302</v>
      </c>
      <c r="E93" s="90">
        <v>32</v>
      </c>
      <c r="F93" s="90">
        <v>64</v>
      </c>
      <c r="G93" s="88">
        <v>64</v>
      </c>
      <c r="H93" s="88">
        <v>192</v>
      </c>
      <c r="I93" s="10">
        <f t="shared" si="8"/>
        <v>138.71428571428572</v>
      </c>
      <c r="K93" s="12">
        <f t="shared" si="9"/>
        <v>32</v>
      </c>
      <c r="L93" s="12">
        <f t="shared" si="10"/>
        <v>53.5</v>
      </c>
      <c r="M93" s="12">
        <f t="shared" si="11"/>
        <v>64</v>
      </c>
      <c r="N93" s="12">
        <f t="shared" si="12"/>
        <v>233</v>
      </c>
      <c r="O93" s="12">
        <f t="shared" si="13"/>
        <v>302</v>
      </c>
    </row>
    <row r="94" spans="1:22" ht="15">
      <c r="A94" s="13">
        <f t="shared" si="20"/>
        <v>16</v>
      </c>
      <c r="B94" s="84">
        <v>258</v>
      </c>
      <c r="C94" s="89">
        <v>64</v>
      </c>
      <c r="D94" s="89">
        <v>306</v>
      </c>
      <c r="E94" s="90">
        <v>30</v>
      </c>
      <c r="F94" s="90">
        <v>37.840000000000003</v>
      </c>
      <c r="G94" s="88">
        <v>52</v>
      </c>
      <c r="H94" s="88">
        <v>210</v>
      </c>
      <c r="I94" s="10">
        <f t="shared" si="8"/>
        <v>136.83428571428573</v>
      </c>
      <c r="K94" s="12">
        <f t="shared" si="9"/>
        <v>30</v>
      </c>
      <c r="L94" s="12">
        <f t="shared" si="10"/>
        <v>44.92</v>
      </c>
      <c r="M94" s="12">
        <f t="shared" si="11"/>
        <v>64</v>
      </c>
      <c r="N94" s="12">
        <f t="shared" si="12"/>
        <v>234</v>
      </c>
      <c r="O94" s="12">
        <f t="shared" si="13"/>
        <v>306</v>
      </c>
    </row>
    <row r="95" spans="1:22" ht="15">
      <c r="A95" s="13">
        <f t="shared" si="20"/>
        <v>15</v>
      </c>
      <c r="B95" s="84">
        <v>268</v>
      </c>
      <c r="C95" s="89">
        <v>46</v>
      </c>
      <c r="D95" s="89">
        <v>274</v>
      </c>
      <c r="E95" s="90">
        <v>32</v>
      </c>
      <c r="F95" s="90">
        <v>72</v>
      </c>
      <c r="G95" s="88">
        <v>53</v>
      </c>
      <c r="H95" s="88">
        <v>157</v>
      </c>
      <c r="I95" s="10">
        <f t="shared" si="8"/>
        <v>128.85714285714286</v>
      </c>
      <c r="K95" s="12">
        <f t="shared" si="9"/>
        <v>32</v>
      </c>
      <c r="L95" s="12">
        <f t="shared" si="10"/>
        <v>49.5</v>
      </c>
      <c r="M95" s="12">
        <f t="shared" si="11"/>
        <v>72</v>
      </c>
      <c r="N95" s="12">
        <f t="shared" si="12"/>
        <v>212.5</v>
      </c>
      <c r="O95" s="12">
        <f t="shared" si="13"/>
        <v>274</v>
      </c>
    </row>
    <row r="96" spans="1:22" ht="15">
      <c r="A96" s="13">
        <f t="shared" si="20"/>
        <v>14</v>
      </c>
      <c r="B96" s="84">
        <v>269</v>
      </c>
      <c r="C96" s="89">
        <v>46</v>
      </c>
      <c r="D96" s="89">
        <v>275</v>
      </c>
      <c r="E96" s="90">
        <v>26</v>
      </c>
      <c r="F96" s="90">
        <v>39</v>
      </c>
      <c r="G96" s="88">
        <v>35</v>
      </c>
      <c r="H96" s="88">
        <v>157</v>
      </c>
      <c r="I96" s="10">
        <f t="shared" si="8"/>
        <v>121</v>
      </c>
      <c r="K96" s="12">
        <f t="shared" si="9"/>
        <v>26</v>
      </c>
      <c r="L96" s="12">
        <f t="shared" si="10"/>
        <v>37</v>
      </c>
      <c r="M96" s="12">
        <f t="shared" si="11"/>
        <v>46</v>
      </c>
      <c r="N96" s="12">
        <f t="shared" si="12"/>
        <v>213</v>
      </c>
      <c r="O96" s="12">
        <f t="shared" si="13"/>
        <v>275</v>
      </c>
    </row>
    <row r="97" spans="1:15" ht="15">
      <c r="A97" s="13">
        <f t="shared" si="20"/>
        <v>13</v>
      </c>
      <c r="B97" s="84">
        <v>236</v>
      </c>
      <c r="C97" s="89">
        <v>74</v>
      </c>
      <c r="D97" s="89">
        <v>239</v>
      </c>
      <c r="E97" s="90">
        <v>39</v>
      </c>
      <c r="F97" s="90">
        <v>56</v>
      </c>
      <c r="G97" s="88">
        <v>42</v>
      </c>
      <c r="H97" s="88">
        <v>128</v>
      </c>
      <c r="I97" s="10">
        <f t="shared" si="8"/>
        <v>116.28571428571429</v>
      </c>
      <c r="K97" s="12">
        <f t="shared" si="9"/>
        <v>39</v>
      </c>
      <c r="L97" s="12">
        <f t="shared" si="10"/>
        <v>49</v>
      </c>
      <c r="M97" s="12">
        <f t="shared" si="11"/>
        <v>74</v>
      </c>
      <c r="N97" s="12">
        <f t="shared" si="12"/>
        <v>182</v>
      </c>
      <c r="O97" s="12">
        <f t="shared" si="13"/>
        <v>239</v>
      </c>
    </row>
    <row r="98" spans="1:15" ht="15">
      <c r="A98" s="13">
        <f t="shared" si="20"/>
        <v>12</v>
      </c>
      <c r="B98" s="84">
        <v>224</v>
      </c>
      <c r="C98" s="89">
        <v>66</v>
      </c>
      <c r="D98" s="89">
        <v>242</v>
      </c>
      <c r="E98" s="90">
        <v>29</v>
      </c>
      <c r="F98" s="90">
        <v>61</v>
      </c>
      <c r="G98" s="88">
        <v>31</v>
      </c>
      <c r="H98" s="88">
        <v>80</v>
      </c>
      <c r="I98" s="10">
        <f t="shared" si="8"/>
        <v>104.71428571428571</v>
      </c>
      <c r="K98" s="12">
        <f t="shared" si="9"/>
        <v>29</v>
      </c>
      <c r="L98" s="12">
        <f t="shared" si="10"/>
        <v>46</v>
      </c>
      <c r="M98" s="12">
        <f t="shared" si="11"/>
        <v>66</v>
      </c>
      <c r="N98" s="12">
        <f t="shared" si="12"/>
        <v>152</v>
      </c>
      <c r="O98" s="12">
        <f t="shared" si="13"/>
        <v>242</v>
      </c>
    </row>
    <row r="99" spans="1:15" ht="15">
      <c r="A99" s="13">
        <f t="shared" si="20"/>
        <v>11</v>
      </c>
      <c r="B99" s="84">
        <v>194.6</v>
      </c>
      <c r="C99" s="89">
        <v>41</v>
      </c>
      <c r="D99" s="89">
        <v>234</v>
      </c>
      <c r="E99" s="90">
        <v>36</v>
      </c>
      <c r="F99" s="90">
        <v>30</v>
      </c>
      <c r="G99" s="88">
        <v>44</v>
      </c>
      <c r="H99" s="88">
        <v>104</v>
      </c>
      <c r="I99" s="10">
        <f t="shared" si="8"/>
        <v>97.657142857142858</v>
      </c>
      <c r="K99" s="12">
        <f t="shared" si="9"/>
        <v>30</v>
      </c>
      <c r="L99" s="12">
        <f t="shared" si="10"/>
        <v>38.5</v>
      </c>
      <c r="M99" s="12">
        <f t="shared" si="11"/>
        <v>44</v>
      </c>
      <c r="N99" s="12">
        <f t="shared" si="12"/>
        <v>149.30000000000001</v>
      </c>
      <c r="O99" s="12">
        <f t="shared" si="13"/>
        <v>234</v>
      </c>
    </row>
    <row r="100" spans="1:15" ht="15">
      <c r="A100" s="13">
        <f t="shared" si="20"/>
        <v>10</v>
      </c>
      <c r="B100" s="84">
        <v>226</v>
      </c>
      <c r="C100" s="89">
        <v>53</v>
      </c>
      <c r="D100" s="89">
        <v>231</v>
      </c>
      <c r="E100" s="90">
        <v>25</v>
      </c>
      <c r="F100" s="90">
        <v>35</v>
      </c>
      <c r="G100" s="88">
        <v>50</v>
      </c>
      <c r="H100" s="88">
        <v>32</v>
      </c>
      <c r="I100" s="10">
        <f t="shared" si="8"/>
        <v>93.142857142857139</v>
      </c>
      <c r="K100" s="12">
        <f t="shared" si="9"/>
        <v>25</v>
      </c>
      <c r="L100" s="12">
        <f t="shared" si="10"/>
        <v>33.5</v>
      </c>
      <c r="M100" s="12">
        <f t="shared" si="11"/>
        <v>50</v>
      </c>
      <c r="N100" s="12">
        <f t="shared" si="12"/>
        <v>139.5</v>
      </c>
      <c r="O100" s="12">
        <f t="shared" si="13"/>
        <v>231</v>
      </c>
    </row>
    <row r="101" spans="1:15" ht="15">
      <c r="A101" s="13">
        <f t="shared" si="20"/>
        <v>9</v>
      </c>
      <c r="B101" s="84">
        <v>197</v>
      </c>
      <c r="C101" s="89">
        <v>33</v>
      </c>
      <c r="D101" s="89">
        <v>216</v>
      </c>
      <c r="E101" s="90">
        <v>17</v>
      </c>
      <c r="F101" s="90">
        <v>48</v>
      </c>
      <c r="G101" s="88">
        <v>35</v>
      </c>
      <c r="H101" s="88">
        <v>44</v>
      </c>
      <c r="I101" s="10">
        <f t="shared" si="8"/>
        <v>84.285714285714292</v>
      </c>
      <c r="K101" s="12">
        <f t="shared" si="9"/>
        <v>17</v>
      </c>
      <c r="L101" s="12">
        <f t="shared" si="10"/>
        <v>34</v>
      </c>
      <c r="M101" s="12">
        <f t="shared" si="11"/>
        <v>44</v>
      </c>
      <c r="N101" s="12">
        <f t="shared" si="12"/>
        <v>122.5</v>
      </c>
      <c r="O101" s="12">
        <f t="shared" si="13"/>
        <v>216</v>
      </c>
    </row>
    <row r="102" spans="1:15" ht="15">
      <c r="A102" s="13">
        <f t="shared" si="20"/>
        <v>8</v>
      </c>
      <c r="B102" s="84">
        <v>162</v>
      </c>
      <c r="C102" s="89">
        <v>36</v>
      </c>
      <c r="D102" s="89">
        <v>199</v>
      </c>
      <c r="E102" s="90">
        <v>42</v>
      </c>
      <c r="F102" s="90">
        <v>28</v>
      </c>
      <c r="G102" s="88">
        <v>30</v>
      </c>
      <c r="H102" s="88">
        <v>19</v>
      </c>
      <c r="I102" s="10">
        <f t="shared" si="8"/>
        <v>73.714285714285708</v>
      </c>
      <c r="K102" s="12">
        <f t="shared" si="9"/>
        <v>19</v>
      </c>
      <c r="L102" s="12">
        <f t="shared" si="10"/>
        <v>29</v>
      </c>
      <c r="M102" s="12">
        <f t="shared" si="11"/>
        <v>36</v>
      </c>
      <c r="N102" s="12">
        <f t="shared" si="12"/>
        <v>102</v>
      </c>
      <c r="O102" s="12">
        <f t="shared" si="13"/>
        <v>199</v>
      </c>
    </row>
    <row r="103" spans="1:15" ht="15">
      <c r="A103" s="13">
        <f t="shared" si="20"/>
        <v>7</v>
      </c>
      <c r="B103" s="84">
        <v>178</v>
      </c>
      <c r="C103" s="89">
        <v>27</v>
      </c>
      <c r="D103" s="89">
        <v>23</v>
      </c>
      <c r="E103" s="90">
        <v>26</v>
      </c>
      <c r="F103" s="90">
        <v>35</v>
      </c>
      <c r="G103" s="88">
        <v>36</v>
      </c>
      <c r="H103" s="88">
        <v>28</v>
      </c>
      <c r="I103" s="10">
        <f t="shared" si="8"/>
        <v>50.428571428571431</v>
      </c>
      <c r="K103" s="12">
        <f t="shared" si="9"/>
        <v>23</v>
      </c>
      <c r="L103" s="12">
        <f t="shared" si="10"/>
        <v>26.5</v>
      </c>
      <c r="M103" s="12">
        <f t="shared" si="11"/>
        <v>28</v>
      </c>
      <c r="N103" s="12">
        <f t="shared" si="12"/>
        <v>35.5</v>
      </c>
      <c r="O103" s="12">
        <f t="shared" si="13"/>
        <v>178</v>
      </c>
    </row>
    <row r="104" spans="1:15" ht="15">
      <c r="A104" s="13">
        <f t="shared" si="20"/>
        <v>6</v>
      </c>
      <c r="B104" s="84">
        <v>161</v>
      </c>
      <c r="C104" s="89">
        <v>33</v>
      </c>
      <c r="D104" s="89">
        <v>22</v>
      </c>
      <c r="E104" s="90">
        <v>18</v>
      </c>
      <c r="F104" s="90">
        <v>24</v>
      </c>
      <c r="G104" s="88">
        <v>19</v>
      </c>
      <c r="H104" s="88">
        <v>34</v>
      </c>
      <c r="I104" s="10">
        <f t="shared" si="8"/>
        <v>44.428571428571431</v>
      </c>
      <c r="K104" s="12">
        <f t="shared" si="9"/>
        <v>18</v>
      </c>
      <c r="L104" s="12">
        <f t="shared" si="10"/>
        <v>20.5</v>
      </c>
      <c r="M104" s="12">
        <f t="shared" si="11"/>
        <v>24</v>
      </c>
      <c r="N104" s="12">
        <f t="shared" si="12"/>
        <v>33.5</v>
      </c>
      <c r="O104" s="12">
        <f t="shared" si="13"/>
        <v>161</v>
      </c>
    </row>
    <row r="105" spans="1:15" ht="15">
      <c r="A105" s="13">
        <f t="shared" si="20"/>
        <v>5</v>
      </c>
      <c r="B105" s="84">
        <v>174</v>
      </c>
      <c r="C105" s="85">
        <v>15</v>
      </c>
      <c r="D105" s="86">
        <v>27</v>
      </c>
      <c r="E105" s="87">
        <v>10</v>
      </c>
      <c r="F105" s="87">
        <v>12</v>
      </c>
      <c r="G105" s="88">
        <v>27</v>
      </c>
      <c r="H105" s="88">
        <v>17</v>
      </c>
      <c r="I105" s="10">
        <f t="shared" si="8"/>
        <v>40.285714285714285</v>
      </c>
      <c r="K105" s="12">
        <f t="shared" si="9"/>
        <v>10</v>
      </c>
      <c r="L105" s="12">
        <f t="shared" si="10"/>
        <v>13.5</v>
      </c>
      <c r="M105" s="12">
        <f t="shared" si="11"/>
        <v>17</v>
      </c>
      <c r="N105" s="12">
        <f t="shared" si="12"/>
        <v>27</v>
      </c>
      <c r="O105" s="12">
        <f t="shared" si="13"/>
        <v>174</v>
      </c>
    </row>
    <row r="106" spans="1:15" ht="15">
      <c r="A106" s="13">
        <f t="shared" si="20"/>
        <v>4</v>
      </c>
      <c r="B106" s="84">
        <v>156</v>
      </c>
      <c r="C106" s="85">
        <v>21</v>
      </c>
      <c r="D106" s="86">
        <v>29</v>
      </c>
      <c r="E106" s="87">
        <v>16</v>
      </c>
      <c r="F106" s="87">
        <v>24</v>
      </c>
      <c r="G106" s="88">
        <v>24</v>
      </c>
      <c r="H106" s="88">
        <v>16</v>
      </c>
      <c r="I106" s="10">
        <f t="shared" si="8"/>
        <v>40.857142857142854</v>
      </c>
      <c r="K106" s="12">
        <f t="shared" si="9"/>
        <v>16</v>
      </c>
      <c r="L106" s="12">
        <f t="shared" si="10"/>
        <v>18.5</v>
      </c>
      <c r="M106" s="12">
        <f t="shared" si="11"/>
        <v>24</v>
      </c>
      <c r="N106" s="12">
        <f t="shared" si="12"/>
        <v>26.5</v>
      </c>
      <c r="O106" s="12">
        <f t="shared" si="13"/>
        <v>156</v>
      </c>
    </row>
    <row r="107" spans="1:15" ht="15">
      <c r="A107" s="13">
        <f t="shared" si="20"/>
        <v>3</v>
      </c>
      <c r="B107" s="84">
        <v>123</v>
      </c>
      <c r="C107" s="85">
        <v>33</v>
      </c>
      <c r="D107" s="86">
        <v>21</v>
      </c>
      <c r="E107" s="87">
        <v>13</v>
      </c>
      <c r="F107" s="87">
        <v>16</v>
      </c>
      <c r="G107" s="88">
        <v>22</v>
      </c>
      <c r="H107" s="88">
        <v>20</v>
      </c>
      <c r="I107" s="10">
        <f t="shared" si="8"/>
        <v>35.428571428571431</v>
      </c>
      <c r="K107" s="12">
        <f t="shared" si="9"/>
        <v>13</v>
      </c>
      <c r="L107" s="12">
        <f t="shared" si="10"/>
        <v>18</v>
      </c>
      <c r="M107" s="12">
        <f t="shared" si="11"/>
        <v>21</v>
      </c>
      <c r="N107" s="12">
        <f t="shared" si="12"/>
        <v>27.5</v>
      </c>
      <c r="O107" s="12">
        <f t="shared" si="13"/>
        <v>123</v>
      </c>
    </row>
    <row r="108" spans="1:15" ht="15">
      <c r="A108" s="13">
        <f>A109+1</f>
        <v>2</v>
      </c>
      <c r="B108" s="84">
        <v>134</v>
      </c>
      <c r="C108" s="85">
        <v>19</v>
      </c>
      <c r="D108" s="86">
        <v>25</v>
      </c>
      <c r="E108" s="87">
        <v>21</v>
      </c>
      <c r="F108" s="87">
        <v>32</v>
      </c>
      <c r="G108" s="88">
        <v>36</v>
      </c>
      <c r="H108" s="88">
        <v>15</v>
      </c>
      <c r="I108" s="10">
        <f t="shared" si="8"/>
        <v>40.285714285714285</v>
      </c>
      <c r="K108" s="12">
        <f t="shared" si="9"/>
        <v>15</v>
      </c>
      <c r="L108" s="12">
        <f t="shared" si="10"/>
        <v>20</v>
      </c>
      <c r="M108" s="12">
        <f t="shared" si="11"/>
        <v>25</v>
      </c>
      <c r="N108" s="12">
        <f t="shared" si="12"/>
        <v>34</v>
      </c>
      <c r="O108" s="12">
        <f t="shared" si="13"/>
        <v>134</v>
      </c>
    </row>
    <row r="109" spans="1:15" ht="15">
      <c r="A109" s="14">
        <v>1</v>
      </c>
      <c r="B109" s="84">
        <v>34</v>
      </c>
      <c r="C109" s="85">
        <v>19</v>
      </c>
      <c r="D109" s="86">
        <v>26</v>
      </c>
      <c r="E109" s="87">
        <v>31</v>
      </c>
      <c r="F109" s="87">
        <v>21</v>
      </c>
      <c r="G109" s="88">
        <v>33</v>
      </c>
      <c r="H109" s="88">
        <v>39</v>
      </c>
      <c r="I109" s="21">
        <f t="shared" si="8"/>
        <v>29</v>
      </c>
      <c r="K109" s="19">
        <f t="shared" si="9"/>
        <v>19</v>
      </c>
      <c r="L109" s="19">
        <f t="shared" si="10"/>
        <v>23.5</v>
      </c>
      <c r="M109" s="19">
        <f t="shared" si="11"/>
        <v>31</v>
      </c>
      <c r="N109" s="19">
        <f t="shared" si="12"/>
        <v>33.5</v>
      </c>
      <c r="O109" s="19">
        <f t="shared" si="13"/>
        <v>39</v>
      </c>
    </row>
  </sheetData>
  <sortState ref="A60:H109">
    <sortCondition descending="1" ref="A60:A109"/>
  </sortState>
  <mergeCells count="8">
    <mergeCell ref="R70:V70"/>
    <mergeCell ref="A3:I3"/>
    <mergeCell ref="K3:O3"/>
    <mergeCell ref="A58:I58"/>
    <mergeCell ref="K58:O58"/>
    <mergeCell ref="R3:V3"/>
    <mergeCell ref="R15:V15"/>
    <mergeCell ref="R58:V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T68"/>
  <sheetViews>
    <sheetView topLeftCell="F33" workbookViewId="0">
      <selection activeCell="T42" sqref="T42"/>
    </sheetView>
  </sheetViews>
  <sheetFormatPr defaultColWidth="14.42578125" defaultRowHeight="15.75" customHeight="1"/>
  <sheetData>
    <row r="3" spans="1:20" ht="15.75" customHeight="1">
      <c r="A3" s="56" t="s">
        <v>0</v>
      </c>
      <c r="B3" s="57"/>
      <c r="C3" s="57"/>
      <c r="D3" s="57"/>
      <c r="E3" s="57"/>
      <c r="F3" s="57"/>
      <c r="G3" s="58"/>
      <c r="I3" s="56" t="s">
        <v>2</v>
      </c>
      <c r="J3" s="57"/>
      <c r="K3" s="57"/>
      <c r="L3" s="57"/>
      <c r="M3" s="58"/>
      <c r="P3" s="61" t="s">
        <v>3</v>
      </c>
      <c r="Q3" s="61"/>
      <c r="R3" s="61"/>
      <c r="S3" s="61"/>
      <c r="T3" s="61"/>
    </row>
    <row r="4" spans="1:20" ht="15">
      <c r="A4" s="1" t="s">
        <v>4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P4" s="62" t="s">
        <v>14</v>
      </c>
      <c r="Q4" s="62" t="s">
        <v>15</v>
      </c>
      <c r="R4" s="62" t="s">
        <v>16</v>
      </c>
      <c r="S4" s="62" t="s">
        <v>17</v>
      </c>
      <c r="T4" s="62" t="s">
        <v>18</v>
      </c>
    </row>
    <row r="5" spans="1:20" ht="15">
      <c r="A5" s="6">
        <v>1</v>
      </c>
      <c r="B5" s="7">
        <v>128</v>
      </c>
      <c r="C5" s="8">
        <v>33</v>
      </c>
      <c r="D5" s="8">
        <v>58</v>
      </c>
      <c r="E5" s="8">
        <v>80</v>
      </c>
      <c r="F5" s="8">
        <v>46</v>
      </c>
      <c r="G5" s="9">
        <f t="shared" ref="G5:G34" si="0">AVERAGE(B5:F5)</f>
        <v>69</v>
      </c>
      <c r="I5" s="11">
        <f t="shared" ref="I5:I34" si="1">QUARTILE(B5:F5,0)</f>
        <v>33</v>
      </c>
      <c r="J5" s="12">
        <f t="shared" ref="J5:J34" si="2">QUARTILE(B5:F5,1)</f>
        <v>46</v>
      </c>
      <c r="K5" s="12">
        <f t="shared" ref="K5:K34" si="3">QUARTILE(B5:F5,2)</f>
        <v>58</v>
      </c>
      <c r="L5" s="12">
        <f t="shared" ref="L5:L34" si="4">QUARTILE(B5:F5,3)</f>
        <v>80</v>
      </c>
      <c r="M5" s="12">
        <f t="shared" ref="M5:M34" si="5">QUARTILE(B5:F5,4)</f>
        <v>128</v>
      </c>
      <c r="P5" s="80">
        <v>33</v>
      </c>
      <c r="Q5" s="80">
        <v>46</v>
      </c>
      <c r="R5" s="80">
        <v>58</v>
      </c>
      <c r="S5" s="80">
        <v>80</v>
      </c>
      <c r="T5" s="80">
        <v>128</v>
      </c>
    </row>
    <row r="6" spans="1:20" ht="15">
      <c r="A6" s="6">
        <f t="shared" ref="A6:A34" si="6">A5+1</f>
        <v>2</v>
      </c>
      <c r="B6" s="7">
        <v>266</v>
      </c>
      <c r="C6" s="8">
        <v>66</v>
      </c>
      <c r="D6" s="8">
        <v>119</v>
      </c>
      <c r="E6" s="8">
        <v>125</v>
      </c>
      <c r="F6" s="8">
        <v>197</v>
      </c>
      <c r="G6" s="9">
        <f t="shared" si="0"/>
        <v>154.6</v>
      </c>
      <c r="I6" s="11">
        <f t="shared" si="1"/>
        <v>66</v>
      </c>
      <c r="J6" s="12">
        <f t="shared" si="2"/>
        <v>119</v>
      </c>
      <c r="K6" s="12">
        <f t="shared" si="3"/>
        <v>125</v>
      </c>
      <c r="L6" s="12">
        <f t="shared" si="4"/>
        <v>197</v>
      </c>
      <c r="M6" s="12">
        <f t="shared" si="5"/>
        <v>266</v>
      </c>
      <c r="P6" s="80">
        <v>589</v>
      </c>
      <c r="Q6" s="80">
        <v>636</v>
      </c>
      <c r="R6" s="80">
        <v>653</v>
      </c>
      <c r="S6" s="80">
        <v>823</v>
      </c>
      <c r="T6" s="80">
        <v>1336</v>
      </c>
    </row>
    <row r="7" spans="1:20" ht="15">
      <c r="A7" s="6">
        <f t="shared" si="6"/>
        <v>3</v>
      </c>
      <c r="B7" s="7">
        <v>305</v>
      </c>
      <c r="C7" s="8">
        <v>150</v>
      </c>
      <c r="D7" s="8">
        <v>163</v>
      </c>
      <c r="E7" s="8">
        <v>132</v>
      </c>
      <c r="F7" s="8">
        <v>243</v>
      </c>
      <c r="G7" s="9">
        <f t="shared" si="0"/>
        <v>198.6</v>
      </c>
      <c r="I7" s="11">
        <f t="shared" si="1"/>
        <v>132</v>
      </c>
      <c r="J7" s="12">
        <f t="shared" si="2"/>
        <v>150</v>
      </c>
      <c r="K7" s="12">
        <f t="shared" si="3"/>
        <v>163</v>
      </c>
      <c r="L7" s="12">
        <f t="shared" si="4"/>
        <v>243</v>
      </c>
      <c r="M7" s="12">
        <f t="shared" si="5"/>
        <v>305</v>
      </c>
      <c r="P7" s="80">
        <v>1403</v>
      </c>
      <c r="Q7" s="80">
        <v>1760</v>
      </c>
      <c r="R7" s="80">
        <v>1933</v>
      </c>
      <c r="S7" s="80">
        <v>2324</v>
      </c>
      <c r="T7" s="80">
        <v>2445</v>
      </c>
    </row>
    <row r="8" spans="1:20" ht="15">
      <c r="A8" s="6">
        <f t="shared" si="6"/>
        <v>4</v>
      </c>
      <c r="B8" s="7">
        <v>559</v>
      </c>
      <c r="C8" s="8">
        <v>153</v>
      </c>
      <c r="D8" s="8">
        <v>209</v>
      </c>
      <c r="E8" s="8">
        <v>154</v>
      </c>
      <c r="F8" s="8">
        <v>270</v>
      </c>
      <c r="G8" s="9">
        <f t="shared" si="0"/>
        <v>269</v>
      </c>
      <c r="I8" s="11">
        <f t="shared" si="1"/>
        <v>153</v>
      </c>
      <c r="J8" s="12">
        <f t="shared" si="2"/>
        <v>154</v>
      </c>
      <c r="K8" s="12">
        <f t="shared" si="3"/>
        <v>209</v>
      </c>
      <c r="L8" s="12">
        <f t="shared" si="4"/>
        <v>270</v>
      </c>
      <c r="M8" s="12">
        <f t="shared" si="5"/>
        <v>559</v>
      </c>
      <c r="P8" s="80">
        <v>3647</v>
      </c>
      <c r="Q8" s="80">
        <v>3738</v>
      </c>
      <c r="R8" s="80">
        <v>3761</v>
      </c>
      <c r="S8" s="80">
        <v>4000</v>
      </c>
      <c r="T8" s="80">
        <v>4000</v>
      </c>
    </row>
    <row r="9" spans="1:20" ht="15">
      <c r="A9" s="6">
        <f t="shared" si="6"/>
        <v>5</v>
      </c>
      <c r="B9" s="7">
        <v>616</v>
      </c>
      <c r="C9" s="8">
        <v>178</v>
      </c>
      <c r="D9" s="8">
        <v>254</v>
      </c>
      <c r="E9" s="8">
        <v>320</v>
      </c>
      <c r="F9" s="8">
        <v>292</v>
      </c>
      <c r="G9" s="9">
        <f t="shared" si="0"/>
        <v>332</v>
      </c>
      <c r="I9" s="11">
        <f t="shared" si="1"/>
        <v>178</v>
      </c>
      <c r="J9" s="12">
        <f t="shared" si="2"/>
        <v>254</v>
      </c>
      <c r="K9" s="12">
        <f t="shared" si="3"/>
        <v>292</v>
      </c>
      <c r="L9" s="12">
        <f t="shared" si="4"/>
        <v>320</v>
      </c>
      <c r="M9" s="12">
        <f t="shared" si="5"/>
        <v>616</v>
      </c>
      <c r="P9" s="80"/>
      <c r="Q9" s="80"/>
      <c r="R9" s="80"/>
      <c r="S9" s="80"/>
      <c r="T9" s="80"/>
    </row>
    <row r="10" spans="1:20" ht="15">
      <c r="A10" s="6">
        <f t="shared" si="6"/>
        <v>6</v>
      </c>
      <c r="B10" s="7">
        <v>683</v>
      </c>
      <c r="C10" s="8">
        <v>249</v>
      </c>
      <c r="D10" s="8">
        <v>293</v>
      </c>
      <c r="E10" s="8">
        <v>343</v>
      </c>
      <c r="F10" s="8">
        <v>361</v>
      </c>
      <c r="G10" s="9">
        <f t="shared" si="0"/>
        <v>385.8</v>
      </c>
      <c r="I10" s="11">
        <f t="shared" si="1"/>
        <v>249</v>
      </c>
      <c r="J10" s="12">
        <f t="shared" si="2"/>
        <v>293</v>
      </c>
      <c r="K10" s="12">
        <f t="shared" si="3"/>
        <v>343</v>
      </c>
      <c r="L10" s="12">
        <f t="shared" si="4"/>
        <v>361</v>
      </c>
      <c r="M10" s="12">
        <f t="shared" si="5"/>
        <v>683</v>
      </c>
      <c r="P10" s="81"/>
      <c r="Q10" s="81"/>
      <c r="R10" s="81"/>
      <c r="S10" s="81"/>
      <c r="T10" s="81"/>
    </row>
    <row r="11" spans="1:20" ht="15">
      <c r="A11" s="6">
        <f t="shared" si="6"/>
        <v>7</v>
      </c>
      <c r="B11" s="7">
        <v>789</v>
      </c>
      <c r="C11" s="8">
        <v>306</v>
      </c>
      <c r="D11" s="8">
        <v>313</v>
      </c>
      <c r="E11" s="8">
        <v>440</v>
      </c>
      <c r="F11" s="8">
        <v>400</v>
      </c>
      <c r="G11" s="9">
        <f t="shared" si="0"/>
        <v>449.6</v>
      </c>
      <c r="I11" s="11">
        <f t="shared" si="1"/>
        <v>306</v>
      </c>
      <c r="J11" s="12">
        <f t="shared" si="2"/>
        <v>313</v>
      </c>
      <c r="K11" s="12">
        <f t="shared" si="3"/>
        <v>400</v>
      </c>
      <c r="L11" s="12">
        <f t="shared" si="4"/>
        <v>440</v>
      </c>
      <c r="M11" s="12">
        <f t="shared" si="5"/>
        <v>789</v>
      </c>
      <c r="P11" s="65"/>
      <c r="Q11" s="65"/>
      <c r="R11" s="65"/>
      <c r="S11" s="65"/>
      <c r="T11" s="65"/>
    </row>
    <row r="12" spans="1:20" ht="15">
      <c r="A12" s="6">
        <f t="shared" si="6"/>
        <v>8</v>
      </c>
      <c r="B12" s="7">
        <v>819</v>
      </c>
      <c r="C12" s="8">
        <v>479</v>
      </c>
      <c r="D12" s="8">
        <v>465</v>
      </c>
      <c r="E12" s="8">
        <v>696</v>
      </c>
      <c r="F12" s="8">
        <v>464</v>
      </c>
      <c r="G12" s="9">
        <f t="shared" si="0"/>
        <v>584.6</v>
      </c>
      <c r="I12" s="11">
        <f t="shared" si="1"/>
        <v>464</v>
      </c>
      <c r="J12" s="12">
        <f t="shared" si="2"/>
        <v>465</v>
      </c>
      <c r="K12" s="12">
        <f t="shared" si="3"/>
        <v>479</v>
      </c>
      <c r="L12" s="12">
        <f t="shared" si="4"/>
        <v>696</v>
      </c>
      <c r="M12" s="12">
        <f t="shared" si="5"/>
        <v>819</v>
      </c>
      <c r="P12" s="65"/>
      <c r="Q12" s="65"/>
      <c r="R12" s="65"/>
      <c r="S12" s="65"/>
      <c r="T12" s="65"/>
    </row>
    <row r="13" spans="1:20" ht="15">
      <c r="A13" s="6">
        <f t="shared" si="6"/>
        <v>9</v>
      </c>
      <c r="B13" s="7">
        <v>890</v>
      </c>
      <c r="C13" s="8">
        <v>586</v>
      </c>
      <c r="D13" s="8">
        <v>507</v>
      </c>
      <c r="E13" s="8">
        <v>747</v>
      </c>
      <c r="F13" s="8">
        <v>587</v>
      </c>
      <c r="G13" s="9">
        <f t="shared" si="0"/>
        <v>663.4</v>
      </c>
      <c r="I13" s="11">
        <f t="shared" si="1"/>
        <v>507</v>
      </c>
      <c r="J13" s="12">
        <f t="shared" si="2"/>
        <v>586</v>
      </c>
      <c r="K13" s="12">
        <f t="shared" si="3"/>
        <v>587</v>
      </c>
      <c r="L13" s="12">
        <f t="shared" si="4"/>
        <v>747</v>
      </c>
      <c r="M13" s="12">
        <f t="shared" si="5"/>
        <v>890</v>
      </c>
      <c r="P13" s="65"/>
      <c r="Q13" s="65"/>
      <c r="R13" s="65"/>
      <c r="S13" s="65"/>
      <c r="T13" s="65"/>
    </row>
    <row r="14" spans="1:20" ht="15">
      <c r="A14" s="6">
        <f t="shared" si="6"/>
        <v>10</v>
      </c>
      <c r="B14" s="7">
        <v>1336</v>
      </c>
      <c r="C14" s="8">
        <v>653</v>
      </c>
      <c r="D14" s="8">
        <v>589</v>
      </c>
      <c r="E14" s="8">
        <v>823</v>
      </c>
      <c r="F14" s="8">
        <v>636</v>
      </c>
      <c r="G14" s="9">
        <f t="shared" si="0"/>
        <v>807.4</v>
      </c>
      <c r="I14" s="11">
        <f t="shared" si="1"/>
        <v>589</v>
      </c>
      <c r="J14" s="12">
        <f t="shared" si="2"/>
        <v>636</v>
      </c>
      <c r="K14" s="12">
        <f t="shared" si="3"/>
        <v>653</v>
      </c>
      <c r="L14" s="12">
        <f t="shared" si="4"/>
        <v>823</v>
      </c>
      <c r="M14" s="12">
        <f t="shared" si="5"/>
        <v>1336</v>
      </c>
      <c r="P14" s="65"/>
      <c r="Q14" s="65"/>
      <c r="R14" s="65"/>
      <c r="S14" s="65"/>
      <c r="T14" s="65"/>
    </row>
    <row r="15" spans="1:20" ht="15">
      <c r="A15" s="6">
        <f t="shared" si="6"/>
        <v>11</v>
      </c>
      <c r="B15" s="7">
        <v>1450</v>
      </c>
      <c r="C15" s="8">
        <v>739</v>
      </c>
      <c r="D15" s="8">
        <v>673</v>
      </c>
      <c r="E15" s="8">
        <v>985</v>
      </c>
      <c r="F15" s="8">
        <v>674</v>
      </c>
      <c r="G15" s="9">
        <f t="shared" si="0"/>
        <v>904.2</v>
      </c>
      <c r="I15" s="11">
        <f t="shared" si="1"/>
        <v>673</v>
      </c>
      <c r="J15" s="12">
        <f t="shared" si="2"/>
        <v>674</v>
      </c>
      <c r="K15" s="12">
        <f t="shared" si="3"/>
        <v>739</v>
      </c>
      <c r="L15" s="12">
        <f t="shared" si="4"/>
        <v>985</v>
      </c>
      <c r="M15" s="12">
        <f t="shared" si="5"/>
        <v>1450</v>
      </c>
      <c r="P15" s="61" t="s">
        <v>3</v>
      </c>
      <c r="Q15" s="61"/>
      <c r="R15" s="61"/>
      <c r="S15" s="61"/>
      <c r="T15" s="61"/>
    </row>
    <row r="16" spans="1:20" ht="15">
      <c r="A16" s="6">
        <f t="shared" si="6"/>
        <v>12</v>
      </c>
      <c r="B16" s="7">
        <v>1540</v>
      </c>
      <c r="C16" s="8">
        <v>1000</v>
      </c>
      <c r="D16" s="8">
        <v>817</v>
      </c>
      <c r="E16" s="8">
        <v>1049</v>
      </c>
      <c r="F16" s="8">
        <v>755</v>
      </c>
      <c r="G16" s="9">
        <f t="shared" si="0"/>
        <v>1032.2</v>
      </c>
      <c r="I16" s="11">
        <f t="shared" si="1"/>
        <v>755</v>
      </c>
      <c r="J16" s="12">
        <f t="shared" si="2"/>
        <v>817</v>
      </c>
      <c r="K16" s="12">
        <f t="shared" si="3"/>
        <v>1000</v>
      </c>
      <c r="L16" s="12">
        <f t="shared" si="4"/>
        <v>1049</v>
      </c>
      <c r="M16" s="12">
        <f t="shared" si="5"/>
        <v>1540</v>
      </c>
      <c r="P16" s="62" t="s">
        <v>14</v>
      </c>
      <c r="Q16" s="62" t="s">
        <v>15</v>
      </c>
      <c r="R16" s="62" t="s">
        <v>16</v>
      </c>
      <c r="S16" s="62" t="s">
        <v>17</v>
      </c>
      <c r="T16" s="62" t="s">
        <v>18</v>
      </c>
    </row>
    <row r="17" spans="1:20" ht="15">
      <c r="A17" s="6">
        <f t="shared" si="6"/>
        <v>13</v>
      </c>
      <c r="B17" s="7">
        <v>1682</v>
      </c>
      <c r="C17" s="8">
        <v>1588</v>
      </c>
      <c r="D17" s="8">
        <v>967</v>
      </c>
      <c r="E17" s="8">
        <v>1225</v>
      </c>
      <c r="F17" s="8">
        <v>1026</v>
      </c>
      <c r="G17" s="9">
        <f t="shared" si="0"/>
        <v>1297.5999999999999</v>
      </c>
      <c r="I17" s="11">
        <f t="shared" si="1"/>
        <v>967</v>
      </c>
      <c r="J17" s="12">
        <f t="shared" si="2"/>
        <v>1026</v>
      </c>
      <c r="K17" s="12">
        <f t="shared" si="3"/>
        <v>1225</v>
      </c>
      <c r="L17" s="12">
        <f t="shared" si="4"/>
        <v>1588</v>
      </c>
      <c r="M17" s="12">
        <f t="shared" si="5"/>
        <v>1682</v>
      </c>
      <c r="P17" s="66">
        <f>I5</f>
        <v>33</v>
      </c>
      <c r="Q17" s="66">
        <f>J5</f>
        <v>46</v>
      </c>
      <c r="R17" s="66">
        <f>K5</f>
        <v>58</v>
      </c>
      <c r="S17" s="66">
        <f>L5</f>
        <v>80</v>
      </c>
      <c r="T17" s="66">
        <f>M5</f>
        <v>128</v>
      </c>
    </row>
    <row r="18" spans="1:20" ht="15">
      <c r="A18" s="6">
        <f t="shared" si="6"/>
        <v>14</v>
      </c>
      <c r="B18" s="7">
        <v>1798</v>
      </c>
      <c r="C18" s="8">
        <v>1771</v>
      </c>
      <c r="D18" s="8">
        <v>1031</v>
      </c>
      <c r="E18" s="8">
        <v>1300</v>
      </c>
      <c r="F18" s="8">
        <v>1069</v>
      </c>
      <c r="G18" s="9">
        <f t="shared" si="0"/>
        <v>1393.8</v>
      </c>
      <c r="I18" s="11">
        <f t="shared" si="1"/>
        <v>1031</v>
      </c>
      <c r="J18" s="12">
        <f t="shared" si="2"/>
        <v>1069</v>
      </c>
      <c r="K18" s="12">
        <f t="shared" si="3"/>
        <v>1300</v>
      </c>
      <c r="L18" s="12">
        <f t="shared" si="4"/>
        <v>1771</v>
      </c>
      <c r="M18" s="12">
        <f t="shared" si="5"/>
        <v>1798</v>
      </c>
      <c r="P18" s="69">
        <f>I9</f>
        <v>178</v>
      </c>
      <c r="Q18" s="69">
        <f>J9</f>
        <v>254</v>
      </c>
      <c r="R18" s="69">
        <f>K9</f>
        <v>292</v>
      </c>
      <c r="S18" s="69">
        <f>L9</f>
        <v>320</v>
      </c>
      <c r="T18" s="69">
        <f>M9</f>
        <v>616</v>
      </c>
    </row>
    <row r="19" spans="1:20" ht="15">
      <c r="A19" s="6">
        <f t="shared" si="6"/>
        <v>15</v>
      </c>
      <c r="B19" s="7">
        <v>1846</v>
      </c>
      <c r="C19" s="8">
        <v>1818</v>
      </c>
      <c r="D19" s="8">
        <v>1046</v>
      </c>
      <c r="E19" s="8">
        <v>1418</v>
      </c>
      <c r="F19" s="8">
        <v>1186</v>
      </c>
      <c r="G19" s="9">
        <f t="shared" si="0"/>
        <v>1462.8</v>
      </c>
      <c r="I19" s="11">
        <f t="shared" si="1"/>
        <v>1046</v>
      </c>
      <c r="J19" s="12">
        <f t="shared" si="2"/>
        <v>1186</v>
      </c>
      <c r="K19" s="12">
        <f t="shared" si="3"/>
        <v>1418</v>
      </c>
      <c r="L19" s="12">
        <f t="shared" si="4"/>
        <v>1818</v>
      </c>
      <c r="M19" s="12">
        <f t="shared" si="5"/>
        <v>1846</v>
      </c>
      <c r="P19" s="69">
        <f>I14</f>
        <v>589</v>
      </c>
      <c r="Q19" s="69">
        <f>J14</f>
        <v>636</v>
      </c>
      <c r="R19" s="69">
        <f>K14</f>
        <v>653</v>
      </c>
      <c r="S19" s="69">
        <f>L14</f>
        <v>823</v>
      </c>
      <c r="T19" s="69">
        <f>M14</f>
        <v>1336</v>
      </c>
    </row>
    <row r="20" spans="1:20" ht="15">
      <c r="A20" s="6">
        <f t="shared" si="6"/>
        <v>16</v>
      </c>
      <c r="B20" s="7">
        <v>2000</v>
      </c>
      <c r="C20" s="8">
        <v>1945</v>
      </c>
      <c r="D20" s="8">
        <v>1127</v>
      </c>
      <c r="E20" s="8">
        <v>1470</v>
      </c>
      <c r="F20" s="8">
        <v>1313</v>
      </c>
      <c r="G20" s="9">
        <f t="shared" si="0"/>
        <v>1571</v>
      </c>
      <c r="I20" s="11">
        <f t="shared" si="1"/>
        <v>1127</v>
      </c>
      <c r="J20" s="12">
        <f t="shared" si="2"/>
        <v>1313</v>
      </c>
      <c r="K20" s="12">
        <f t="shared" si="3"/>
        <v>1470</v>
      </c>
      <c r="L20" s="12">
        <f t="shared" si="4"/>
        <v>1945</v>
      </c>
      <c r="M20" s="12">
        <f t="shared" si="5"/>
        <v>2000</v>
      </c>
      <c r="P20" s="69">
        <f>I19</f>
        <v>1046</v>
      </c>
      <c r="Q20" s="69">
        <f>J19</f>
        <v>1186</v>
      </c>
      <c r="R20" s="69">
        <f>K19</f>
        <v>1418</v>
      </c>
      <c r="S20" s="69">
        <f>L19</f>
        <v>1818</v>
      </c>
      <c r="T20" s="69">
        <f>M19</f>
        <v>1846</v>
      </c>
    </row>
    <row r="21" spans="1:20" ht="15">
      <c r="A21" s="6">
        <f t="shared" si="6"/>
        <v>17</v>
      </c>
      <c r="B21" s="7">
        <v>2100</v>
      </c>
      <c r="C21" s="8">
        <v>1978</v>
      </c>
      <c r="D21" s="8">
        <v>1194</v>
      </c>
      <c r="E21" s="8">
        <v>1523</v>
      </c>
      <c r="F21" s="8">
        <v>1486</v>
      </c>
      <c r="G21" s="9">
        <f t="shared" si="0"/>
        <v>1656.2</v>
      </c>
      <c r="I21" s="11">
        <f t="shared" si="1"/>
        <v>1194</v>
      </c>
      <c r="J21" s="12">
        <f t="shared" si="2"/>
        <v>1486</v>
      </c>
      <c r="K21" s="12">
        <f t="shared" si="3"/>
        <v>1523</v>
      </c>
      <c r="L21" s="12">
        <f t="shared" si="4"/>
        <v>1978</v>
      </c>
      <c r="M21" s="12">
        <f t="shared" si="5"/>
        <v>2100</v>
      </c>
      <c r="P21" s="69">
        <f>I24</f>
        <v>1403</v>
      </c>
      <c r="Q21" s="69">
        <f>J24</f>
        <v>1760</v>
      </c>
      <c r="R21" s="69">
        <f>K24</f>
        <v>1933</v>
      </c>
      <c r="S21" s="69">
        <f>L24</f>
        <v>2324</v>
      </c>
      <c r="T21" s="69">
        <f>M24</f>
        <v>2445</v>
      </c>
    </row>
    <row r="22" spans="1:20" ht="15">
      <c r="A22" s="6">
        <f t="shared" si="6"/>
        <v>18</v>
      </c>
      <c r="B22" s="7">
        <v>2187</v>
      </c>
      <c r="C22" s="8">
        <v>2113</v>
      </c>
      <c r="D22" s="8">
        <v>1262</v>
      </c>
      <c r="E22" s="8">
        <v>1676</v>
      </c>
      <c r="F22" s="8">
        <v>1541</v>
      </c>
      <c r="G22" s="9">
        <f t="shared" si="0"/>
        <v>1755.8</v>
      </c>
      <c r="I22" s="11">
        <f t="shared" si="1"/>
        <v>1262</v>
      </c>
      <c r="J22" s="12">
        <f t="shared" si="2"/>
        <v>1541</v>
      </c>
      <c r="K22" s="12">
        <f t="shared" si="3"/>
        <v>1676</v>
      </c>
      <c r="L22" s="12">
        <f t="shared" si="4"/>
        <v>2113</v>
      </c>
      <c r="M22" s="12">
        <f t="shared" si="5"/>
        <v>2187</v>
      </c>
      <c r="P22" s="71">
        <f>I29</f>
        <v>2253</v>
      </c>
      <c r="Q22" s="71">
        <f>J29</f>
        <v>2877</v>
      </c>
      <c r="R22" s="71">
        <f>K29</f>
        <v>2963</v>
      </c>
      <c r="S22" s="71">
        <f>L29</f>
        <v>3150</v>
      </c>
      <c r="T22" s="71">
        <f>M29</f>
        <v>3707</v>
      </c>
    </row>
    <row r="23" spans="1:20" ht="15">
      <c r="A23" s="6">
        <f t="shared" si="6"/>
        <v>19</v>
      </c>
      <c r="B23" s="7">
        <v>2439</v>
      </c>
      <c r="C23" s="8">
        <v>2129</v>
      </c>
      <c r="D23" s="8">
        <v>1330</v>
      </c>
      <c r="E23" s="8">
        <v>1726</v>
      </c>
      <c r="F23" s="8">
        <v>1687</v>
      </c>
      <c r="G23" s="9">
        <f t="shared" si="0"/>
        <v>1862.2</v>
      </c>
      <c r="I23" s="11">
        <f t="shared" si="1"/>
        <v>1330</v>
      </c>
      <c r="J23" s="12">
        <f t="shared" si="2"/>
        <v>1687</v>
      </c>
      <c r="K23" s="12">
        <f t="shared" si="3"/>
        <v>1726</v>
      </c>
      <c r="L23" s="12">
        <f t="shared" si="4"/>
        <v>2129</v>
      </c>
      <c r="M23" s="12">
        <f t="shared" si="5"/>
        <v>2439</v>
      </c>
      <c r="P23" s="74">
        <f>I34</f>
        <v>3647</v>
      </c>
      <c r="Q23" s="74">
        <f>J34</f>
        <v>3738</v>
      </c>
      <c r="R23" s="74">
        <f>K34</f>
        <v>3761</v>
      </c>
      <c r="S23" s="74">
        <f>L34</f>
        <v>4000</v>
      </c>
      <c r="T23" s="74">
        <f>M34</f>
        <v>4000</v>
      </c>
    </row>
    <row r="24" spans="1:20" ht="15">
      <c r="A24" s="6">
        <f t="shared" si="6"/>
        <v>20</v>
      </c>
      <c r="B24" s="7">
        <v>2445</v>
      </c>
      <c r="C24" s="8">
        <v>2324</v>
      </c>
      <c r="D24" s="8">
        <v>1403</v>
      </c>
      <c r="E24" s="8">
        <v>1933</v>
      </c>
      <c r="F24" s="8">
        <v>1760</v>
      </c>
      <c r="G24" s="9">
        <f t="shared" si="0"/>
        <v>1973</v>
      </c>
      <c r="I24" s="11">
        <f t="shared" si="1"/>
        <v>1403</v>
      </c>
      <c r="J24" s="12">
        <f t="shared" si="2"/>
        <v>1760</v>
      </c>
      <c r="K24" s="12">
        <f t="shared" si="3"/>
        <v>1933</v>
      </c>
      <c r="L24" s="12">
        <f t="shared" si="4"/>
        <v>2324</v>
      </c>
      <c r="M24" s="12">
        <f t="shared" si="5"/>
        <v>2445</v>
      </c>
      <c r="P24" s="74">
        <f>I39</f>
        <v>3647</v>
      </c>
      <c r="Q24" s="74">
        <f>J39</f>
        <v>3738</v>
      </c>
      <c r="R24" s="74">
        <f>K39</f>
        <v>3761</v>
      </c>
      <c r="S24" s="74">
        <f>L39</f>
        <v>4000</v>
      </c>
      <c r="T24" s="74">
        <f>M39</f>
        <v>4000</v>
      </c>
    </row>
    <row r="25" spans="1:20" ht="15">
      <c r="A25" s="6">
        <f t="shared" si="6"/>
        <v>21</v>
      </c>
      <c r="B25" s="7">
        <v>2618</v>
      </c>
      <c r="C25" s="8">
        <v>2329</v>
      </c>
      <c r="D25" s="8">
        <v>1570</v>
      </c>
      <c r="E25" s="8">
        <v>2135</v>
      </c>
      <c r="F25" s="8">
        <v>1868</v>
      </c>
      <c r="G25" s="9">
        <f t="shared" si="0"/>
        <v>2104</v>
      </c>
      <c r="I25" s="11">
        <f t="shared" si="1"/>
        <v>1570</v>
      </c>
      <c r="J25" s="12">
        <f t="shared" si="2"/>
        <v>1868</v>
      </c>
      <c r="K25" s="12">
        <f t="shared" si="3"/>
        <v>2135</v>
      </c>
      <c r="L25" s="12">
        <f t="shared" si="4"/>
        <v>2329</v>
      </c>
      <c r="M25" s="12">
        <f t="shared" si="5"/>
        <v>2618</v>
      </c>
      <c r="P25" s="74">
        <f>I44</f>
        <v>2253</v>
      </c>
      <c r="Q25" s="74">
        <f>J44</f>
        <v>2877</v>
      </c>
      <c r="R25" s="74">
        <f>K44</f>
        <v>2963</v>
      </c>
      <c r="S25" s="74">
        <f>L44</f>
        <v>3150</v>
      </c>
      <c r="T25" s="74">
        <f>M44</f>
        <v>3707</v>
      </c>
    </row>
    <row r="26" spans="1:20" ht="15">
      <c r="A26" s="6">
        <f t="shared" si="6"/>
        <v>22</v>
      </c>
      <c r="B26" s="7">
        <v>2661</v>
      </c>
      <c r="C26" s="8">
        <v>2379</v>
      </c>
      <c r="D26" s="8">
        <v>1810</v>
      </c>
      <c r="E26" s="8">
        <v>2480</v>
      </c>
      <c r="F26" s="8">
        <v>2881</v>
      </c>
      <c r="G26" s="9">
        <f t="shared" si="0"/>
        <v>2442.1999999999998</v>
      </c>
      <c r="I26" s="11">
        <f t="shared" si="1"/>
        <v>1810</v>
      </c>
      <c r="J26" s="12">
        <f t="shared" si="2"/>
        <v>2379</v>
      </c>
      <c r="K26" s="12">
        <f t="shared" si="3"/>
        <v>2480</v>
      </c>
      <c r="L26" s="12">
        <f t="shared" si="4"/>
        <v>2661</v>
      </c>
      <c r="M26" s="12">
        <f t="shared" si="5"/>
        <v>2881</v>
      </c>
      <c r="P26" s="74">
        <f>I49</f>
        <v>1403</v>
      </c>
      <c r="Q26" s="74">
        <f>J49</f>
        <v>1760</v>
      </c>
      <c r="R26" s="74">
        <f>K49</f>
        <v>1933</v>
      </c>
      <c r="S26" s="74">
        <f>L49</f>
        <v>2324</v>
      </c>
      <c r="T26" s="74">
        <f>M49</f>
        <v>2445</v>
      </c>
    </row>
    <row r="27" spans="1:20" ht="15">
      <c r="A27" s="6">
        <f t="shared" si="6"/>
        <v>23</v>
      </c>
      <c r="B27" s="7">
        <v>2925</v>
      </c>
      <c r="C27" s="8">
        <v>2508</v>
      </c>
      <c r="D27" s="8">
        <v>1950</v>
      </c>
      <c r="E27" s="8">
        <v>2555</v>
      </c>
      <c r="F27" s="8">
        <v>2935</v>
      </c>
      <c r="G27" s="9">
        <f t="shared" si="0"/>
        <v>2574.6</v>
      </c>
      <c r="I27" s="11">
        <f t="shared" si="1"/>
        <v>1950</v>
      </c>
      <c r="J27" s="12">
        <f t="shared" si="2"/>
        <v>2508</v>
      </c>
      <c r="K27" s="12">
        <f t="shared" si="3"/>
        <v>2555</v>
      </c>
      <c r="L27" s="12">
        <f t="shared" si="4"/>
        <v>2925</v>
      </c>
      <c r="M27" s="12">
        <f t="shared" si="5"/>
        <v>2935</v>
      </c>
      <c r="P27" s="77">
        <f>I54</f>
        <v>1046</v>
      </c>
      <c r="Q27" s="77">
        <f>J54</f>
        <v>1186</v>
      </c>
      <c r="R27" s="77">
        <f>K54</f>
        <v>1418</v>
      </c>
      <c r="S27" s="77">
        <f>L54</f>
        <v>1818</v>
      </c>
      <c r="T27" s="77">
        <f>M54</f>
        <v>1846</v>
      </c>
    </row>
    <row r="28" spans="1:20" ht="15">
      <c r="A28" s="6">
        <f t="shared" si="6"/>
        <v>24</v>
      </c>
      <c r="B28" s="7">
        <v>3022</v>
      </c>
      <c r="C28" s="8">
        <v>2673</v>
      </c>
      <c r="D28" s="8">
        <v>2189</v>
      </c>
      <c r="E28" s="8">
        <v>2726</v>
      </c>
      <c r="F28" s="8">
        <v>3636</v>
      </c>
      <c r="G28" s="9">
        <f t="shared" si="0"/>
        <v>2849.2</v>
      </c>
      <c r="I28" s="11">
        <f t="shared" si="1"/>
        <v>2189</v>
      </c>
      <c r="J28" s="12">
        <f t="shared" si="2"/>
        <v>2673</v>
      </c>
      <c r="K28" s="12">
        <f t="shared" si="3"/>
        <v>2726</v>
      </c>
      <c r="L28" s="12">
        <f t="shared" si="4"/>
        <v>3022</v>
      </c>
      <c r="M28" s="12">
        <f t="shared" si="5"/>
        <v>3636</v>
      </c>
    </row>
    <row r="29" spans="1:20" ht="15">
      <c r="A29" s="6">
        <f t="shared" si="6"/>
        <v>25</v>
      </c>
      <c r="B29" s="7">
        <v>3150</v>
      </c>
      <c r="C29" s="8">
        <v>2877</v>
      </c>
      <c r="D29" s="8">
        <v>2253</v>
      </c>
      <c r="E29" s="8">
        <v>2963</v>
      </c>
      <c r="F29" s="8">
        <v>3707</v>
      </c>
      <c r="G29" s="9">
        <f t="shared" si="0"/>
        <v>2990</v>
      </c>
      <c r="I29" s="11">
        <f t="shared" si="1"/>
        <v>2253</v>
      </c>
      <c r="J29" s="12">
        <f t="shared" si="2"/>
        <v>2877</v>
      </c>
      <c r="K29" s="12">
        <f t="shared" si="3"/>
        <v>2963</v>
      </c>
      <c r="L29" s="12">
        <f t="shared" si="4"/>
        <v>3150</v>
      </c>
      <c r="M29" s="12">
        <f t="shared" si="5"/>
        <v>3707</v>
      </c>
    </row>
    <row r="30" spans="1:20" ht="15">
      <c r="A30" s="6">
        <f t="shared" si="6"/>
        <v>26</v>
      </c>
      <c r="B30" s="7">
        <v>3203</v>
      </c>
      <c r="C30" s="8">
        <v>2956</v>
      </c>
      <c r="D30" s="8">
        <v>2296</v>
      </c>
      <c r="E30" s="8">
        <v>2974</v>
      </c>
      <c r="F30" s="8">
        <v>4000</v>
      </c>
      <c r="G30" s="9">
        <f t="shared" si="0"/>
        <v>3085.8</v>
      </c>
      <c r="I30" s="11">
        <f t="shared" si="1"/>
        <v>2296</v>
      </c>
      <c r="J30" s="12">
        <f t="shared" si="2"/>
        <v>2956</v>
      </c>
      <c r="K30" s="12">
        <f t="shared" si="3"/>
        <v>2974</v>
      </c>
      <c r="L30" s="12">
        <f t="shared" si="4"/>
        <v>3203</v>
      </c>
      <c r="M30" s="12">
        <f t="shared" si="5"/>
        <v>4000</v>
      </c>
    </row>
    <row r="31" spans="1:20" ht="15">
      <c r="A31" s="6">
        <f t="shared" si="6"/>
        <v>27</v>
      </c>
      <c r="B31" s="7">
        <v>3296</v>
      </c>
      <c r="C31" s="8">
        <v>3004</v>
      </c>
      <c r="D31" s="8">
        <v>2514</v>
      </c>
      <c r="E31" s="8">
        <v>3139</v>
      </c>
      <c r="F31" s="8">
        <v>4000</v>
      </c>
      <c r="G31" s="9">
        <f t="shared" si="0"/>
        <v>3190.6</v>
      </c>
      <c r="I31" s="11">
        <f t="shared" si="1"/>
        <v>2514</v>
      </c>
      <c r="J31" s="12">
        <f t="shared" si="2"/>
        <v>3004</v>
      </c>
      <c r="K31" s="12">
        <f t="shared" si="3"/>
        <v>3139</v>
      </c>
      <c r="L31" s="12">
        <f t="shared" si="4"/>
        <v>3296</v>
      </c>
      <c r="M31" s="12">
        <f t="shared" si="5"/>
        <v>4000</v>
      </c>
    </row>
    <row r="32" spans="1:20" ht="15">
      <c r="A32" s="6">
        <f t="shared" si="6"/>
        <v>28</v>
      </c>
      <c r="B32" s="7">
        <v>3404</v>
      </c>
      <c r="C32" s="8">
        <v>3223</v>
      </c>
      <c r="D32" s="8">
        <v>3077</v>
      </c>
      <c r="E32" s="8">
        <v>3750</v>
      </c>
      <c r="F32" s="8">
        <v>4000</v>
      </c>
      <c r="G32" s="9">
        <f t="shared" si="0"/>
        <v>3490.8</v>
      </c>
      <c r="I32" s="11">
        <f t="shared" si="1"/>
        <v>3077</v>
      </c>
      <c r="J32" s="12">
        <f t="shared" si="2"/>
        <v>3223</v>
      </c>
      <c r="K32" s="12">
        <f t="shared" si="3"/>
        <v>3404</v>
      </c>
      <c r="L32" s="12">
        <f t="shared" si="4"/>
        <v>3750</v>
      </c>
      <c r="M32" s="12">
        <f t="shared" si="5"/>
        <v>4000</v>
      </c>
    </row>
    <row r="33" spans="1:20" ht="15">
      <c r="A33" s="6">
        <f t="shared" si="6"/>
        <v>29</v>
      </c>
      <c r="B33" s="7">
        <v>3391</v>
      </c>
      <c r="C33" s="8">
        <v>3431</v>
      </c>
      <c r="D33" s="8">
        <v>3158</v>
      </c>
      <c r="E33" s="8">
        <v>4000</v>
      </c>
      <c r="F33" s="8">
        <v>4000</v>
      </c>
      <c r="G33" s="9">
        <f t="shared" si="0"/>
        <v>3596</v>
      </c>
      <c r="I33" s="11">
        <f t="shared" si="1"/>
        <v>3158</v>
      </c>
      <c r="J33" s="12">
        <f t="shared" si="2"/>
        <v>3391</v>
      </c>
      <c r="K33" s="12">
        <f t="shared" si="3"/>
        <v>3431</v>
      </c>
      <c r="L33" s="12">
        <f t="shared" si="4"/>
        <v>4000</v>
      </c>
      <c r="M33" s="12">
        <f t="shared" si="5"/>
        <v>4000</v>
      </c>
    </row>
    <row r="34" spans="1:20" ht="15">
      <c r="A34" s="14">
        <f t="shared" si="6"/>
        <v>30</v>
      </c>
      <c r="B34" s="15">
        <v>3761</v>
      </c>
      <c r="C34" s="16">
        <v>3647</v>
      </c>
      <c r="D34" s="16">
        <v>3738</v>
      </c>
      <c r="E34" s="16">
        <v>4000</v>
      </c>
      <c r="F34" s="16">
        <v>4000</v>
      </c>
      <c r="G34" s="17">
        <f t="shared" si="0"/>
        <v>3829.2</v>
      </c>
      <c r="I34" s="18">
        <f t="shared" si="1"/>
        <v>3647</v>
      </c>
      <c r="J34" s="19">
        <f t="shared" si="2"/>
        <v>3738</v>
      </c>
      <c r="K34" s="19">
        <f t="shared" si="3"/>
        <v>3761</v>
      </c>
      <c r="L34" s="19">
        <f t="shared" si="4"/>
        <v>4000</v>
      </c>
      <c r="M34" s="19">
        <f t="shared" si="5"/>
        <v>4000</v>
      </c>
    </row>
    <row r="37" spans="1:20" ht="12.75">
      <c r="A37" s="56" t="s">
        <v>19</v>
      </c>
      <c r="B37" s="57"/>
      <c r="C37" s="57"/>
      <c r="D37" s="57"/>
      <c r="E37" s="57"/>
      <c r="F37" s="57"/>
      <c r="G37" s="58"/>
      <c r="I37" s="56" t="s">
        <v>20</v>
      </c>
      <c r="J37" s="57"/>
      <c r="K37" s="57"/>
      <c r="L37" s="57"/>
      <c r="M37" s="58"/>
      <c r="P37" s="61" t="s">
        <v>3</v>
      </c>
      <c r="Q37" s="61"/>
      <c r="R37" s="61"/>
      <c r="S37" s="61"/>
      <c r="T37" s="61"/>
    </row>
    <row r="38" spans="1:20" ht="15">
      <c r="A38" s="1" t="s">
        <v>4</v>
      </c>
      <c r="B38" s="2" t="s">
        <v>6</v>
      </c>
      <c r="C38" s="2" t="s">
        <v>7</v>
      </c>
      <c r="D38" s="2" t="s">
        <v>8</v>
      </c>
      <c r="E38" s="2" t="s">
        <v>9</v>
      </c>
      <c r="F38" s="2" t="s">
        <v>10</v>
      </c>
      <c r="G38" s="3" t="s">
        <v>13</v>
      </c>
      <c r="I38" s="5" t="s">
        <v>14</v>
      </c>
      <c r="J38" s="5" t="s">
        <v>15</v>
      </c>
      <c r="K38" s="5" t="s">
        <v>16</v>
      </c>
      <c r="L38" s="5" t="s">
        <v>17</v>
      </c>
      <c r="M38" s="5" t="s">
        <v>18</v>
      </c>
      <c r="P38" s="62" t="s">
        <v>14</v>
      </c>
      <c r="Q38" s="62" t="s">
        <v>15</v>
      </c>
      <c r="R38" s="62" t="s">
        <v>16</v>
      </c>
      <c r="S38" s="62" t="s">
        <v>17</v>
      </c>
      <c r="T38" s="62" t="s">
        <v>18</v>
      </c>
    </row>
    <row r="39" spans="1:20" ht="12.75">
      <c r="A39" s="6">
        <f t="shared" ref="A39:A66" si="7">A40+1</f>
        <v>30</v>
      </c>
      <c r="B39" s="89">
        <v>3761</v>
      </c>
      <c r="C39" s="90">
        <v>3647</v>
      </c>
      <c r="D39" s="90">
        <v>3738</v>
      </c>
      <c r="E39" s="91">
        <v>4000</v>
      </c>
      <c r="F39" s="91">
        <v>4000</v>
      </c>
      <c r="G39" s="9">
        <f t="shared" ref="G39:G68" si="8">AVERAGE(B39:F39)</f>
        <v>3829.2</v>
      </c>
      <c r="I39" s="11">
        <f t="shared" ref="I39:I68" si="9">QUARTILE(B39:F39,0)</f>
        <v>3647</v>
      </c>
      <c r="J39" s="12">
        <f t="shared" ref="J39:J68" si="10">QUARTILE(B39:F39,1)</f>
        <v>3738</v>
      </c>
      <c r="K39" s="12">
        <f t="shared" ref="K39:K68" si="11">QUARTILE(B39:F39,2)</f>
        <v>3761</v>
      </c>
      <c r="L39" s="12">
        <f t="shared" ref="L39:L68" si="12">QUARTILE(B39:F39,3)</f>
        <v>4000</v>
      </c>
      <c r="M39" s="12">
        <f t="shared" ref="M39:M68" si="13">QUARTILE(B39:F39,4)</f>
        <v>4000</v>
      </c>
      <c r="P39" s="80">
        <f>I39</f>
        <v>3647</v>
      </c>
      <c r="Q39" s="80">
        <f t="shared" ref="Q39:T39" si="14">J39</f>
        <v>3738</v>
      </c>
      <c r="R39" s="80">
        <f t="shared" si="14"/>
        <v>3761</v>
      </c>
      <c r="S39" s="80">
        <f t="shared" si="14"/>
        <v>4000</v>
      </c>
      <c r="T39" s="80">
        <f t="shared" si="14"/>
        <v>4000</v>
      </c>
    </row>
    <row r="40" spans="1:20" ht="12.75">
      <c r="A40" s="6">
        <f t="shared" si="7"/>
        <v>29</v>
      </c>
      <c r="B40" s="89">
        <v>3391</v>
      </c>
      <c r="C40" s="90">
        <v>3431</v>
      </c>
      <c r="D40" s="90">
        <v>3158</v>
      </c>
      <c r="E40" s="91">
        <v>4000</v>
      </c>
      <c r="F40" s="91">
        <v>4000</v>
      </c>
      <c r="G40" s="9">
        <f t="shared" si="8"/>
        <v>3596</v>
      </c>
      <c r="I40" s="11">
        <f t="shared" si="9"/>
        <v>3158</v>
      </c>
      <c r="J40" s="12">
        <f t="shared" si="10"/>
        <v>3391</v>
      </c>
      <c r="K40" s="12">
        <f t="shared" si="11"/>
        <v>3431</v>
      </c>
      <c r="L40" s="12">
        <f t="shared" si="12"/>
        <v>4000</v>
      </c>
      <c r="M40" s="12">
        <f t="shared" si="13"/>
        <v>4000</v>
      </c>
      <c r="P40" s="80">
        <f>I49</f>
        <v>1403</v>
      </c>
      <c r="Q40" s="80">
        <f t="shared" ref="Q40:T40" si="15">J49</f>
        <v>1760</v>
      </c>
      <c r="R40" s="80">
        <f t="shared" si="15"/>
        <v>1933</v>
      </c>
      <c r="S40" s="80">
        <f t="shared" si="15"/>
        <v>2324</v>
      </c>
      <c r="T40" s="80">
        <f t="shared" si="15"/>
        <v>2445</v>
      </c>
    </row>
    <row r="41" spans="1:20" ht="12.75">
      <c r="A41" s="6">
        <f t="shared" si="7"/>
        <v>28</v>
      </c>
      <c r="B41" s="89">
        <v>3404</v>
      </c>
      <c r="C41" s="90">
        <v>3223</v>
      </c>
      <c r="D41" s="90">
        <v>3077</v>
      </c>
      <c r="E41" s="90">
        <v>3750</v>
      </c>
      <c r="F41" s="91">
        <v>4000</v>
      </c>
      <c r="G41" s="9">
        <f t="shared" si="8"/>
        <v>3490.8</v>
      </c>
      <c r="I41" s="11">
        <f t="shared" si="9"/>
        <v>3077</v>
      </c>
      <c r="J41" s="12">
        <f t="shared" si="10"/>
        <v>3223</v>
      </c>
      <c r="K41" s="12">
        <f t="shared" si="11"/>
        <v>3404</v>
      </c>
      <c r="L41" s="12">
        <f t="shared" si="12"/>
        <v>3750</v>
      </c>
      <c r="M41" s="12">
        <f t="shared" si="13"/>
        <v>4000</v>
      </c>
      <c r="P41" s="80">
        <f>I59</f>
        <v>589</v>
      </c>
      <c r="Q41" s="80">
        <f t="shared" ref="Q41:T41" si="16">J59</f>
        <v>636</v>
      </c>
      <c r="R41" s="80">
        <f t="shared" si="16"/>
        <v>653</v>
      </c>
      <c r="S41" s="80">
        <f t="shared" si="16"/>
        <v>823</v>
      </c>
      <c r="T41" s="80">
        <f t="shared" si="16"/>
        <v>1336</v>
      </c>
    </row>
    <row r="42" spans="1:20" ht="12.75">
      <c r="A42" s="6">
        <f t="shared" si="7"/>
        <v>27</v>
      </c>
      <c r="B42" s="89">
        <v>3296</v>
      </c>
      <c r="C42" s="90">
        <v>3004</v>
      </c>
      <c r="D42" s="90">
        <v>2514</v>
      </c>
      <c r="E42" s="90">
        <v>3139</v>
      </c>
      <c r="F42" s="91">
        <v>4000</v>
      </c>
      <c r="G42" s="9">
        <f t="shared" si="8"/>
        <v>3190.6</v>
      </c>
      <c r="I42" s="11">
        <f t="shared" si="9"/>
        <v>2514</v>
      </c>
      <c r="J42" s="12">
        <f t="shared" si="10"/>
        <v>3004</v>
      </c>
      <c r="K42" s="12">
        <f t="shared" si="11"/>
        <v>3139</v>
      </c>
      <c r="L42" s="12">
        <f t="shared" si="12"/>
        <v>3296</v>
      </c>
      <c r="M42" s="12">
        <f t="shared" si="13"/>
        <v>4000</v>
      </c>
      <c r="P42" s="80">
        <f>I68</f>
        <v>33</v>
      </c>
      <c r="Q42" s="80">
        <f t="shared" ref="Q42:T42" si="17">J68</f>
        <v>46</v>
      </c>
      <c r="R42" s="80">
        <f t="shared" si="17"/>
        <v>58</v>
      </c>
      <c r="S42" s="80">
        <f t="shared" si="17"/>
        <v>80</v>
      </c>
      <c r="T42" s="80">
        <f t="shared" si="17"/>
        <v>128</v>
      </c>
    </row>
    <row r="43" spans="1:20" ht="12.75">
      <c r="A43" s="6">
        <f t="shared" si="7"/>
        <v>26</v>
      </c>
      <c r="B43" s="89">
        <v>3203</v>
      </c>
      <c r="C43" s="90">
        <v>2956</v>
      </c>
      <c r="D43" s="90">
        <v>2296</v>
      </c>
      <c r="E43" s="90">
        <v>2974</v>
      </c>
      <c r="F43" s="90">
        <v>4000</v>
      </c>
      <c r="G43" s="9">
        <f t="shared" si="8"/>
        <v>3085.8</v>
      </c>
      <c r="I43" s="11">
        <f t="shared" si="9"/>
        <v>2296</v>
      </c>
      <c r="J43" s="12">
        <f t="shared" si="10"/>
        <v>2956</v>
      </c>
      <c r="K43" s="12">
        <f t="shared" si="11"/>
        <v>2974</v>
      </c>
      <c r="L43" s="12">
        <f t="shared" si="12"/>
        <v>3203</v>
      </c>
      <c r="M43" s="12">
        <f t="shared" si="13"/>
        <v>4000</v>
      </c>
      <c r="P43" s="80"/>
      <c r="Q43" s="80"/>
      <c r="R43" s="80"/>
      <c r="S43" s="80"/>
      <c r="T43" s="80"/>
    </row>
    <row r="44" spans="1:20" ht="12.75">
      <c r="A44" s="6">
        <f t="shared" si="7"/>
        <v>25</v>
      </c>
      <c r="B44" s="89">
        <v>3150</v>
      </c>
      <c r="C44" s="90">
        <v>2877</v>
      </c>
      <c r="D44" s="90">
        <v>2253</v>
      </c>
      <c r="E44" s="90">
        <v>2963</v>
      </c>
      <c r="F44" s="90">
        <v>3707</v>
      </c>
      <c r="G44" s="9">
        <f t="shared" si="8"/>
        <v>2990</v>
      </c>
      <c r="I44" s="11">
        <f t="shared" si="9"/>
        <v>2253</v>
      </c>
      <c r="J44" s="12">
        <f t="shared" si="10"/>
        <v>2877</v>
      </c>
      <c r="K44" s="12">
        <f t="shared" si="11"/>
        <v>2963</v>
      </c>
      <c r="L44" s="12">
        <f t="shared" si="12"/>
        <v>3150</v>
      </c>
      <c r="M44" s="12">
        <f t="shared" si="13"/>
        <v>3707</v>
      </c>
      <c r="P44" s="81"/>
      <c r="Q44" s="81"/>
      <c r="R44" s="81"/>
      <c r="S44" s="81"/>
      <c r="T44" s="81"/>
    </row>
    <row r="45" spans="1:20" ht="12.75">
      <c r="A45" s="6">
        <f t="shared" si="7"/>
        <v>24</v>
      </c>
      <c r="B45" s="89">
        <v>3022</v>
      </c>
      <c r="C45" s="90">
        <v>2673</v>
      </c>
      <c r="D45" s="90">
        <v>2189</v>
      </c>
      <c r="E45" s="90">
        <v>2726</v>
      </c>
      <c r="F45" s="90">
        <v>3636</v>
      </c>
      <c r="G45" s="9">
        <f t="shared" si="8"/>
        <v>2849.2</v>
      </c>
      <c r="I45" s="11">
        <f t="shared" si="9"/>
        <v>2189</v>
      </c>
      <c r="J45" s="12">
        <f t="shared" si="10"/>
        <v>2673</v>
      </c>
      <c r="K45" s="12">
        <f t="shared" si="11"/>
        <v>2726</v>
      </c>
      <c r="L45" s="12">
        <f t="shared" si="12"/>
        <v>3022</v>
      </c>
      <c r="M45" s="12">
        <f t="shared" si="13"/>
        <v>3636</v>
      </c>
      <c r="P45" s="65"/>
      <c r="Q45" s="65"/>
      <c r="R45" s="65"/>
      <c r="S45" s="65"/>
      <c r="T45" s="65"/>
    </row>
    <row r="46" spans="1:20" ht="12.75">
      <c r="A46" s="6">
        <f t="shared" si="7"/>
        <v>23</v>
      </c>
      <c r="B46" s="89">
        <v>2925</v>
      </c>
      <c r="C46" s="90">
        <v>2508</v>
      </c>
      <c r="D46" s="90">
        <v>1950</v>
      </c>
      <c r="E46" s="90">
        <v>2555</v>
      </c>
      <c r="F46" s="90">
        <v>2935</v>
      </c>
      <c r="G46" s="9">
        <f t="shared" si="8"/>
        <v>2574.6</v>
      </c>
      <c r="I46" s="11">
        <f t="shared" si="9"/>
        <v>1950</v>
      </c>
      <c r="J46" s="12">
        <f t="shared" si="10"/>
        <v>2508</v>
      </c>
      <c r="K46" s="12">
        <f t="shared" si="11"/>
        <v>2555</v>
      </c>
      <c r="L46" s="12">
        <f t="shared" si="12"/>
        <v>2925</v>
      </c>
      <c r="M46" s="12">
        <f t="shared" si="13"/>
        <v>2935</v>
      </c>
      <c r="P46" s="65"/>
      <c r="Q46" s="65"/>
      <c r="R46" s="65"/>
      <c r="S46" s="65"/>
      <c r="T46" s="65"/>
    </row>
    <row r="47" spans="1:20" ht="12.75">
      <c r="A47" s="6">
        <f t="shared" si="7"/>
        <v>22</v>
      </c>
      <c r="B47" s="89">
        <v>2661</v>
      </c>
      <c r="C47" s="90">
        <v>2379</v>
      </c>
      <c r="D47" s="90">
        <v>1810</v>
      </c>
      <c r="E47" s="90">
        <v>2480</v>
      </c>
      <c r="F47" s="90">
        <v>2881</v>
      </c>
      <c r="G47" s="9">
        <f t="shared" si="8"/>
        <v>2442.1999999999998</v>
      </c>
      <c r="I47" s="11">
        <f t="shared" si="9"/>
        <v>1810</v>
      </c>
      <c r="J47" s="12">
        <f t="shared" si="10"/>
        <v>2379</v>
      </c>
      <c r="K47" s="12">
        <f t="shared" si="11"/>
        <v>2480</v>
      </c>
      <c r="L47" s="12">
        <f t="shared" si="12"/>
        <v>2661</v>
      </c>
      <c r="M47" s="12">
        <f t="shared" si="13"/>
        <v>2881</v>
      </c>
      <c r="P47" s="65"/>
      <c r="Q47" s="65"/>
      <c r="R47" s="65"/>
      <c r="S47" s="65"/>
      <c r="T47" s="65"/>
    </row>
    <row r="48" spans="1:20" ht="12.75">
      <c r="A48" s="6">
        <f t="shared" si="7"/>
        <v>21</v>
      </c>
      <c r="B48" s="89">
        <v>2618</v>
      </c>
      <c r="C48" s="90">
        <v>2329</v>
      </c>
      <c r="D48" s="90">
        <v>1570</v>
      </c>
      <c r="E48" s="90">
        <v>2135</v>
      </c>
      <c r="F48" s="90">
        <v>1868</v>
      </c>
      <c r="G48" s="9">
        <f t="shared" si="8"/>
        <v>2104</v>
      </c>
      <c r="I48" s="11">
        <f t="shared" si="9"/>
        <v>1570</v>
      </c>
      <c r="J48" s="12">
        <f t="shared" si="10"/>
        <v>1868</v>
      </c>
      <c r="K48" s="12">
        <f t="shared" si="11"/>
        <v>2135</v>
      </c>
      <c r="L48" s="12">
        <f t="shared" si="12"/>
        <v>2329</v>
      </c>
      <c r="M48" s="12">
        <f t="shared" si="13"/>
        <v>2618</v>
      </c>
      <c r="P48" s="65"/>
      <c r="Q48" s="65"/>
      <c r="R48" s="65"/>
      <c r="S48" s="65"/>
      <c r="T48" s="65"/>
    </row>
    <row r="49" spans="1:20" ht="12.75">
      <c r="A49" s="6">
        <f t="shared" si="7"/>
        <v>20</v>
      </c>
      <c r="B49" s="89">
        <v>2445</v>
      </c>
      <c r="C49" s="90">
        <v>2324</v>
      </c>
      <c r="D49" s="90">
        <v>1403</v>
      </c>
      <c r="E49" s="90">
        <v>1933</v>
      </c>
      <c r="F49" s="90">
        <v>1760</v>
      </c>
      <c r="G49" s="9">
        <f t="shared" si="8"/>
        <v>1973</v>
      </c>
      <c r="I49" s="11">
        <f t="shared" si="9"/>
        <v>1403</v>
      </c>
      <c r="J49" s="12">
        <f t="shared" si="10"/>
        <v>1760</v>
      </c>
      <c r="K49" s="12">
        <f t="shared" si="11"/>
        <v>1933</v>
      </c>
      <c r="L49" s="12">
        <f t="shared" si="12"/>
        <v>2324</v>
      </c>
      <c r="M49" s="12">
        <f t="shared" si="13"/>
        <v>2445</v>
      </c>
      <c r="P49" s="61" t="s">
        <v>3</v>
      </c>
      <c r="Q49" s="61"/>
      <c r="R49" s="61"/>
      <c r="S49" s="61"/>
      <c r="T49" s="61"/>
    </row>
    <row r="50" spans="1:20" ht="12.75">
      <c r="A50" s="6">
        <f t="shared" si="7"/>
        <v>19</v>
      </c>
      <c r="B50" s="89">
        <v>2439</v>
      </c>
      <c r="C50" s="90">
        <v>2129</v>
      </c>
      <c r="D50" s="90">
        <v>1330</v>
      </c>
      <c r="E50" s="90">
        <v>1726</v>
      </c>
      <c r="F50" s="90">
        <v>1687</v>
      </c>
      <c r="G50" s="9">
        <f t="shared" si="8"/>
        <v>1862.2</v>
      </c>
      <c r="I50" s="11">
        <f t="shared" si="9"/>
        <v>1330</v>
      </c>
      <c r="J50" s="12">
        <f t="shared" si="10"/>
        <v>1687</v>
      </c>
      <c r="K50" s="12">
        <f t="shared" si="11"/>
        <v>1726</v>
      </c>
      <c r="L50" s="12">
        <f t="shared" si="12"/>
        <v>2129</v>
      </c>
      <c r="M50" s="12">
        <f t="shared" si="13"/>
        <v>2439</v>
      </c>
      <c r="P50" s="62" t="s">
        <v>14</v>
      </c>
      <c r="Q50" s="62" t="s">
        <v>15</v>
      </c>
      <c r="R50" s="62" t="s">
        <v>16</v>
      </c>
      <c r="S50" s="62" t="s">
        <v>17</v>
      </c>
      <c r="T50" s="62" t="s">
        <v>18</v>
      </c>
    </row>
    <row r="51" spans="1:20" ht="12.75">
      <c r="A51" s="6">
        <f t="shared" si="7"/>
        <v>18</v>
      </c>
      <c r="B51" s="89">
        <v>2187</v>
      </c>
      <c r="C51" s="90">
        <v>2113</v>
      </c>
      <c r="D51" s="90">
        <v>1262</v>
      </c>
      <c r="E51" s="90">
        <v>1676</v>
      </c>
      <c r="F51" s="90">
        <v>1541</v>
      </c>
      <c r="G51" s="9">
        <f t="shared" si="8"/>
        <v>1755.8</v>
      </c>
      <c r="I51" s="11">
        <f t="shared" si="9"/>
        <v>1262</v>
      </c>
      <c r="J51" s="12">
        <f t="shared" si="10"/>
        <v>1541</v>
      </c>
      <c r="K51" s="12">
        <f t="shared" si="11"/>
        <v>1676</v>
      </c>
      <c r="L51" s="12">
        <f t="shared" si="12"/>
        <v>2113</v>
      </c>
      <c r="M51" s="12">
        <f t="shared" si="13"/>
        <v>2187</v>
      </c>
      <c r="P51" s="66">
        <f>I39</f>
        <v>3647</v>
      </c>
      <c r="Q51" s="66">
        <f>J39</f>
        <v>3738</v>
      </c>
      <c r="R51" s="66">
        <f>K39</f>
        <v>3761</v>
      </c>
      <c r="S51" s="66">
        <f>L39</f>
        <v>4000</v>
      </c>
      <c r="T51" s="66">
        <f>M39</f>
        <v>4000</v>
      </c>
    </row>
    <row r="52" spans="1:20" ht="12.75">
      <c r="A52" s="6">
        <f t="shared" si="7"/>
        <v>17</v>
      </c>
      <c r="B52" s="89">
        <v>2100</v>
      </c>
      <c r="C52" s="90">
        <v>1978</v>
      </c>
      <c r="D52" s="90">
        <v>1194</v>
      </c>
      <c r="E52" s="90">
        <v>1523</v>
      </c>
      <c r="F52" s="90">
        <v>1486</v>
      </c>
      <c r="G52" s="9">
        <f t="shared" si="8"/>
        <v>1656.2</v>
      </c>
      <c r="I52" s="11">
        <f t="shared" si="9"/>
        <v>1194</v>
      </c>
      <c r="J52" s="12">
        <f t="shared" si="10"/>
        <v>1486</v>
      </c>
      <c r="K52" s="12">
        <f t="shared" si="11"/>
        <v>1523</v>
      </c>
      <c r="L52" s="12">
        <f t="shared" si="12"/>
        <v>1978</v>
      </c>
      <c r="M52" s="12">
        <f t="shared" si="13"/>
        <v>2100</v>
      </c>
      <c r="P52" s="69">
        <f>I43</f>
        <v>2296</v>
      </c>
      <c r="Q52" s="69">
        <f>J43</f>
        <v>2956</v>
      </c>
      <c r="R52" s="69">
        <f>K43</f>
        <v>2974</v>
      </c>
      <c r="S52" s="69">
        <f>L43</f>
        <v>3203</v>
      </c>
      <c r="T52" s="69">
        <f>M43</f>
        <v>4000</v>
      </c>
    </row>
    <row r="53" spans="1:20" ht="12.75">
      <c r="A53" s="6">
        <f t="shared" si="7"/>
        <v>16</v>
      </c>
      <c r="B53" s="89">
        <v>2000</v>
      </c>
      <c r="C53" s="90">
        <v>1945</v>
      </c>
      <c r="D53" s="90">
        <v>1127</v>
      </c>
      <c r="E53" s="90">
        <v>1470</v>
      </c>
      <c r="F53" s="90">
        <v>1313</v>
      </c>
      <c r="G53" s="9">
        <f t="shared" si="8"/>
        <v>1571</v>
      </c>
      <c r="I53" s="11">
        <f t="shared" si="9"/>
        <v>1127</v>
      </c>
      <c r="J53" s="12">
        <f t="shared" si="10"/>
        <v>1313</v>
      </c>
      <c r="K53" s="12">
        <f t="shared" si="11"/>
        <v>1470</v>
      </c>
      <c r="L53" s="12">
        <f t="shared" si="12"/>
        <v>1945</v>
      </c>
      <c r="M53" s="12">
        <f t="shared" si="13"/>
        <v>2000</v>
      </c>
      <c r="P53" s="69">
        <f>I48</f>
        <v>1570</v>
      </c>
      <c r="Q53" s="69">
        <f>J48</f>
        <v>1868</v>
      </c>
      <c r="R53" s="69">
        <f>K48</f>
        <v>2135</v>
      </c>
      <c r="S53" s="69">
        <f>L48</f>
        <v>2329</v>
      </c>
      <c r="T53" s="69">
        <f>M48</f>
        <v>2618</v>
      </c>
    </row>
    <row r="54" spans="1:20" ht="12.75">
      <c r="A54" s="6">
        <f t="shared" si="7"/>
        <v>15</v>
      </c>
      <c r="B54" s="89">
        <v>1846</v>
      </c>
      <c r="C54" s="90">
        <v>1818</v>
      </c>
      <c r="D54" s="90">
        <v>1046</v>
      </c>
      <c r="E54" s="90">
        <v>1418</v>
      </c>
      <c r="F54" s="90">
        <v>1186</v>
      </c>
      <c r="G54" s="9">
        <f t="shared" si="8"/>
        <v>1462.8</v>
      </c>
      <c r="I54" s="11">
        <f t="shared" si="9"/>
        <v>1046</v>
      </c>
      <c r="J54" s="12">
        <f t="shared" si="10"/>
        <v>1186</v>
      </c>
      <c r="K54" s="12">
        <f t="shared" si="11"/>
        <v>1418</v>
      </c>
      <c r="L54" s="12">
        <f t="shared" si="12"/>
        <v>1818</v>
      </c>
      <c r="M54" s="12">
        <f t="shared" si="13"/>
        <v>1846</v>
      </c>
      <c r="P54" s="69">
        <f>I53</f>
        <v>1127</v>
      </c>
      <c r="Q54" s="69">
        <f>J53</f>
        <v>1313</v>
      </c>
      <c r="R54" s="69">
        <f>K53</f>
        <v>1470</v>
      </c>
      <c r="S54" s="69">
        <f>L53</f>
        <v>1945</v>
      </c>
      <c r="T54" s="69">
        <f>M53</f>
        <v>2000</v>
      </c>
    </row>
    <row r="55" spans="1:20" ht="12.75">
      <c r="A55" s="6">
        <f t="shared" si="7"/>
        <v>14</v>
      </c>
      <c r="B55" s="89">
        <v>1798</v>
      </c>
      <c r="C55" s="90">
        <v>1771</v>
      </c>
      <c r="D55" s="90">
        <v>1031</v>
      </c>
      <c r="E55" s="90">
        <v>1300</v>
      </c>
      <c r="F55" s="90">
        <v>1069</v>
      </c>
      <c r="G55" s="9">
        <f t="shared" si="8"/>
        <v>1393.8</v>
      </c>
      <c r="I55" s="11">
        <f t="shared" si="9"/>
        <v>1031</v>
      </c>
      <c r="J55" s="12">
        <f t="shared" si="10"/>
        <v>1069</v>
      </c>
      <c r="K55" s="12">
        <f t="shared" si="11"/>
        <v>1300</v>
      </c>
      <c r="L55" s="12">
        <f t="shared" si="12"/>
        <v>1771</v>
      </c>
      <c r="M55" s="12">
        <f t="shared" si="13"/>
        <v>1798</v>
      </c>
      <c r="P55" s="69">
        <f>I58</f>
        <v>673</v>
      </c>
      <c r="Q55" s="69">
        <f>J58</f>
        <v>674</v>
      </c>
      <c r="R55" s="69">
        <f>K58</f>
        <v>739</v>
      </c>
      <c r="S55" s="69">
        <f>L58</f>
        <v>985</v>
      </c>
      <c r="T55" s="69">
        <f>M58</f>
        <v>1450</v>
      </c>
    </row>
    <row r="56" spans="1:20" ht="12.75">
      <c r="A56" s="6">
        <f t="shared" si="7"/>
        <v>13</v>
      </c>
      <c r="B56" s="89">
        <v>1682</v>
      </c>
      <c r="C56" s="90">
        <v>1588</v>
      </c>
      <c r="D56" s="90">
        <v>967</v>
      </c>
      <c r="E56" s="90">
        <v>1225</v>
      </c>
      <c r="F56" s="90">
        <v>1026</v>
      </c>
      <c r="G56" s="9">
        <f t="shared" si="8"/>
        <v>1297.5999999999999</v>
      </c>
      <c r="I56" s="11">
        <f t="shared" si="9"/>
        <v>967</v>
      </c>
      <c r="J56" s="12">
        <f t="shared" si="10"/>
        <v>1026</v>
      </c>
      <c r="K56" s="12">
        <f t="shared" si="11"/>
        <v>1225</v>
      </c>
      <c r="L56" s="12">
        <f t="shared" si="12"/>
        <v>1588</v>
      </c>
      <c r="M56" s="12">
        <f t="shared" si="13"/>
        <v>1682</v>
      </c>
      <c r="P56" s="71">
        <f>I63</f>
        <v>249</v>
      </c>
      <c r="Q56" s="71">
        <f>J63</f>
        <v>293</v>
      </c>
      <c r="R56" s="71">
        <f>K63</f>
        <v>343</v>
      </c>
      <c r="S56" s="71">
        <f>L63</f>
        <v>361</v>
      </c>
      <c r="T56" s="71">
        <f>M63</f>
        <v>683</v>
      </c>
    </row>
    <row r="57" spans="1:20" ht="12.75">
      <c r="A57" s="6">
        <f t="shared" si="7"/>
        <v>12</v>
      </c>
      <c r="B57" s="89">
        <v>1540</v>
      </c>
      <c r="C57" s="90">
        <v>1000</v>
      </c>
      <c r="D57" s="90">
        <v>817</v>
      </c>
      <c r="E57" s="90">
        <v>1049</v>
      </c>
      <c r="F57" s="90">
        <v>755</v>
      </c>
      <c r="G57" s="9">
        <f t="shared" si="8"/>
        <v>1032.2</v>
      </c>
      <c r="I57" s="11">
        <f t="shared" si="9"/>
        <v>755</v>
      </c>
      <c r="J57" s="12">
        <f t="shared" si="10"/>
        <v>817</v>
      </c>
      <c r="K57" s="12">
        <f t="shared" si="11"/>
        <v>1000</v>
      </c>
      <c r="L57" s="12">
        <f t="shared" si="12"/>
        <v>1049</v>
      </c>
      <c r="M57" s="12">
        <f t="shared" si="13"/>
        <v>1540</v>
      </c>
      <c r="P57" s="74">
        <f>I68</f>
        <v>33</v>
      </c>
      <c r="Q57" s="74">
        <f>J68</f>
        <v>46</v>
      </c>
      <c r="R57" s="74">
        <f>K68</f>
        <v>58</v>
      </c>
      <c r="S57" s="74">
        <f>L68</f>
        <v>80</v>
      </c>
      <c r="T57" s="74">
        <f>M68</f>
        <v>128</v>
      </c>
    </row>
    <row r="58" spans="1:20" ht="12.75">
      <c r="A58" s="6">
        <f t="shared" si="7"/>
        <v>11</v>
      </c>
      <c r="B58" s="89">
        <v>1450</v>
      </c>
      <c r="C58" s="90">
        <v>739</v>
      </c>
      <c r="D58" s="90">
        <v>673</v>
      </c>
      <c r="E58" s="90">
        <v>985</v>
      </c>
      <c r="F58" s="90">
        <v>674</v>
      </c>
      <c r="G58" s="9">
        <f t="shared" si="8"/>
        <v>904.2</v>
      </c>
      <c r="I58" s="11">
        <f t="shared" si="9"/>
        <v>673</v>
      </c>
      <c r="J58" s="12">
        <f t="shared" si="10"/>
        <v>674</v>
      </c>
      <c r="K58" s="12">
        <f t="shared" si="11"/>
        <v>739</v>
      </c>
      <c r="L58" s="12">
        <f t="shared" si="12"/>
        <v>985</v>
      </c>
      <c r="M58" s="12">
        <f t="shared" si="13"/>
        <v>1450</v>
      </c>
      <c r="P58" s="74">
        <f>I73</f>
        <v>0</v>
      </c>
      <c r="Q58" s="74">
        <f>J73</f>
        <v>0</v>
      </c>
      <c r="R58" s="74">
        <f>K73</f>
        <v>0</v>
      </c>
      <c r="S58" s="74">
        <f>L73</f>
        <v>0</v>
      </c>
      <c r="T58" s="74">
        <f>M73</f>
        <v>0</v>
      </c>
    </row>
    <row r="59" spans="1:20" ht="12.75">
      <c r="A59" s="6">
        <f t="shared" si="7"/>
        <v>10</v>
      </c>
      <c r="B59" s="89">
        <v>1336</v>
      </c>
      <c r="C59" s="90">
        <v>653</v>
      </c>
      <c r="D59" s="90">
        <v>589</v>
      </c>
      <c r="E59" s="90">
        <v>823</v>
      </c>
      <c r="F59" s="90">
        <v>636</v>
      </c>
      <c r="G59" s="9">
        <f t="shared" si="8"/>
        <v>807.4</v>
      </c>
      <c r="I59" s="11">
        <f t="shared" si="9"/>
        <v>589</v>
      </c>
      <c r="J59" s="12">
        <f t="shared" si="10"/>
        <v>636</v>
      </c>
      <c r="K59" s="12">
        <f t="shared" si="11"/>
        <v>653</v>
      </c>
      <c r="L59" s="12">
        <f t="shared" si="12"/>
        <v>823</v>
      </c>
      <c r="M59" s="12">
        <f t="shared" si="13"/>
        <v>1336</v>
      </c>
      <c r="P59" s="74">
        <f>I78</f>
        <v>0</v>
      </c>
      <c r="Q59" s="74">
        <f>J78</f>
        <v>0</v>
      </c>
      <c r="R59" s="74">
        <f>K78</f>
        <v>0</v>
      </c>
      <c r="S59" s="74">
        <f>L78</f>
        <v>0</v>
      </c>
      <c r="T59" s="74">
        <f>M78</f>
        <v>0</v>
      </c>
    </row>
    <row r="60" spans="1:20" ht="12.75">
      <c r="A60" s="6">
        <f t="shared" si="7"/>
        <v>9</v>
      </c>
      <c r="B60" s="89">
        <v>890</v>
      </c>
      <c r="C60" s="90">
        <v>586</v>
      </c>
      <c r="D60" s="90">
        <v>507</v>
      </c>
      <c r="E60" s="90">
        <v>747</v>
      </c>
      <c r="F60" s="90">
        <v>587</v>
      </c>
      <c r="G60" s="9">
        <f t="shared" si="8"/>
        <v>663.4</v>
      </c>
      <c r="I60" s="11">
        <f t="shared" si="9"/>
        <v>507</v>
      </c>
      <c r="J60" s="12">
        <f t="shared" si="10"/>
        <v>586</v>
      </c>
      <c r="K60" s="12">
        <f t="shared" si="11"/>
        <v>587</v>
      </c>
      <c r="L60" s="12">
        <f t="shared" si="12"/>
        <v>747</v>
      </c>
      <c r="M60" s="12">
        <f t="shared" si="13"/>
        <v>890</v>
      </c>
      <c r="P60" s="74">
        <f>I83</f>
        <v>0</v>
      </c>
      <c r="Q60" s="74">
        <f>J83</f>
        <v>0</v>
      </c>
      <c r="R60" s="74">
        <f>K83</f>
        <v>0</v>
      </c>
      <c r="S60" s="74">
        <f>L83</f>
        <v>0</v>
      </c>
      <c r="T60" s="74">
        <f>M83</f>
        <v>0</v>
      </c>
    </row>
    <row r="61" spans="1:20" ht="12.75">
      <c r="A61" s="6">
        <f t="shared" si="7"/>
        <v>8</v>
      </c>
      <c r="B61" s="89">
        <v>819</v>
      </c>
      <c r="C61" s="90">
        <v>479</v>
      </c>
      <c r="D61" s="90">
        <v>465</v>
      </c>
      <c r="E61" s="90">
        <v>696</v>
      </c>
      <c r="F61" s="90">
        <v>464</v>
      </c>
      <c r="G61" s="9">
        <f t="shared" si="8"/>
        <v>584.6</v>
      </c>
      <c r="I61" s="11">
        <f t="shared" si="9"/>
        <v>464</v>
      </c>
      <c r="J61" s="12">
        <f t="shared" si="10"/>
        <v>465</v>
      </c>
      <c r="K61" s="12">
        <f t="shared" si="11"/>
        <v>479</v>
      </c>
      <c r="L61" s="12">
        <f t="shared" si="12"/>
        <v>696</v>
      </c>
      <c r="M61" s="12">
        <f t="shared" si="13"/>
        <v>819</v>
      </c>
      <c r="P61" s="77">
        <f>I88</f>
        <v>0</v>
      </c>
      <c r="Q61" s="77">
        <f>J88</f>
        <v>0</v>
      </c>
      <c r="R61" s="77">
        <f>K88</f>
        <v>0</v>
      </c>
      <c r="S61" s="77">
        <f>L88</f>
        <v>0</v>
      </c>
      <c r="T61" s="77">
        <f>M88</f>
        <v>0</v>
      </c>
    </row>
    <row r="62" spans="1:20" ht="12.75">
      <c r="A62" s="6">
        <f t="shared" si="7"/>
        <v>7</v>
      </c>
      <c r="B62" s="89">
        <v>789</v>
      </c>
      <c r="C62" s="90">
        <v>306</v>
      </c>
      <c r="D62" s="90">
        <v>313</v>
      </c>
      <c r="E62" s="90">
        <v>440</v>
      </c>
      <c r="F62" s="90">
        <v>400</v>
      </c>
      <c r="G62" s="9">
        <f t="shared" si="8"/>
        <v>449.6</v>
      </c>
      <c r="I62" s="11">
        <f t="shared" si="9"/>
        <v>306</v>
      </c>
      <c r="J62" s="12">
        <f t="shared" si="10"/>
        <v>313</v>
      </c>
      <c r="K62" s="12">
        <f t="shared" si="11"/>
        <v>400</v>
      </c>
      <c r="L62" s="12">
        <f t="shared" si="12"/>
        <v>440</v>
      </c>
      <c r="M62" s="12">
        <f t="shared" si="13"/>
        <v>789</v>
      </c>
    </row>
    <row r="63" spans="1:20" ht="12.75">
      <c r="A63" s="6">
        <f t="shared" si="7"/>
        <v>6</v>
      </c>
      <c r="B63" s="89">
        <v>683</v>
      </c>
      <c r="C63" s="90">
        <v>249</v>
      </c>
      <c r="D63" s="90">
        <v>293</v>
      </c>
      <c r="E63" s="90">
        <v>343</v>
      </c>
      <c r="F63" s="90">
        <v>361</v>
      </c>
      <c r="G63" s="9">
        <f t="shared" si="8"/>
        <v>385.8</v>
      </c>
      <c r="I63" s="11">
        <f t="shared" si="9"/>
        <v>249</v>
      </c>
      <c r="J63" s="12">
        <f t="shared" si="10"/>
        <v>293</v>
      </c>
      <c r="K63" s="12">
        <f t="shared" si="11"/>
        <v>343</v>
      </c>
      <c r="L63" s="12">
        <f t="shared" si="12"/>
        <v>361</v>
      </c>
      <c r="M63" s="12">
        <f t="shared" si="13"/>
        <v>683</v>
      </c>
    </row>
    <row r="64" spans="1:20" ht="12.75">
      <c r="A64" s="6">
        <f t="shared" si="7"/>
        <v>5</v>
      </c>
      <c r="B64" s="89">
        <v>616</v>
      </c>
      <c r="C64" s="87">
        <v>178</v>
      </c>
      <c r="D64" s="87">
        <v>254</v>
      </c>
      <c r="E64" s="87">
        <v>320</v>
      </c>
      <c r="F64" s="87">
        <v>292</v>
      </c>
      <c r="G64" s="9">
        <f t="shared" si="8"/>
        <v>332</v>
      </c>
      <c r="I64" s="11">
        <f t="shared" si="9"/>
        <v>178</v>
      </c>
      <c r="J64" s="12">
        <f t="shared" si="10"/>
        <v>254</v>
      </c>
      <c r="K64" s="12">
        <f t="shared" si="11"/>
        <v>292</v>
      </c>
      <c r="L64" s="12">
        <f t="shared" si="12"/>
        <v>320</v>
      </c>
      <c r="M64" s="12">
        <f t="shared" si="13"/>
        <v>616</v>
      </c>
    </row>
    <row r="65" spans="1:13" ht="12.75">
      <c r="A65" s="6">
        <f t="shared" si="7"/>
        <v>4</v>
      </c>
      <c r="B65" s="89">
        <v>559</v>
      </c>
      <c r="C65" s="87">
        <v>153</v>
      </c>
      <c r="D65" s="87">
        <v>209</v>
      </c>
      <c r="E65" s="87">
        <v>154</v>
      </c>
      <c r="F65" s="87">
        <v>270</v>
      </c>
      <c r="G65" s="9">
        <f t="shared" si="8"/>
        <v>269</v>
      </c>
      <c r="I65" s="11">
        <f t="shared" si="9"/>
        <v>153</v>
      </c>
      <c r="J65" s="12">
        <f t="shared" si="10"/>
        <v>154</v>
      </c>
      <c r="K65" s="12">
        <f t="shared" si="11"/>
        <v>209</v>
      </c>
      <c r="L65" s="12">
        <f t="shared" si="12"/>
        <v>270</v>
      </c>
      <c r="M65" s="12">
        <f t="shared" si="13"/>
        <v>559</v>
      </c>
    </row>
    <row r="66" spans="1:13" ht="12.75">
      <c r="A66" s="6">
        <f t="shared" si="7"/>
        <v>3</v>
      </c>
      <c r="B66" s="89">
        <v>305</v>
      </c>
      <c r="C66" s="87">
        <v>150</v>
      </c>
      <c r="D66" s="87">
        <v>163</v>
      </c>
      <c r="E66" s="87">
        <v>132</v>
      </c>
      <c r="F66" s="87">
        <v>243</v>
      </c>
      <c r="G66" s="9">
        <f t="shared" si="8"/>
        <v>198.6</v>
      </c>
      <c r="I66" s="11">
        <f t="shared" si="9"/>
        <v>132</v>
      </c>
      <c r="J66" s="12">
        <f t="shared" si="10"/>
        <v>150</v>
      </c>
      <c r="K66" s="12">
        <f t="shared" si="11"/>
        <v>163</v>
      </c>
      <c r="L66" s="12">
        <f t="shared" si="12"/>
        <v>243</v>
      </c>
      <c r="M66" s="12">
        <f t="shared" si="13"/>
        <v>305</v>
      </c>
    </row>
    <row r="67" spans="1:13" ht="12.75">
      <c r="A67" s="6">
        <f>A68+1</f>
        <v>2</v>
      </c>
      <c r="B67" s="89">
        <v>266</v>
      </c>
      <c r="C67" s="87">
        <v>66</v>
      </c>
      <c r="D67" s="87">
        <v>119</v>
      </c>
      <c r="E67" s="87">
        <v>125</v>
      </c>
      <c r="F67" s="87">
        <v>197</v>
      </c>
      <c r="G67" s="9">
        <f t="shared" si="8"/>
        <v>154.6</v>
      </c>
      <c r="I67" s="11">
        <f t="shared" si="9"/>
        <v>66</v>
      </c>
      <c r="J67" s="12">
        <f t="shared" si="10"/>
        <v>119</v>
      </c>
      <c r="K67" s="12">
        <f t="shared" si="11"/>
        <v>125</v>
      </c>
      <c r="L67" s="12">
        <f t="shared" si="12"/>
        <v>197</v>
      </c>
      <c r="M67" s="12">
        <f t="shared" si="13"/>
        <v>266</v>
      </c>
    </row>
    <row r="68" spans="1:13" ht="12.75">
      <c r="A68" s="14">
        <v>1</v>
      </c>
      <c r="B68" s="89">
        <v>128</v>
      </c>
      <c r="C68" s="87">
        <v>33</v>
      </c>
      <c r="D68" s="87">
        <v>58</v>
      </c>
      <c r="E68" s="87">
        <v>80</v>
      </c>
      <c r="F68" s="87">
        <v>46</v>
      </c>
      <c r="G68" s="17">
        <f t="shared" si="8"/>
        <v>69</v>
      </c>
      <c r="I68" s="18">
        <f t="shared" si="9"/>
        <v>33</v>
      </c>
      <c r="J68" s="19">
        <f t="shared" si="10"/>
        <v>46</v>
      </c>
      <c r="K68" s="19">
        <f t="shared" si="11"/>
        <v>58</v>
      </c>
      <c r="L68" s="19">
        <f t="shared" si="12"/>
        <v>80</v>
      </c>
      <c r="M68" s="19">
        <f t="shared" si="13"/>
        <v>128</v>
      </c>
    </row>
  </sheetData>
  <sortState ref="A39:F68">
    <sortCondition descending="1" ref="A39:A68"/>
  </sortState>
  <mergeCells count="8">
    <mergeCell ref="P49:T49"/>
    <mergeCell ref="A3:G3"/>
    <mergeCell ref="I3:M3"/>
    <mergeCell ref="A37:G37"/>
    <mergeCell ref="I37:M37"/>
    <mergeCell ref="P3:T3"/>
    <mergeCell ref="P15:T15"/>
    <mergeCell ref="P37:T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AF108"/>
  <sheetViews>
    <sheetView topLeftCell="O42" workbookViewId="0">
      <selection activeCell="V64" sqref="V64"/>
    </sheetView>
  </sheetViews>
  <sheetFormatPr defaultColWidth="14.42578125" defaultRowHeight="15.75" customHeight="1"/>
  <sheetData>
    <row r="3" spans="1:22" ht="15.75" customHeight="1">
      <c r="A3" s="56" t="s">
        <v>23</v>
      </c>
      <c r="B3" s="57"/>
      <c r="C3" s="57"/>
      <c r="D3" s="57"/>
      <c r="E3" s="57"/>
      <c r="F3" s="57"/>
      <c r="G3" s="57"/>
      <c r="H3" s="57"/>
      <c r="I3" s="58"/>
      <c r="K3" s="56" t="s">
        <v>24</v>
      </c>
      <c r="L3" s="57"/>
      <c r="M3" s="57"/>
      <c r="N3" s="57"/>
      <c r="O3" s="58"/>
      <c r="R3" s="61" t="s">
        <v>3</v>
      </c>
      <c r="S3" s="61"/>
      <c r="T3" s="61"/>
      <c r="U3" s="61"/>
      <c r="V3" s="61"/>
    </row>
    <row r="4" spans="1:22" ht="15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25</v>
      </c>
      <c r="L4" s="4" t="s">
        <v>15</v>
      </c>
      <c r="M4" s="4" t="s">
        <v>16</v>
      </c>
      <c r="N4" s="4" t="s">
        <v>17</v>
      </c>
      <c r="O4" s="4" t="s">
        <v>18</v>
      </c>
      <c r="R4" s="62" t="s">
        <v>14</v>
      </c>
      <c r="S4" s="62" t="s">
        <v>15</v>
      </c>
      <c r="T4" s="62" t="s">
        <v>16</v>
      </c>
      <c r="U4" s="62" t="s">
        <v>17</v>
      </c>
      <c r="V4" s="62" t="s">
        <v>18</v>
      </c>
    </row>
    <row r="5" spans="1:22" ht="15">
      <c r="A5" s="13">
        <f>1</f>
        <v>1</v>
      </c>
      <c r="B5" s="7">
        <v>34</v>
      </c>
      <c r="C5" s="7">
        <v>19</v>
      </c>
      <c r="D5" s="7">
        <v>26</v>
      </c>
      <c r="E5" s="8">
        <v>31</v>
      </c>
      <c r="F5" s="8">
        <v>21</v>
      </c>
      <c r="G5" s="8">
        <v>33</v>
      </c>
      <c r="H5" s="8">
        <v>40</v>
      </c>
      <c r="I5" s="10">
        <f t="shared" ref="I5:I54" si="0">AVERAGE(B5:H5)</f>
        <v>29.142857142857142</v>
      </c>
      <c r="K5" s="12">
        <f t="shared" ref="K5:K54" si="1">QUARTILE(B5:H5,0)</f>
        <v>19</v>
      </c>
      <c r="L5" s="12">
        <f t="shared" ref="L5:L54" si="2">QUARTILE(B5:H5,1)</f>
        <v>23.5</v>
      </c>
      <c r="M5" s="12">
        <f t="shared" ref="M5:M54" si="3">QUARTILE(B5:H5,2)</f>
        <v>31</v>
      </c>
      <c r="N5" s="12">
        <f t="shared" ref="N5:N54" si="4">QUARTILE(B5:H5,3)</f>
        <v>33.5</v>
      </c>
      <c r="O5" s="12">
        <f t="shared" ref="O5:O54" si="5">QUARTILE(B5:H5,4)</f>
        <v>40</v>
      </c>
      <c r="R5" s="80">
        <v>19</v>
      </c>
      <c r="S5" s="80">
        <v>23.5</v>
      </c>
      <c r="T5" s="80">
        <v>31</v>
      </c>
      <c r="U5" s="80">
        <v>33.5</v>
      </c>
      <c r="V5" s="80">
        <v>40</v>
      </c>
    </row>
    <row r="6" spans="1:22" ht="15">
      <c r="A6" s="13">
        <f t="shared" ref="A6:A54" si="6">A5+1</f>
        <v>2</v>
      </c>
      <c r="B6" s="7">
        <v>45.970999999999997</v>
      </c>
      <c r="C6" s="7">
        <v>15.244999999999999</v>
      </c>
      <c r="D6" s="7">
        <v>24.123999999999999</v>
      </c>
      <c r="E6" s="8">
        <v>20.067</v>
      </c>
      <c r="F6" s="8">
        <v>31.140999999999998</v>
      </c>
      <c r="G6" s="8">
        <v>33.094000000000001</v>
      </c>
      <c r="H6" s="8">
        <v>14.183999999999999</v>
      </c>
      <c r="I6" s="10">
        <f t="shared" si="0"/>
        <v>26.260857142857137</v>
      </c>
      <c r="K6" s="12">
        <f t="shared" si="1"/>
        <v>14.183999999999999</v>
      </c>
      <c r="L6" s="12">
        <f t="shared" si="2"/>
        <v>17.655999999999999</v>
      </c>
      <c r="M6" s="12">
        <f t="shared" si="3"/>
        <v>24.123999999999999</v>
      </c>
      <c r="N6" s="12">
        <f t="shared" si="4"/>
        <v>32.1175</v>
      </c>
      <c r="O6" s="12">
        <f t="shared" si="5"/>
        <v>45.970999999999997</v>
      </c>
      <c r="R6" s="80">
        <v>17.709</v>
      </c>
      <c r="S6" s="80">
        <v>20.064</v>
      </c>
      <c r="T6" s="80">
        <v>34.030999999999999</v>
      </c>
      <c r="U6" s="80">
        <v>47.027999999999999</v>
      </c>
      <c r="V6" s="80">
        <v>69.019000000000005</v>
      </c>
    </row>
    <row r="7" spans="1:22" ht="15">
      <c r="A7" s="13">
        <f t="shared" si="6"/>
        <v>3</v>
      </c>
      <c r="B7" s="7">
        <v>31.149000000000001</v>
      </c>
      <c r="C7" s="7">
        <v>29.190999999999999</v>
      </c>
      <c r="D7" s="7">
        <v>18.347000000000001</v>
      </c>
      <c r="E7" s="8">
        <v>12.138</v>
      </c>
      <c r="F7" s="8">
        <v>14.131</v>
      </c>
      <c r="G7" s="8">
        <v>18.411999999999999</v>
      </c>
      <c r="H7" s="8">
        <v>16.138000000000002</v>
      </c>
      <c r="I7" s="10">
        <f t="shared" si="0"/>
        <v>19.929428571428577</v>
      </c>
      <c r="K7" s="12">
        <f t="shared" si="1"/>
        <v>12.138</v>
      </c>
      <c r="L7" s="12">
        <f t="shared" si="2"/>
        <v>15.134500000000001</v>
      </c>
      <c r="M7" s="12">
        <f t="shared" si="3"/>
        <v>18.347000000000001</v>
      </c>
      <c r="N7" s="12">
        <f t="shared" si="4"/>
        <v>23.801499999999997</v>
      </c>
      <c r="O7" s="12">
        <f t="shared" si="5"/>
        <v>31.149000000000001</v>
      </c>
      <c r="R7" s="80">
        <v>24.952000000000002</v>
      </c>
      <c r="S7" s="80">
        <v>31.885999999999999</v>
      </c>
      <c r="T7" s="80">
        <v>42.923000000000002</v>
      </c>
      <c r="U7" s="80">
        <v>48.222499999999997</v>
      </c>
      <c r="V7" s="80">
        <v>59.695</v>
      </c>
    </row>
    <row r="8" spans="1:22" ht="15">
      <c r="A8" s="13">
        <f t="shared" si="6"/>
        <v>4</v>
      </c>
      <c r="B8" s="7">
        <v>61.945</v>
      </c>
      <c r="C8" s="7">
        <v>16.210999999999999</v>
      </c>
      <c r="D8" s="7">
        <v>21.007999999999999</v>
      </c>
      <c r="E8" s="8">
        <v>14.095000000000001</v>
      </c>
      <c r="F8" s="8">
        <v>18.256</v>
      </c>
      <c r="G8" s="8">
        <v>19.370999999999999</v>
      </c>
      <c r="H8" s="8">
        <v>11.218999999999999</v>
      </c>
      <c r="I8" s="10">
        <f t="shared" si="0"/>
        <v>23.157857142857143</v>
      </c>
      <c r="K8" s="12">
        <f t="shared" si="1"/>
        <v>11.218999999999999</v>
      </c>
      <c r="L8" s="12">
        <f t="shared" si="2"/>
        <v>15.152999999999999</v>
      </c>
      <c r="M8" s="12">
        <f t="shared" si="3"/>
        <v>18.256</v>
      </c>
      <c r="N8" s="12">
        <f t="shared" si="4"/>
        <v>20.189499999999999</v>
      </c>
      <c r="O8" s="12">
        <f t="shared" si="5"/>
        <v>61.945</v>
      </c>
      <c r="R8" s="80">
        <v>13.23</v>
      </c>
      <c r="S8" s="80">
        <v>43.244999999999997</v>
      </c>
      <c r="T8" s="80">
        <v>64.942999999999998</v>
      </c>
      <c r="U8" s="80">
        <v>81.281000000000006</v>
      </c>
      <c r="V8" s="80">
        <v>105.753</v>
      </c>
    </row>
    <row r="9" spans="1:22" ht="15">
      <c r="A9" s="13">
        <f t="shared" si="6"/>
        <v>5</v>
      </c>
      <c r="B9" s="7">
        <v>54.212000000000003</v>
      </c>
      <c r="C9" s="7">
        <v>11.303000000000001</v>
      </c>
      <c r="D9" s="7">
        <v>19.629000000000001</v>
      </c>
      <c r="E9" s="8">
        <v>8.1259999999999994</v>
      </c>
      <c r="F9" s="8">
        <v>7.2389999999999999</v>
      </c>
      <c r="G9" s="8">
        <v>21.452999999999999</v>
      </c>
      <c r="H9" s="8">
        <v>12.239000000000001</v>
      </c>
      <c r="I9" s="10">
        <f t="shared" si="0"/>
        <v>19.171571428571433</v>
      </c>
      <c r="K9" s="12">
        <f t="shared" si="1"/>
        <v>7.2389999999999999</v>
      </c>
      <c r="L9" s="12">
        <f t="shared" si="2"/>
        <v>9.714500000000001</v>
      </c>
      <c r="M9" s="12">
        <f t="shared" si="3"/>
        <v>12.239000000000001</v>
      </c>
      <c r="N9" s="12">
        <f t="shared" si="4"/>
        <v>20.541</v>
      </c>
      <c r="O9" s="12">
        <f t="shared" si="5"/>
        <v>54.212000000000003</v>
      </c>
      <c r="R9" s="80">
        <v>20.391999999999999</v>
      </c>
      <c r="S9" s="80">
        <v>29.706</v>
      </c>
      <c r="T9" s="80">
        <v>49.387</v>
      </c>
      <c r="U9" s="80">
        <v>78.409000000000006</v>
      </c>
      <c r="V9" s="80">
        <v>99.754000000000005</v>
      </c>
    </row>
    <row r="10" spans="1:22" ht="15">
      <c r="A10" s="13">
        <f t="shared" si="6"/>
        <v>6</v>
      </c>
      <c r="B10" s="7">
        <v>36.188000000000002</v>
      </c>
      <c r="C10" s="7">
        <v>28.373000000000001</v>
      </c>
      <c r="D10" s="7">
        <v>11.885999999999999</v>
      </c>
      <c r="E10" s="8">
        <v>15.202999999999999</v>
      </c>
      <c r="F10" s="8">
        <v>18.271000000000001</v>
      </c>
      <c r="G10" s="8">
        <v>12.545999999999999</v>
      </c>
      <c r="H10" s="8">
        <v>28.349</v>
      </c>
      <c r="I10" s="10">
        <f t="shared" si="0"/>
        <v>21.545142857142856</v>
      </c>
      <c r="K10" s="12">
        <f t="shared" si="1"/>
        <v>11.885999999999999</v>
      </c>
      <c r="L10" s="12">
        <f t="shared" si="2"/>
        <v>13.874499999999999</v>
      </c>
      <c r="M10" s="12">
        <f t="shared" si="3"/>
        <v>18.271000000000001</v>
      </c>
      <c r="N10" s="12">
        <f t="shared" si="4"/>
        <v>28.361000000000001</v>
      </c>
      <c r="O10" s="12">
        <f t="shared" si="5"/>
        <v>36.188000000000002</v>
      </c>
      <c r="R10" s="81">
        <v>30.753</v>
      </c>
      <c r="S10" s="81">
        <v>46.715000000000003</v>
      </c>
      <c r="T10" s="81">
        <v>77.111999999999995</v>
      </c>
      <c r="U10" s="81">
        <v>114.151</v>
      </c>
      <c r="V10" s="81">
        <v>126.27200000000001</v>
      </c>
    </row>
    <row r="11" spans="1:22" ht="15">
      <c r="A11" s="13">
        <f t="shared" si="6"/>
        <v>7</v>
      </c>
      <c r="B11" s="7">
        <v>51.381</v>
      </c>
      <c r="C11" s="7">
        <v>22.381</v>
      </c>
      <c r="D11" s="7">
        <v>11.959</v>
      </c>
      <c r="E11" s="8">
        <v>22.423999999999999</v>
      </c>
      <c r="F11" s="8">
        <v>29.31</v>
      </c>
      <c r="G11" s="8">
        <v>29.803999999999998</v>
      </c>
      <c r="H11" s="8">
        <v>19.574999999999999</v>
      </c>
      <c r="I11" s="10">
        <f t="shared" si="0"/>
        <v>26.690571428571428</v>
      </c>
      <c r="K11" s="12">
        <f t="shared" si="1"/>
        <v>11.959</v>
      </c>
      <c r="L11" s="12">
        <f t="shared" si="2"/>
        <v>20.978000000000002</v>
      </c>
      <c r="M11" s="12">
        <f t="shared" si="3"/>
        <v>22.423999999999999</v>
      </c>
      <c r="N11" s="12">
        <f t="shared" si="4"/>
        <v>29.556999999999999</v>
      </c>
      <c r="O11" s="12">
        <f t="shared" si="5"/>
        <v>51.381</v>
      </c>
      <c r="R11" s="65"/>
      <c r="S11" s="65"/>
      <c r="T11" s="65"/>
      <c r="U11" s="65"/>
      <c r="V11" s="65"/>
    </row>
    <row r="12" spans="1:22" ht="15">
      <c r="A12" s="13">
        <f t="shared" si="6"/>
        <v>8</v>
      </c>
      <c r="B12" s="7">
        <v>37.438000000000002</v>
      </c>
      <c r="C12" s="7">
        <v>30.492999999999999</v>
      </c>
      <c r="D12" s="7">
        <v>46.113</v>
      </c>
      <c r="E12" s="8">
        <v>38.463000000000001</v>
      </c>
      <c r="F12" s="8">
        <v>22.350999999999999</v>
      </c>
      <c r="G12" s="8">
        <v>21.579000000000001</v>
      </c>
      <c r="H12" s="8">
        <v>11.657</v>
      </c>
      <c r="I12" s="10">
        <f t="shared" si="0"/>
        <v>29.727714285714288</v>
      </c>
      <c r="K12" s="12">
        <f t="shared" si="1"/>
        <v>11.657</v>
      </c>
      <c r="L12" s="12">
        <f t="shared" si="2"/>
        <v>21.965</v>
      </c>
      <c r="M12" s="12">
        <f t="shared" si="3"/>
        <v>30.492999999999999</v>
      </c>
      <c r="N12" s="12">
        <f t="shared" si="4"/>
        <v>37.950500000000005</v>
      </c>
      <c r="O12" s="12">
        <f t="shared" si="5"/>
        <v>46.113</v>
      </c>
      <c r="R12" s="65"/>
      <c r="S12" s="65"/>
      <c r="T12" s="65"/>
      <c r="U12" s="65"/>
      <c r="V12" s="65"/>
    </row>
    <row r="13" spans="1:22" ht="15">
      <c r="A13" s="13">
        <f t="shared" si="6"/>
        <v>9</v>
      </c>
      <c r="B13" s="7">
        <v>49.073999999999998</v>
      </c>
      <c r="C13" s="7">
        <v>25.876000000000001</v>
      </c>
      <c r="D13" s="7">
        <v>41.712000000000003</v>
      </c>
      <c r="E13" s="8">
        <v>10.63</v>
      </c>
      <c r="F13" s="8">
        <v>42.366999999999997</v>
      </c>
      <c r="G13" s="8">
        <v>26.87</v>
      </c>
      <c r="H13" s="8">
        <v>33.869</v>
      </c>
      <c r="I13" s="10">
        <f t="shared" si="0"/>
        <v>32.914000000000001</v>
      </c>
      <c r="K13" s="12">
        <f t="shared" si="1"/>
        <v>10.63</v>
      </c>
      <c r="L13" s="12">
        <f t="shared" si="2"/>
        <v>26.373000000000001</v>
      </c>
      <c r="M13" s="12">
        <f t="shared" si="3"/>
        <v>33.869</v>
      </c>
      <c r="N13" s="12">
        <f t="shared" si="4"/>
        <v>42.039500000000004</v>
      </c>
      <c r="O13" s="12">
        <f t="shared" si="5"/>
        <v>49.073999999999998</v>
      </c>
      <c r="R13" s="65"/>
      <c r="S13" s="65"/>
      <c r="T13" s="65"/>
      <c r="U13" s="65"/>
      <c r="V13" s="65"/>
    </row>
    <row r="14" spans="1:22" ht="15">
      <c r="A14" s="13">
        <f t="shared" si="6"/>
        <v>10</v>
      </c>
      <c r="B14" s="7">
        <v>69.019000000000005</v>
      </c>
      <c r="C14" s="7">
        <v>39.139000000000003</v>
      </c>
      <c r="D14" s="7">
        <v>54.917000000000002</v>
      </c>
      <c r="E14" s="8">
        <v>17.709</v>
      </c>
      <c r="F14" s="8">
        <v>20.122</v>
      </c>
      <c r="G14" s="8">
        <v>34.030999999999999</v>
      </c>
      <c r="H14" s="8">
        <v>20.006</v>
      </c>
      <c r="I14" s="10">
        <f t="shared" si="0"/>
        <v>36.420428571428573</v>
      </c>
      <c r="K14" s="12">
        <f t="shared" si="1"/>
        <v>17.709</v>
      </c>
      <c r="L14" s="12">
        <f t="shared" si="2"/>
        <v>20.064</v>
      </c>
      <c r="M14" s="12">
        <f t="shared" si="3"/>
        <v>34.030999999999999</v>
      </c>
      <c r="N14" s="12">
        <f t="shared" si="4"/>
        <v>47.028000000000006</v>
      </c>
      <c r="O14" s="12">
        <f t="shared" si="5"/>
        <v>69.019000000000005</v>
      </c>
      <c r="R14" s="65"/>
      <c r="S14" s="65"/>
      <c r="T14" s="65"/>
      <c r="U14" s="65"/>
      <c r="V14" s="65"/>
    </row>
    <row r="15" spans="1:22" ht="15">
      <c r="A15" s="13">
        <f t="shared" si="6"/>
        <v>11</v>
      </c>
      <c r="B15" s="7">
        <v>33.292000000000002</v>
      </c>
      <c r="C15" s="7">
        <v>23.689</v>
      </c>
      <c r="D15" s="7">
        <v>57.122999999999998</v>
      </c>
      <c r="E15" s="8">
        <v>28.617000000000001</v>
      </c>
      <c r="F15" s="8">
        <v>10.433</v>
      </c>
      <c r="G15" s="8">
        <v>25.329000000000001</v>
      </c>
      <c r="H15" s="8">
        <v>51.515000000000001</v>
      </c>
      <c r="I15" s="10">
        <f t="shared" si="0"/>
        <v>32.856857142857145</v>
      </c>
      <c r="K15" s="12">
        <f t="shared" si="1"/>
        <v>10.433</v>
      </c>
      <c r="L15" s="12">
        <f t="shared" si="2"/>
        <v>24.509</v>
      </c>
      <c r="M15" s="12">
        <f t="shared" si="3"/>
        <v>28.617000000000001</v>
      </c>
      <c r="N15" s="12">
        <f t="shared" si="4"/>
        <v>42.403500000000001</v>
      </c>
      <c r="O15" s="12">
        <f t="shared" si="5"/>
        <v>57.122999999999998</v>
      </c>
      <c r="R15" s="61" t="s">
        <v>3</v>
      </c>
      <c r="S15" s="61"/>
      <c r="T15" s="61"/>
      <c r="U15" s="61"/>
      <c r="V15" s="61"/>
    </row>
    <row r="16" spans="1:22" ht="15">
      <c r="A16" s="13">
        <f t="shared" si="6"/>
        <v>12</v>
      </c>
      <c r="B16" s="7">
        <v>45.213000000000001</v>
      </c>
      <c r="C16" s="7">
        <v>44.890999999999998</v>
      </c>
      <c r="D16" s="7">
        <v>67.355000000000004</v>
      </c>
      <c r="E16" s="8">
        <v>21.638000000000002</v>
      </c>
      <c r="F16" s="8">
        <v>40.509</v>
      </c>
      <c r="G16" s="8">
        <v>12.177</v>
      </c>
      <c r="H16" s="8">
        <v>26.204999999999998</v>
      </c>
      <c r="I16" s="10">
        <f t="shared" si="0"/>
        <v>36.855428571428568</v>
      </c>
      <c r="K16" s="12">
        <f t="shared" si="1"/>
        <v>12.177</v>
      </c>
      <c r="L16" s="12">
        <f t="shared" si="2"/>
        <v>23.921500000000002</v>
      </c>
      <c r="M16" s="12">
        <f t="shared" si="3"/>
        <v>40.509</v>
      </c>
      <c r="N16" s="12">
        <f t="shared" si="4"/>
        <v>45.052</v>
      </c>
      <c r="O16" s="12">
        <f t="shared" si="5"/>
        <v>67.355000000000004</v>
      </c>
      <c r="R16" s="62" t="s">
        <v>14</v>
      </c>
      <c r="S16" s="62" t="s">
        <v>15</v>
      </c>
      <c r="T16" s="62" t="s">
        <v>16</v>
      </c>
      <c r="U16" s="62" t="s">
        <v>17</v>
      </c>
      <c r="V16" s="62" t="s">
        <v>18</v>
      </c>
    </row>
    <row r="17" spans="1:22" ht="15">
      <c r="A17" s="13">
        <f t="shared" si="6"/>
        <v>13</v>
      </c>
      <c r="B17" s="7">
        <v>56.978999999999999</v>
      </c>
      <c r="C17" s="7">
        <v>52.378999999999998</v>
      </c>
      <c r="D17" s="7">
        <v>55.664999999999999</v>
      </c>
      <c r="E17" s="8">
        <v>29.71</v>
      </c>
      <c r="F17" s="8">
        <v>34.603000000000002</v>
      </c>
      <c r="G17" s="8">
        <v>21.536000000000001</v>
      </c>
      <c r="H17" s="8">
        <v>52.334000000000003</v>
      </c>
      <c r="I17" s="10">
        <f t="shared" si="0"/>
        <v>43.31514285714286</v>
      </c>
      <c r="K17" s="12">
        <f t="shared" si="1"/>
        <v>21.536000000000001</v>
      </c>
      <c r="L17" s="12">
        <f t="shared" si="2"/>
        <v>32.156500000000001</v>
      </c>
      <c r="M17" s="12">
        <f t="shared" si="3"/>
        <v>52.334000000000003</v>
      </c>
      <c r="N17" s="12">
        <f t="shared" si="4"/>
        <v>54.021999999999998</v>
      </c>
      <c r="O17" s="12">
        <f t="shared" si="5"/>
        <v>56.978999999999999</v>
      </c>
      <c r="R17" s="66">
        <f>K5</f>
        <v>19</v>
      </c>
      <c r="S17" s="66">
        <f>L5</f>
        <v>23.5</v>
      </c>
      <c r="T17" s="66">
        <f>M5</f>
        <v>31</v>
      </c>
      <c r="U17" s="66">
        <f>N5</f>
        <v>33.5</v>
      </c>
      <c r="V17" s="66">
        <f>O5</f>
        <v>40</v>
      </c>
    </row>
    <row r="18" spans="1:22" ht="15">
      <c r="A18" s="13">
        <f t="shared" si="6"/>
        <v>14</v>
      </c>
      <c r="B18" s="7">
        <v>51.433</v>
      </c>
      <c r="C18" s="7">
        <v>21.687999999999999</v>
      </c>
      <c r="D18" s="7">
        <v>49.515000000000001</v>
      </c>
      <c r="E18" s="8">
        <v>12.522</v>
      </c>
      <c r="F18" s="8">
        <v>16.545000000000002</v>
      </c>
      <c r="G18" s="8">
        <v>14.632</v>
      </c>
      <c r="H18" s="8">
        <v>49.084000000000003</v>
      </c>
      <c r="I18" s="10">
        <f t="shared" si="0"/>
        <v>30.774142857142856</v>
      </c>
      <c r="K18" s="12">
        <f t="shared" si="1"/>
        <v>12.522</v>
      </c>
      <c r="L18" s="12">
        <f t="shared" si="2"/>
        <v>15.5885</v>
      </c>
      <c r="M18" s="12">
        <f t="shared" si="3"/>
        <v>21.687999999999999</v>
      </c>
      <c r="N18" s="12">
        <f t="shared" si="4"/>
        <v>49.299500000000002</v>
      </c>
      <c r="O18" s="12">
        <f t="shared" si="5"/>
        <v>51.433</v>
      </c>
      <c r="R18" s="69">
        <f>K9</f>
        <v>7.2389999999999999</v>
      </c>
      <c r="S18" s="69">
        <f>L9</f>
        <v>9.714500000000001</v>
      </c>
      <c r="T18" s="69">
        <f>M9</f>
        <v>12.239000000000001</v>
      </c>
      <c r="U18" s="69">
        <f>N9</f>
        <v>20.541</v>
      </c>
      <c r="V18" s="69">
        <f>O9</f>
        <v>54.212000000000003</v>
      </c>
    </row>
    <row r="19" spans="1:22" ht="15">
      <c r="A19" s="13">
        <f t="shared" si="6"/>
        <v>15</v>
      </c>
      <c r="B19" s="7">
        <v>54.07</v>
      </c>
      <c r="C19" s="7">
        <v>21.998999999999999</v>
      </c>
      <c r="D19" s="7">
        <v>32.087000000000003</v>
      </c>
      <c r="E19" s="8">
        <v>16.134</v>
      </c>
      <c r="F19" s="8">
        <v>44.792000000000002</v>
      </c>
      <c r="G19" s="8">
        <v>24.552</v>
      </c>
      <c r="H19" s="8">
        <v>43.738999999999997</v>
      </c>
      <c r="I19" s="10">
        <f t="shared" si="0"/>
        <v>33.910428571428568</v>
      </c>
      <c r="K19" s="12">
        <f t="shared" si="1"/>
        <v>16.134</v>
      </c>
      <c r="L19" s="12">
        <f t="shared" si="2"/>
        <v>23.275500000000001</v>
      </c>
      <c r="M19" s="12">
        <f t="shared" si="3"/>
        <v>32.087000000000003</v>
      </c>
      <c r="N19" s="12">
        <f t="shared" si="4"/>
        <v>44.265500000000003</v>
      </c>
      <c r="O19" s="12">
        <f t="shared" si="5"/>
        <v>54.07</v>
      </c>
      <c r="R19" s="69">
        <f>K14</f>
        <v>17.709</v>
      </c>
      <c r="S19" s="69">
        <f>L14</f>
        <v>20.064</v>
      </c>
      <c r="T19" s="69">
        <f>M14</f>
        <v>34.030999999999999</v>
      </c>
      <c r="U19" s="69">
        <f>N14</f>
        <v>47.028000000000006</v>
      </c>
      <c r="V19" s="69">
        <f>O14</f>
        <v>69.019000000000005</v>
      </c>
    </row>
    <row r="20" spans="1:22" ht="15">
      <c r="A20" s="13">
        <f t="shared" si="6"/>
        <v>16</v>
      </c>
      <c r="B20" s="7">
        <v>37.860999999999997</v>
      </c>
      <c r="C20" s="7">
        <v>34.667000000000002</v>
      </c>
      <c r="D20" s="7">
        <v>48.76</v>
      </c>
      <c r="E20" s="8">
        <v>13.23</v>
      </c>
      <c r="F20" s="8">
        <v>10.581</v>
      </c>
      <c r="G20" s="8">
        <v>17.806999999999999</v>
      </c>
      <c r="H20" s="8">
        <v>39.683</v>
      </c>
      <c r="I20" s="10">
        <f t="shared" si="0"/>
        <v>28.941285714285705</v>
      </c>
      <c r="K20" s="12">
        <f t="shared" si="1"/>
        <v>10.581</v>
      </c>
      <c r="L20" s="12">
        <f t="shared" si="2"/>
        <v>15.5185</v>
      </c>
      <c r="M20" s="12">
        <f t="shared" si="3"/>
        <v>34.667000000000002</v>
      </c>
      <c r="N20" s="12">
        <f t="shared" si="4"/>
        <v>38.771999999999998</v>
      </c>
      <c r="O20" s="12">
        <f t="shared" si="5"/>
        <v>48.76</v>
      </c>
      <c r="R20" s="69">
        <f>K19</f>
        <v>16.134</v>
      </c>
      <c r="S20" s="69">
        <f>L19</f>
        <v>23.275500000000001</v>
      </c>
      <c r="T20" s="69">
        <f>M19</f>
        <v>32.087000000000003</v>
      </c>
      <c r="U20" s="69">
        <f>N19</f>
        <v>44.265500000000003</v>
      </c>
      <c r="V20" s="69">
        <f>O19</f>
        <v>54.07</v>
      </c>
    </row>
    <row r="21" spans="1:22" ht="15">
      <c r="A21" s="13">
        <f t="shared" si="6"/>
        <v>17</v>
      </c>
      <c r="B21" s="7">
        <v>52.198</v>
      </c>
      <c r="C21" s="7">
        <v>13.593999999999999</v>
      </c>
      <c r="D21" s="7">
        <v>38.262999999999998</v>
      </c>
      <c r="E21" s="8">
        <v>13.189</v>
      </c>
      <c r="F21" s="8">
        <v>31.087</v>
      </c>
      <c r="G21" s="8">
        <v>16.728000000000002</v>
      </c>
      <c r="H21" s="8">
        <v>40.435000000000002</v>
      </c>
      <c r="I21" s="10">
        <f t="shared" si="0"/>
        <v>29.356285714285715</v>
      </c>
      <c r="K21" s="12">
        <f t="shared" si="1"/>
        <v>13.189</v>
      </c>
      <c r="L21" s="12">
        <f t="shared" si="2"/>
        <v>15.161000000000001</v>
      </c>
      <c r="M21" s="12">
        <f t="shared" si="3"/>
        <v>31.087</v>
      </c>
      <c r="N21" s="12">
        <f t="shared" si="4"/>
        <v>39.349000000000004</v>
      </c>
      <c r="O21" s="12">
        <f t="shared" si="5"/>
        <v>52.198</v>
      </c>
      <c r="R21" s="69">
        <f>K24</f>
        <v>24.952000000000002</v>
      </c>
      <c r="S21" s="69">
        <f>L24</f>
        <v>31.885999999999999</v>
      </c>
      <c r="T21" s="69">
        <f>M24</f>
        <v>42.923000000000002</v>
      </c>
      <c r="U21" s="69">
        <f>N24</f>
        <v>48.222499999999997</v>
      </c>
      <c r="V21" s="69">
        <f>O24</f>
        <v>59.695</v>
      </c>
    </row>
    <row r="22" spans="1:22" ht="15">
      <c r="A22" s="13">
        <f t="shared" si="6"/>
        <v>18</v>
      </c>
      <c r="B22" s="7">
        <v>57.902999999999999</v>
      </c>
      <c r="C22" s="7">
        <v>15.843999999999999</v>
      </c>
      <c r="D22" s="7">
        <v>44.996000000000002</v>
      </c>
      <c r="E22" s="8">
        <v>33.621000000000002</v>
      </c>
      <c r="F22" s="8">
        <v>36.878999999999998</v>
      </c>
      <c r="G22" s="8">
        <v>21.978000000000002</v>
      </c>
      <c r="H22" s="8">
        <v>57.831000000000003</v>
      </c>
      <c r="I22" s="10">
        <f t="shared" si="0"/>
        <v>38.436</v>
      </c>
      <c r="K22" s="12">
        <f t="shared" si="1"/>
        <v>15.843999999999999</v>
      </c>
      <c r="L22" s="12">
        <f t="shared" si="2"/>
        <v>27.799500000000002</v>
      </c>
      <c r="M22" s="12">
        <f t="shared" si="3"/>
        <v>36.878999999999998</v>
      </c>
      <c r="N22" s="12">
        <f t="shared" si="4"/>
        <v>51.413499999999999</v>
      </c>
      <c r="O22" s="12">
        <f t="shared" si="5"/>
        <v>57.902999999999999</v>
      </c>
      <c r="R22" s="71">
        <f>K29</f>
        <v>20.050999999999998</v>
      </c>
      <c r="S22" s="71">
        <f>L29</f>
        <v>25.967500000000001</v>
      </c>
      <c r="T22" s="71">
        <f>M29</f>
        <v>50.186999999999998</v>
      </c>
      <c r="U22" s="71">
        <f>N29</f>
        <v>59.597500000000004</v>
      </c>
      <c r="V22" s="71">
        <f>O29</f>
        <v>73.786000000000001</v>
      </c>
    </row>
    <row r="23" spans="1:22" ht="15">
      <c r="A23" s="13">
        <f t="shared" si="6"/>
        <v>19</v>
      </c>
      <c r="B23" s="7">
        <v>70.700999999999993</v>
      </c>
      <c r="C23" s="7">
        <v>11.180999999999999</v>
      </c>
      <c r="D23" s="7">
        <v>39.027000000000001</v>
      </c>
      <c r="E23" s="8">
        <v>14.603999999999999</v>
      </c>
      <c r="F23" s="8">
        <v>26.777000000000001</v>
      </c>
      <c r="G23" s="8">
        <v>32.906999999999996</v>
      </c>
      <c r="H23" s="8">
        <v>46.258000000000003</v>
      </c>
      <c r="I23" s="10">
        <f t="shared" si="0"/>
        <v>34.493571428571421</v>
      </c>
      <c r="K23" s="12">
        <f t="shared" si="1"/>
        <v>11.180999999999999</v>
      </c>
      <c r="L23" s="12">
        <f t="shared" si="2"/>
        <v>20.6905</v>
      </c>
      <c r="M23" s="12">
        <f t="shared" si="3"/>
        <v>32.906999999999996</v>
      </c>
      <c r="N23" s="12">
        <f t="shared" si="4"/>
        <v>42.642499999999998</v>
      </c>
      <c r="O23" s="12">
        <f t="shared" si="5"/>
        <v>70.700999999999993</v>
      </c>
      <c r="R23" s="74">
        <f>K34</f>
        <v>13.23</v>
      </c>
      <c r="S23" s="74">
        <f>L34</f>
        <v>43.245000000000005</v>
      </c>
      <c r="T23" s="74">
        <f>M34</f>
        <v>64.942999999999998</v>
      </c>
      <c r="U23" s="74">
        <f>N34</f>
        <v>81.281000000000006</v>
      </c>
      <c r="V23" s="74">
        <f>O34</f>
        <v>105.753</v>
      </c>
    </row>
    <row r="24" spans="1:22" ht="15">
      <c r="A24" s="13">
        <f t="shared" si="6"/>
        <v>20</v>
      </c>
      <c r="B24" s="7">
        <v>49.582999999999998</v>
      </c>
      <c r="C24" s="7">
        <v>42.923000000000002</v>
      </c>
      <c r="D24" s="7">
        <v>59.695</v>
      </c>
      <c r="E24" s="8">
        <v>29.83</v>
      </c>
      <c r="F24" s="8">
        <v>33.942</v>
      </c>
      <c r="G24" s="8">
        <v>24.952000000000002</v>
      </c>
      <c r="H24" s="8">
        <v>46.862000000000002</v>
      </c>
      <c r="I24" s="10">
        <f t="shared" si="0"/>
        <v>41.112428571428573</v>
      </c>
      <c r="K24" s="12">
        <f t="shared" si="1"/>
        <v>24.952000000000002</v>
      </c>
      <c r="L24" s="12">
        <f t="shared" si="2"/>
        <v>31.885999999999999</v>
      </c>
      <c r="M24" s="12">
        <f t="shared" si="3"/>
        <v>42.923000000000002</v>
      </c>
      <c r="N24" s="12">
        <f t="shared" si="4"/>
        <v>48.222499999999997</v>
      </c>
      <c r="O24" s="12">
        <f t="shared" si="5"/>
        <v>59.695</v>
      </c>
      <c r="R24" s="74">
        <f>K39</f>
        <v>15.308999999999999</v>
      </c>
      <c r="S24" s="74">
        <f>L39</f>
        <v>37.329499999999996</v>
      </c>
      <c r="T24" s="74">
        <f>M39</f>
        <v>41.235999999999997</v>
      </c>
      <c r="U24" s="74">
        <f>N39</f>
        <v>77.883499999999998</v>
      </c>
      <c r="V24" s="74">
        <f>O39</f>
        <v>131.07300000000001</v>
      </c>
    </row>
    <row r="25" spans="1:22" ht="15">
      <c r="A25" s="13">
        <f t="shared" si="6"/>
        <v>21</v>
      </c>
      <c r="B25" s="7">
        <v>39.840000000000003</v>
      </c>
      <c r="C25" s="7">
        <v>33.024999999999999</v>
      </c>
      <c r="D25" s="7">
        <v>70.948999999999998</v>
      </c>
      <c r="E25" s="8">
        <v>37.195999999999998</v>
      </c>
      <c r="F25" s="8">
        <v>46.3</v>
      </c>
      <c r="G25" s="8">
        <v>34.225999999999999</v>
      </c>
      <c r="H25" s="8">
        <v>30.943999999999999</v>
      </c>
      <c r="I25" s="10">
        <f t="shared" si="0"/>
        <v>41.782857142857146</v>
      </c>
      <c r="K25" s="12">
        <f t="shared" si="1"/>
        <v>30.943999999999999</v>
      </c>
      <c r="L25" s="12">
        <f t="shared" si="2"/>
        <v>33.625500000000002</v>
      </c>
      <c r="M25" s="12">
        <f t="shared" si="3"/>
        <v>37.195999999999998</v>
      </c>
      <c r="N25" s="12">
        <f t="shared" si="4"/>
        <v>43.07</v>
      </c>
      <c r="O25" s="12">
        <f t="shared" si="5"/>
        <v>70.948999999999998</v>
      </c>
      <c r="R25" s="74">
        <f>K44</f>
        <v>20.391999999999999</v>
      </c>
      <c r="S25" s="74">
        <f>L44</f>
        <v>29.706</v>
      </c>
      <c r="T25" s="74">
        <f>M44</f>
        <v>49.387</v>
      </c>
      <c r="U25" s="74">
        <f>N44</f>
        <v>78.408999999999992</v>
      </c>
      <c r="V25" s="74">
        <f>O44</f>
        <v>99.754000000000005</v>
      </c>
    </row>
    <row r="26" spans="1:22" ht="15">
      <c r="A26" s="13">
        <f t="shared" si="6"/>
        <v>22</v>
      </c>
      <c r="B26" s="7">
        <v>52.718000000000004</v>
      </c>
      <c r="C26" s="7">
        <v>12.157</v>
      </c>
      <c r="D26" s="7">
        <v>74.384</v>
      </c>
      <c r="E26" s="8">
        <v>40.555</v>
      </c>
      <c r="F26" s="8">
        <v>30.509</v>
      </c>
      <c r="G26" s="8">
        <v>34.340000000000003</v>
      </c>
      <c r="H26" s="8">
        <v>36.558999999999997</v>
      </c>
      <c r="I26" s="10">
        <f t="shared" si="0"/>
        <v>40.174571428571433</v>
      </c>
      <c r="K26" s="12">
        <f t="shared" si="1"/>
        <v>12.157</v>
      </c>
      <c r="L26" s="12">
        <f t="shared" si="2"/>
        <v>32.424500000000002</v>
      </c>
      <c r="M26" s="12">
        <f t="shared" si="3"/>
        <v>36.558999999999997</v>
      </c>
      <c r="N26" s="12">
        <f t="shared" si="4"/>
        <v>46.636499999999998</v>
      </c>
      <c r="O26" s="12">
        <f t="shared" si="5"/>
        <v>74.384</v>
      </c>
      <c r="R26" s="74">
        <f>K49</f>
        <v>23.376999999999999</v>
      </c>
      <c r="S26" s="74">
        <f>L49</f>
        <v>28.863</v>
      </c>
      <c r="T26" s="74">
        <f>M49</f>
        <v>57.823999999999998</v>
      </c>
      <c r="U26" s="74">
        <f>N49</f>
        <v>64.845500000000001</v>
      </c>
      <c r="V26" s="74">
        <f>O49</f>
        <v>113.703</v>
      </c>
    </row>
    <row r="27" spans="1:22" ht="15">
      <c r="A27" s="13">
        <f t="shared" si="6"/>
        <v>23</v>
      </c>
      <c r="B27" s="7">
        <v>48.182000000000002</v>
      </c>
      <c r="C27" s="7">
        <v>31.838000000000001</v>
      </c>
      <c r="D27" s="7">
        <v>68.921999999999997</v>
      </c>
      <c r="E27" s="8">
        <v>36.777999999999999</v>
      </c>
      <c r="F27" s="8">
        <v>16.925000000000001</v>
      </c>
      <c r="G27" s="8">
        <v>25.068000000000001</v>
      </c>
      <c r="H27" s="8">
        <v>48.744999999999997</v>
      </c>
      <c r="I27" s="10">
        <f t="shared" si="0"/>
        <v>39.494000000000007</v>
      </c>
      <c r="K27" s="12">
        <f t="shared" si="1"/>
        <v>16.925000000000001</v>
      </c>
      <c r="L27" s="12">
        <f t="shared" si="2"/>
        <v>28.453000000000003</v>
      </c>
      <c r="M27" s="12">
        <f t="shared" si="3"/>
        <v>36.777999999999999</v>
      </c>
      <c r="N27" s="12">
        <f t="shared" si="4"/>
        <v>48.463499999999996</v>
      </c>
      <c r="O27" s="12">
        <f t="shared" si="5"/>
        <v>68.921999999999997</v>
      </c>
      <c r="R27" s="77">
        <f>K54</f>
        <v>30.753</v>
      </c>
      <c r="S27" s="77">
        <f>L54</f>
        <v>46.715000000000003</v>
      </c>
      <c r="T27" s="77">
        <f>M54</f>
        <v>77.111999999999995</v>
      </c>
      <c r="U27" s="77">
        <f>N54</f>
        <v>114.15100000000001</v>
      </c>
      <c r="V27" s="77">
        <f>O54</f>
        <v>126.27200000000001</v>
      </c>
    </row>
    <row r="28" spans="1:22" ht="15">
      <c r="A28" s="13">
        <f t="shared" si="6"/>
        <v>24</v>
      </c>
      <c r="B28" s="7">
        <v>72.5</v>
      </c>
      <c r="C28" s="7">
        <v>19.169</v>
      </c>
      <c r="D28" s="7">
        <v>67.024000000000001</v>
      </c>
      <c r="E28" s="8">
        <v>29.135999999999999</v>
      </c>
      <c r="F28" s="8">
        <v>56.55</v>
      </c>
      <c r="G28" s="8">
        <v>31.757000000000001</v>
      </c>
      <c r="H28" s="8">
        <v>60.741999999999997</v>
      </c>
      <c r="I28" s="10">
        <f t="shared" si="0"/>
        <v>48.125428571428571</v>
      </c>
      <c r="K28" s="12">
        <f t="shared" si="1"/>
        <v>19.169</v>
      </c>
      <c r="L28" s="12">
        <f t="shared" si="2"/>
        <v>30.4465</v>
      </c>
      <c r="M28" s="12">
        <f t="shared" si="3"/>
        <v>56.55</v>
      </c>
      <c r="N28" s="12">
        <f t="shared" si="4"/>
        <v>63.882999999999996</v>
      </c>
      <c r="O28" s="12">
        <f t="shared" si="5"/>
        <v>72.5</v>
      </c>
    </row>
    <row r="29" spans="1:22" ht="15">
      <c r="A29" s="13">
        <f t="shared" si="6"/>
        <v>25</v>
      </c>
      <c r="B29" s="7">
        <v>68.48</v>
      </c>
      <c r="C29" s="7">
        <v>26.311</v>
      </c>
      <c r="D29" s="7">
        <v>50.715000000000003</v>
      </c>
      <c r="E29" s="8">
        <v>25.623999999999999</v>
      </c>
      <c r="F29" s="8">
        <v>20.050999999999998</v>
      </c>
      <c r="G29" s="8">
        <v>50.186999999999998</v>
      </c>
      <c r="H29" s="8">
        <v>73.786000000000001</v>
      </c>
      <c r="I29" s="10">
        <f t="shared" si="0"/>
        <v>45.021999999999998</v>
      </c>
      <c r="K29" s="12">
        <f t="shared" si="1"/>
        <v>20.050999999999998</v>
      </c>
      <c r="L29" s="12">
        <f t="shared" si="2"/>
        <v>25.967500000000001</v>
      </c>
      <c r="M29" s="12">
        <f t="shared" si="3"/>
        <v>50.186999999999998</v>
      </c>
      <c r="N29" s="12">
        <f t="shared" si="4"/>
        <v>59.597500000000004</v>
      </c>
      <c r="O29" s="12">
        <f t="shared" si="5"/>
        <v>73.786000000000001</v>
      </c>
    </row>
    <row r="30" spans="1:22" ht="15">
      <c r="A30" s="13">
        <f t="shared" si="6"/>
        <v>26</v>
      </c>
      <c r="B30" s="7">
        <v>40.363</v>
      </c>
      <c r="C30" s="7">
        <v>36.274000000000001</v>
      </c>
      <c r="D30" s="7">
        <v>42.795000000000002</v>
      </c>
      <c r="E30" s="8">
        <v>27.213000000000001</v>
      </c>
      <c r="F30" s="8">
        <v>36.274999999999999</v>
      </c>
      <c r="G30" s="8">
        <v>9.907</v>
      </c>
      <c r="H30" s="8">
        <v>61.561</v>
      </c>
      <c r="I30" s="10">
        <f t="shared" si="0"/>
        <v>36.341142857142863</v>
      </c>
      <c r="K30" s="12">
        <f t="shared" si="1"/>
        <v>9.907</v>
      </c>
      <c r="L30" s="12">
        <f t="shared" si="2"/>
        <v>31.743500000000001</v>
      </c>
      <c r="M30" s="12">
        <f t="shared" si="3"/>
        <v>36.274999999999999</v>
      </c>
      <c r="N30" s="12">
        <f t="shared" si="4"/>
        <v>41.579000000000001</v>
      </c>
      <c r="O30" s="12">
        <f t="shared" si="5"/>
        <v>61.561</v>
      </c>
    </row>
    <row r="31" spans="1:22" ht="15">
      <c r="A31" s="13">
        <f t="shared" si="6"/>
        <v>27</v>
      </c>
      <c r="B31" s="7">
        <v>49.582000000000001</v>
      </c>
      <c r="C31" s="7">
        <v>25.27</v>
      </c>
      <c r="D31" s="7">
        <v>93.795000000000002</v>
      </c>
      <c r="E31" s="8">
        <v>45.92</v>
      </c>
      <c r="F31" s="8">
        <v>16.088000000000001</v>
      </c>
      <c r="G31" s="8">
        <v>47.174999999999997</v>
      </c>
      <c r="H31" s="8">
        <v>62.896999999999998</v>
      </c>
      <c r="I31" s="10">
        <f t="shared" si="0"/>
        <v>48.675285714285714</v>
      </c>
      <c r="K31" s="12">
        <f t="shared" si="1"/>
        <v>16.088000000000001</v>
      </c>
      <c r="L31" s="12">
        <f t="shared" si="2"/>
        <v>35.594999999999999</v>
      </c>
      <c r="M31" s="12">
        <f t="shared" si="3"/>
        <v>47.174999999999997</v>
      </c>
      <c r="N31" s="12">
        <f t="shared" si="4"/>
        <v>56.2395</v>
      </c>
      <c r="O31" s="12">
        <f t="shared" si="5"/>
        <v>93.795000000000002</v>
      </c>
    </row>
    <row r="32" spans="1:22" ht="15">
      <c r="A32" s="13">
        <f t="shared" si="6"/>
        <v>28</v>
      </c>
      <c r="B32" s="7">
        <v>68.503</v>
      </c>
      <c r="C32" s="7">
        <v>49.335000000000001</v>
      </c>
      <c r="D32" s="22"/>
      <c r="E32" s="22"/>
      <c r="F32" s="8">
        <v>18.212</v>
      </c>
      <c r="G32" s="8">
        <v>5.9569999999999999</v>
      </c>
      <c r="H32" s="8">
        <v>78.561999999999998</v>
      </c>
      <c r="I32" s="10">
        <f t="shared" si="0"/>
        <v>44.113799999999991</v>
      </c>
      <c r="K32" s="12">
        <f t="shared" si="1"/>
        <v>5.9569999999999999</v>
      </c>
      <c r="L32" s="12">
        <f t="shared" si="2"/>
        <v>18.212</v>
      </c>
      <c r="M32" s="12">
        <f t="shared" si="3"/>
        <v>49.335000000000001</v>
      </c>
      <c r="N32" s="12">
        <f t="shared" si="4"/>
        <v>68.503</v>
      </c>
      <c r="O32" s="12">
        <f t="shared" si="5"/>
        <v>78.561999999999998</v>
      </c>
    </row>
    <row r="33" spans="1:15" ht="15">
      <c r="A33" s="13">
        <f t="shared" si="6"/>
        <v>29</v>
      </c>
      <c r="B33" s="7">
        <v>63.820999999999998</v>
      </c>
      <c r="C33" s="7">
        <v>36.353999999999999</v>
      </c>
      <c r="D33" s="7">
        <v>49.932000000000002</v>
      </c>
      <c r="E33" s="8">
        <v>39.213000000000001</v>
      </c>
      <c r="F33" s="8">
        <v>19.901</v>
      </c>
      <c r="G33" s="8">
        <v>42.442999999999998</v>
      </c>
      <c r="H33" s="8">
        <v>76.39</v>
      </c>
      <c r="I33" s="10">
        <f t="shared" si="0"/>
        <v>46.86485714285714</v>
      </c>
      <c r="K33" s="12">
        <f t="shared" si="1"/>
        <v>19.901</v>
      </c>
      <c r="L33" s="12">
        <f t="shared" si="2"/>
        <v>37.783500000000004</v>
      </c>
      <c r="M33" s="12">
        <f t="shared" si="3"/>
        <v>42.442999999999998</v>
      </c>
      <c r="N33" s="12">
        <f t="shared" si="4"/>
        <v>56.8765</v>
      </c>
      <c r="O33" s="12">
        <f t="shared" si="5"/>
        <v>76.39</v>
      </c>
    </row>
    <row r="34" spans="1:15" ht="15">
      <c r="A34" s="13">
        <f t="shared" si="6"/>
        <v>30</v>
      </c>
      <c r="B34" s="7">
        <v>85.876000000000005</v>
      </c>
      <c r="C34" s="7">
        <v>22.279</v>
      </c>
      <c r="D34" s="7">
        <v>105.753</v>
      </c>
      <c r="E34" s="8">
        <v>64.942999999999998</v>
      </c>
      <c r="F34" s="8">
        <v>13.23</v>
      </c>
      <c r="G34" s="8">
        <v>64.210999999999999</v>
      </c>
      <c r="H34" s="8">
        <v>76.686000000000007</v>
      </c>
      <c r="I34" s="10">
        <f t="shared" si="0"/>
        <v>61.854000000000006</v>
      </c>
      <c r="K34" s="12">
        <f t="shared" si="1"/>
        <v>13.23</v>
      </c>
      <c r="L34" s="12">
        <f t="shared" si="2"/>
        <v>43.245000000000005</v>
      </c>
      <c r="M34" s="12">
        <f t="shared" si="3"/>
        <v>64.942999999999998</v>
      </c>
      <c r="N34" s="12">
        <f t="shared" si="4"/>
        <v>81.281000000000006</v>
      </c>
      <c r="O34" s="12">
        <f t="shared" si="5"/>
        <v>105.753</v>
      </c>
    </row>
    <row r="35" spans="1:15" ht="15">
      <c r="A35" s="13">
        <f t="shared" si="6"/>
        <v>31</v>
      </c>
      <c r="B35" s="7">
        <v>81.034000000000006</v>
      </c>
      <c r="C35" s="7">
        <v>23.367000000000001</v>
      </c>
      <c r="D35" s="7">
        <v>54.935000000000002</v>
      </c>
      <c r="E35" s="8">
        <v>53.643999999999998</v>
      </c>
      <c r="F35" s="8">
        <v>42.997</v>
      </c>
      <c r="G35" s="8">
        <v>12.253</v>
      </c>
      <c r="H35" s="8">
        <v>76.923000000000002</v>
      </c>
      <c r="I35" s="10">
        <f t="shared" si="0"/>
        <v>49.307571428571428</v>
      </c>
      <c r="K35" s="12">
        <f t="shared" si="1"/>
        <v>12.253</v>
      </c>
      <c r="L35" s="12">
        <f t="shared" si="2"/>
        <v>33.182000000000002</v>
      </c>
      <c r="M35" s="12">
        <f t="shared" si="3"/>
        <v>53.643999999999998</v>
      </c>
      <c r="N35" s="12">
        <f t="shared" si="4"/>
        <v>65.929000000000002</v>
      </c>
      <c r="O35" s="12">
        <f t="shared" si="5"/>
        <v>81.034000000000006</v>
      </c>
    </row>
    <row r="36" spans="1:15" ht="15">
      <c r="A36" s="13">
        <f t="shared" si="6"/>
        <v>32</v>
      </c>
      <c r="B36" s="7">
        <v>90.534999999999997</v>
      </c>
      <c r="C36" s="7">
        <v>23.341000000000001</v>
      </c>
      <c r="D36" s="7">
        <v>58.552999999999997</v>
      </c>
      <c r="E36" s="8">
        <v>16.451000000000001</v>
      </c>
      <c r="F36" s="8">
        <v>32.914000000000001</v>
      </c>
      <c r="G36" s="8">
        <v>45.389000000000003</v>
      </c>
      <c r="H36" s="8">
        <v>87.706999999999994</v>
      </c>
      <c r="I36" s="10">
        <f t="shared" si="0"/>
        <v>50.698571428571427</v>
      </c>
      <c r="K36" s="12">
        <f t="shared" si="1"/>
        <v>16.451000000000001</v>
      </c>
      <c r="L36" s="12">
        <f t="shared" si="2"/>
        <v>28.127500000000001</v>
      </c>
      <c r="M36" s="12">
        <f t="shared" si="3"/>
        <v>45.389000000000003</v>
      </c>
      <c r="N36" s="12">
        <f t="shared" si="4"/>
        <v>73.13</v>
      </c>
      <c r="O36" s="12">
        <f t="shared" si="5"/>
        <v>90.534999999999997</v>
      </c>
    </row>
    <row r="37" spans="1:15" ht="15">
      <c r="A37" s="13">
        <f t="shared" si="6"/>
        <v>33</v>
      </c>
      <c r="B37" s="7">
        <v>71.075000000000003</v>
      </c>
      <c r="C37" s="7">
        <v>18.806000000000001</v>
      </c>
      <c r="D37" s="7">
        <v>53.290999999999997</v>
      </c>
      <c r="E37" s="8">
        <v>19.63</v>
      </c>
      <c r="F37" s="8">
        <v>28.94</v>
      </c>
      <c r="G37" s="8">
        <v>52.865000000000002</v>
      </c>
      <c r="H37" s="8">
        <v>123.53700000000001</v>
      </c>
      <c r="I37" s="10">
        <f t="shared" si="0"/>
        <v>52.591999999999999</v>
      </c>
      <c r="K37" s="12">
        <f t="shared" si="1"/>
        <v>18.806000000000001</v>
      </c>
      <c r="L37" s="12">
        <f t="shared" si="2"/>
        <v>24.285</v>
      </c>
      <c r="M37" s="12">
        <f t="shared" si="3"/>
        <v>52.865000000000002</v>
      </c>
      <c r="N37" s="12">
        <f t="shared" si="4"/>
        <v>62.183</v>
      </c>
      <c r="O37" s="12">
        <f t="shared" si="5"/>
        <v>123.53700000000001</v>
      </c>
    </row>
    <row r="38" spans="1:15" ht="15">
      <c r="A38" s="13">
        <f t="shared" si="6"/>
        <v>34</v>
      </c>
      <c r="B38" s="7">
        <v>60.012</v>
      </c>
      <c r="C38" s="7">
        <v>69.271000000000001</v>
      </c>
      <c r="D38" s="7">
        <v>99.016000000000005</v>
      </c>
      <c r="E38" s="8">
        <v>41.871000000000002</v>
      </c>
      <c r="F38" s="8">
        <v>36.018000000000001</v>
      </c>
      <c r="G38" s="8">
        <v>40.372</v>
      </c>
      <c r="H38" s="8">
        <v>97.548000000000002</v>
      </c>
      <c r="I38" s="10">
        <f t="shared" si="0"/>
        <v>63.444000000000003</v>
      </c>
      <c r="K38" s="12">
        <f t="shared" si="1"/>
        <v>36.018000000000001</v>
      </c>
      <c r="L38" s="12">
        <f t="shared" si="2"/>
        <v>41.121499999999997</v>
      </c>
      <c r="M38" s="12">
        <f t="shared" si="3"/>
        <v>60.012</v>
      </c>
      <c r="N38" s="12">
        <f t="shared" si="4"/>
        <v>83.409500000000008</v>
      </c>
      <c r="O38" s="12">
        <f t="shared" si="5"/>
        <v>99.016000000000005</v>
      </c>
    </row>
    <row r="39" spans="1:15" ht="15">
      <c r="A39" s="13">
        <f t="shared" si="6"/>
        <v>35</v>
      </c>
      <c r="B39" s="7">
        <v>85.012</v>
      </c>
      <c r="C39" s="7">
        <v>15.308999999999999</v>
      </c>
      <c r="D39" s="7">
        <v>70.754999999999995</v>
      </c>
      <c r="E39" s="8">
        <v>34.61</v>
      </c>
      <c r="F39" s="8">
        <v>41.235999999999997</v>
      </c>
      <c r="G39" s="8">
        <v>40.048999999999999</v>
      </c>
      <c r="H39" s="8">
        <v>131.07300000000001</v>
      </c>
      <c r="I39" s="10">
        <f t="shared" si="0"/>
        <v>59.720571428571425</v>
      </c>
      <c r="K39" s="12">
        <f t="shared" si="1"/>
        <v>15.308999999999999</v>
      </c>
      <c r="L39" s="12">
        <f t="shared" si="2"/>
        <v>37.329499999999996</v>
      </c>
      <c r="M39" s="12">
        <f t="shared" si="3"/>
        <v>41.235999999999997</v>
      </c>
      <c r="N39" s="12">
        <f t="shared" si="4"/>
        <v>77.883499999999998</v>
      </c>
      <c r="O39" s="12">
        <f t="shared" si="5"/>
        <v>131.07300000000001</v>
      </c>
    </row>
    <row r="40" spans="1:15" ht="15">
      <c r="A40" s="13">
        <f t="shared" si="6"/>
        <v>36</v>
      </c>
      <c r="B40" s="7">
        <v>79.768000000000001</v>
      </c>
      <c r="C40" s="7">
        <v>48.255000000000003</v>
      </c>
      <c r="D40" s="7">
        <v>78.692999999999998</v>
      </c>
      <c r="E40" s="8">
        <v>32.162999999999997</v>
      </c>
      <c r="F40" s="22"/>
      <c r="G40" s="8">
        <v>51.079000000000001</v>
      </c>
      <c r="H40" s="8">
        <v>78.552000000000007</v>
      </c>
      <c r="I40" s="10">
        <f t="shared" si="0"/>
        <v>61.418333333333344</v>
      </c>
      <c r="K40" s="12">
        <f t="shared" si="1"/>
        <v>32.162999999999997</v>
      </c>
      <c r="L40" s="12">
        <f t="shared" si="2"/>
        <v>48.960999999999999</v>
      </c>
      <c r="M40" s="12">
        <f t="shared" si="3"/>
        <v>64.8155</v>
      </c>
      <c r="N40" s="12">
        <f t="shared" si="4"/>
        <v>78.657749999999993</v>
      </c>
      <c r="O40" s="12">
        <f t="shared" si="5"/>
        <v>79.768000000000001</v>
      </c>
    </row>
    <row r="41" spans="1:15" ht="15">
      <c r="A41" s="13">
        <f t="shared" si="6"/>
        <v>37</v>
      </c>
      <c r="B41" s="7">
        <v>87.225999999999999</v>
      </c>
      <c r="C41" s="7">
        <v>20.344000000000001</v>
      </c>
      <c r="D41" s="7">
        <v>96.174999999999997</v>
      </c>
      <c r="E41" s="8">
        <v>13.388</v>
      </c>
      <c r="F41" s="8">
        <v>38.289000000000001</v>
      </c>
      <c r="G41" s="8">
        <v>68.2</v>
      </c>
      <c r="H41" s="8">
        <v>94.643000000000001</v>
      </c>
      <c r="I41" s="10">
        <f t="shared" si="0"/>
        <v>59.752142857142857</v>
      </c>
      <c r="K41" s="12">
        <f t="shared" si="1"/>
        <v>13.388</v>
      </c>
      <c r="L41" s="12">
        <f t="shared" si="2"/>
        <v>29.316500000000001</v>
      </c>
      <c r="M41" s="12">
        <f t="shared" si="3"/>
        <v>68.2</v>
      </c>
      <c r="N41" s="12">
        <f t="shared" si="4"/>
        <v>90.9345</v>
      </c>
      <c r="O41" s="12">
        <f t="shared" si="5"/>
        <v>96.174999999999997</v>
      </c>
    </row>
    <row r="42" spans="1:15" ht="15">
      <c r="A42" s="13">
        <f t="shared" si="6"/>
        <v>38</v>
      </c>
      <c r="B42" s="7">
        <v>72.355000000000004</v>
      </c>
      <c r="C42" s="7">
        <v>19.712</v>
      </c>
      <c r="D42" s="7">
        <v>100.30500000000001</v>
      </c>
      <c r="E42" s="8">
        <v>23.367999999999999</v>
      </c>
      <c r="F42" s="8">
        <v>46.296999999999997</v>
      </c>
      <c r="G42" s="8">
        <v>72.837000000000003</v>
      </c>
      <c r="H42" s="8">
        <v>73.747</v>
      </c>
      <c r="I42" s="10">
        <f t="shared" si="0"/>
        <v>58.374428571428574</v>
      </c>
      <c r="K42" s="12">
        <f t="shared" si="1"/>
        <v>19.712</v>
      </c>
      <c r="L42" s="12">
        <f t="shared" si="2"/>
        <v>34.832499999999996</v>
      </c>
      <c r="M42" s="12">
        <f t="shared" si="3"/>
        <v>72.355000000000004</v>
      </c>
      <c r="N42" s="12">
        <f t="shared" si="4"/>
        <v>73.292000000000002</v>
      </c>
      <c r="O42" s="12">
        <f t="shared" si="5"/>
        <v>100.30500000000001</v>
      </c>
    </row>
    <row r="43" spans="1:15" ht="15">
      <c r="A43" s="13">
        <f t="shared" si="6"/>
        <v>39</v>
      </c>
      <c r="B43" s="7">
        <v>61.756999999999998</v>
      </c>
      <c r="C43" s="7">
        <v>31.344000000000001</v>
      </c>
      <c r="D43" s="7">
        <v>112.154</v>
      </c>
      <c r="E43" s="8">
        <v>34.362000000000002</v>
      </c>
      <c r="F43" s="8">
        <v>27.388000000000002</v>
      </c>
      <c r="G43" s="8">
        <v>39.414999999999999</v>
      </c>
      <c r="H43" s="8">
        <v>91.608999999999995</v>
      </c>
      <c r="I43" s="10">
        <f t="shared" si="0"/>
        <v>56.861285714285714</v>
      </c>
      <c r="K43" s="12">
        <f t="shared" si="1"/>
        <v>27.388000000000002</v>
      </c>
      <c r="L43" s="12">
        <f t="shared" si="2"/>
        <v>32.853000000000002</v>
      </c>
      <c r="M43" s="12">
        <f t="shared" si="3"/>
        <v>39.414999999999999</v>
      </c>
      <c r="N43" s="12">
        <f t="shared" si="4"/>
        <v>76.682999999999993</v>
      </c>
      <c r="O43" s="12">
        <f t="shared" si="5"/>
        <v>112.154</v>
      </c>
    </row>
    <row r="44" spans="1:15" ht="15">
      <c r="A44" s="13">
        <f t="shared" si="6"/>
        <v>40</v>
      </c>
      <c r="B44" s="7">
        <v>72.12</v>
      </c>
      <c r="C44" s="7">
        <v>49.387</v>
      </c>
      <c r="D44" s="7">
        <v>99.754000000000005</v>
      </c>
      <c r="E44" s="8">
        <v>20.391999999999999</v>
      </c>
      <c r="F44" s="8">
        <v>35.820999999999998</v>
      </c>
      <c r="G44" s="8">
        <v>23.591000000000001</v>
      </c>
      <c r="H44" s="8">
        <v>84.697999999999993</v>
      </c>
      <c r="I44" s="10">
        <f t="shared" si="0"/>
        <v>55.109000000000002</v>
      </c>
      <c r="K44" s="12">
        <f t="shared" si="1"/>
        <v>20.391999999999999</v>
      </c>
      <c r="L44" s="12">
        <f t="shared" si="2"/>
        <v>29.706</v>
      </c>
      <c r="M44" s="12">
        <f t="shared" si="3"/>
        <v>49.387</v>
      </c>
      <c r="N44" s="12">
        <f t="shared" si="4"/>
        <v>78.408999999999992</v>
      </c>
      <c r="O44" s="12">
        <f t="shared" si="5"/>
        <v>99.754000000000005</v>
      </c>
    </row>
    <row r="45" spans="1:15" ht="15">
      <c r="A45" s="13">
        <f t="shared" si="6"/>
        <v>41</v>
      </c>
      <c r="B45" s="7">
        <v>79.372</v>
      </c>
      <c r="C45" s="7">
        <v>14.853</v>
      </c>
      <c r="D45" s="7">
        <v>66.721999999999994</v>
      </c>
      <c r="E45" s="8">
        <v>24.423999999999999</v>
      </c>
      <c r="F45" s="8">
        <v>45.92</v>
      </c>
      <c r="G45" s="8">
        <v>40.091000000000001</v>
      </c>
      <c r="H45" s="8">
        <v>74.665999999999997</v>
      </c>
      <c r="I45" s="10">
        <f t="shared" si="0"/>
        <v>49.435428571428574</v>
      </c>
      <c r="K45" s="12">
        <f t="shared" si="1"/>
        <v>14.853</v>
      </c>
      <c r="L45" s="12">
        <f t="shared" si="2"/>
        <v>32.2575</v>
      </c>
      <c r="M45" s="12">
        <f t="shared" si="3"/>
        <v>45.92</v>
      </c>
      <c r="N45" s="12">
        <f t="shared" si="4"/>
        <v>70.693999999999988</v>
      </c>
      <c r="O45" s="12">
        <f t="shared" si="5"/>
        <v>79.372</v>
      </c>
    </row>
    <row r="46" spans="1:15" ht="15">
      <c r="A46" s="13">
        <f t="shared" si="6"/>
        <v>42</v>
      </c>
      <c r="B46" s="7">
        <v>73.593999999999994</v>
      </c>
      <c r="C46" s="7">
        <v>22.922000000000001</v>
      </c>
      <c r="D46" s="7">
        <v>61.726999999999997</v>
      </c>
      <c r="E46" s="8">
        <v>29.437000000000001</v>
      </c>
      <c r="F46" s="8">
        <v>24.385000000000002</v>
      </c>
      <c r="G46" s="8">
        <v>56.506999999999998</v>
      </c>
      <c r="H46" s="8">
        <v>90.679000000000002</v>
      </c>
      <c r="I46" s="10">
        <f t="shared" si="0"/>
        <v>51.321571428571424</v>
      </c>
      <c r="K46" s="12">
        <f t="shared" si="1"/>
        <v>22.922000000000001</v>
      </c>
      <c r="L46" s="12">
        <f t="shared" si="2"/>
        <v>26.911000000000001</v>
      </c>
      <c r="M46" s="12">
        <f t="shared" si="3"/>
        <v>56.506999999999998</v>
      </c>
      <c r="N46" s="12">
        <f t="shared" si="4"/>
        <v>67.660499999999999</v>
      </c>
      <c r="O46" s="12">
        <f t="shared" si="5"/>
        <v>90.679000000000002</v>
      </c>
    </row>
    <row r="47" spans="1:15" ht="15">
      <c r="A47" s="13">
        <f t="shared" si="6"/>
        <v>43</v>
      </c>
      <c r="B47" s="7">
        <v>78.623000000000005</v>
      </c>
      <c r="C47" s="7">
        <v>17.966000000000001</v>
      </c>
      <c r="D47" s="7">
        <v>78.843999999999994</v>
      </c>
      <c r="E47" s="8">
        <v>15.477</v>
      </c>
      <c r="F47" s="8">
        <v>38.384999999999998</v>
      </c>
      <c r="G47" s="8">
        <v>40.207000000000001</v>
      </c>
      <c r="H47" s="8">
        <v>74.45</v>
      </c>
      <c r="I47" s="10">
        <f t="shared" si="0"/>
        <v>49.136000000000003</v>
      </c>
      <c r="K47" s="12">
        <f t="shared" si="1"/>
        <v>15.477</v>
      </c>
      <c r="L47" s="12">
        <f t="shared" si="2"/>
        <v>28.1755</v>
      </c>
      <c r="M47" s="12">
        <f t="shared" si="3"/>
        <v>40.207000000000001</v>
      </c>
      <c r="N47" s="12">
        <f t="shared" si="4"/>
        <v>76.536500000000004</v>
      </c>
      <c r="O47" s="12">
        <f t="shared" si="5"/>
        <v>78.843999999999994</v>
      </c>
    </row>
    <row r="48" spans="1:15" ht="15">
      <c r="A48" s="13">
        <f t="shared" si="6"/>
        <v>44</v>
      </c>
      <c r="B48" s="7">
        <v>90.27</v>
      </c>
      <c r="C48" s="7">
        <v>31.489000000000001</v>
      </c>
      <c r="D48" s="7">
        <v>81.837000000000003</v>
      </c>
      <c r="E48" s="8">
        <v>32.56</v>
      </c>
      <c r="F48" s="8">
        <v>31.506</v>
      </c>
      <c r="G48" s="22"/>
      <c r="H48" s="8">
        <v>102.714</v>
      </c>
      <c r="I48" s="10">
        <f t="shared" si="0"/>
        <v>61.729333333333336</v>
      </c>
      <c r="K48" s="12">
        <f t="shared" si="1"/>
        <v>31.489000000000001</v>
      </c>
      <c r="L48" s="12">
        <f t="shared" si="2"/>
        <v>31.769500000000001</v>
      </c>
      <c r="M48" s="12">
        <f t="shared" si="3"/>
        <v>57.198500000000003</v>
      </c>
      <c r="N48" s="12">
        <f t="shared" si="4"/>
        <v>88.161749999999998</v>
      </c>
      <c r="O48" s="12">
        <f t="shared" si="5"/>
        <v>102.714</v>
      </c>
    </row>
    <row r="49" spans="1:32" ht="15">
      <c r="A49" s="13">
        <f t="shared" si="6"/>
        <v>45</v>
      </c>
      <c r="B49" s="7">
        <v>62.865000000000002</v>
      </c>
      <c r="C49" s="7">
        <v>23.376999999999999</v>
      </c>
      <c r="D49" s="7">
        <v>57.823999999999998</v>
      </c>
      <c r="E49" s="8">
        <v>66.825999999999993</v>
      </c>
      <c r="F49" s="8">
        <v>24.132999999999999</v>
      </c>
      <c r="G49" s="8">
        <v>33.593000000000004</v>
      </c>
      <c r="H49" s="8">
        <v>113.703</v>
      </c>
      <c r="I49" s="10">
        <f t="shared" si="0"/>
        <v>54.617285714285721</v>
      </c>
      <c r="K49" s="12">
        <f t="shared" si="1"/>
        <v>23.376999999999999</v>
      </c>
      <c r="L49" s="12">
        <f t="shared" si="2"/>
        <v>28.863</v>
      </c>
      <c r="M49" s="12">
        <f t="shared" si="3"/>
        <v>57.823999999999998</v>
      </c>
      <c r="N49" s="12">
        <f t="shared" si="4"/>
        <v>64.845500000000001</v>
      </c>
      <c r="O49" s="12">
        <f t="shared" si="5"/>
        <v>113.703</v>
      </c>
    </row>
    <row r="50" spans="1:32" ht="15">
      <c r="A50" s="13">
        <f t="shared" si="6"/>
        <v>46</v>
      </c>
      <c r="B50" s="7">
        <v>68.078000000000003</v>
      </c>
      <c r="C50" s="7">
        <v>35.372999999999998</v>
      </c>
      <c r="D50" s="7">
        <v>94.13</v>
      </c>
      <c r="E50" s="8">
        <v>61.543999999999997</v>
      </c>
      <c r="F50" s="8">
        <v>37.783000000000001</v>
      </c>
      <c r="G50" s="8">
        <v>98.725999999999999</v>
      </c>
      <c r="H50" s="8">
        <v>113.74299999999999</v>
      </c>
      <c r="I50" s="10">
        <f t="shared" si="0"/>
        <v>72.768142857142863</v>
      </c>
      <c r="K50" s="12">
        <f t="shared" si="1"/>
        <v>35.372999999999998</v>
      </c>
      <c r="L50" s="12">
        <f t="shared" si="2"/>
        <v>49.663499999999999</v>
      </c>
      <c r="M50" s="12">
        <f t="shared" si="3"/>
        <v>68.078000000000003</v>
      </c>
      <c r="N50" s="12">
        <f t="shared" si="4"/>
        <v>96.427999999999997</v>
      </c>
      <c r="O50" s="12">
        <f t="shared" si="5"/>
        <v>113.74299999999999</v>
      </c>
    </row>
    <row r="51" spans="1:32" ht="15">
      <c r="A51" s="13">
        <f t="shared" si="6"/>
        <v>47</v>
      </c>
      <c r="B51" s="7">
        <v>69.147999999999996</v>
      </c>
      <c r="C51" s="7">
        <v>38.393999999999998</v>
      </c>
      <c r="D51" s="7">
        <v>52.908999999999999</v>
      </c>
      <c r="E51" s="8">
        <v>55.558999999999997</v>
      </c>
      <c r="F51" s="8">
        <v>43.689</v>
      </c>
      <c r="G51" s="8">
        <v>53.667999999999999</v>
      </c>
      <c r="H51" s="8">
        <v>76.197000000000003</v>
      </c>
      <c r="I51" s="10">
        <f t="shared" si="0"/>
        <v>55.652000000000001</v>
      </c>
      <c r="K51" s="12">
        <f t="shared" si="1"/>
        <v>38.393999999999998</v>
      </c>
      <c r="L51" s="12">
        <f t="shared" si="2"/>
        <v>48.298999999999999</v>
      </c>
      <c r="M51" s="12">
        <f t="shared" si="3"/>
        <v>53.667999999999999</v>
      </c>
      <c r="N51" s="12">
        <f t="shared" si="4"/>
        <v>62.353499999999997</v>
      </c>
      <c r="O51" s="12">
        <f t="shared" si="5"/>
        <v>76.197000000000003</v>
      </c>
    </row>
    <row r="52" spans="1:32" ht="15">
      <c r="A52" s="13">
        <f t="shared" si="6"/>
        <v>48</v>
      </c>
      <c r="B52" s="7">
        <v>92.754999999999995</v>
      </c>
      <c r="C52" s="7">
        <v>45.393000000000001</v>
      </c>
      <c r="D52" s="7">
        <v>73.180000000000007</v>
      </c>
      <c r="E52" s="8">
        <v>45.576000000000001</v>
      </c>
      <c r="F52" s="8">
        <v>26.437000000000001</v>
      </c>
      <c r="G52" s="8">
        <v>47.811999999999998</v>
      </c>
      <c r="H52" s="8">
        <v>83.789000000000001</v>
      </c>
      <c r="I52" s="10">
        <f t="shared" si="0"/>
        <v>59.277428571428572</v>
      </c>
      <c r="K52" s="12">
        <f t="shared" si="1"/>
        <v>26.437000000000001</v>
      </c>
      <c r="L52" s="12">
        <f t="shared" si="2"/>
        <v>45.484499999999997</v>
      </c>
      <c r="M52" s="12">
        <f t="shared" si="3"/>
        <v>47.811999999999998</v>
      </c>
      <c r="N52" s="12">
        <f t="shared" si="4"/>
        <v>78.484499999999997</v>
      </c>
      <c r="O52" s="12">
        <f t="shared" si="5"/>
        <v>92.754999999999995</v>
      </c>
    </row>
    <row r="53" spans="1:32" ht="15">
      <c r="A53" s="13">
        <f t="shared" si="6"/>
        <v>49</v>
      </c>
      <c r="B53" s="7">
        <v>82.774000000000001</v>
      </c>
      <c r="C53" s="7">
        <v>14.802</v>
      </c>
      <c r="D53" s="7">
        <v>102.967</v>
      </c>
      <c r="E53" s="8">
        <v>45.29</v>
      </c>
      <c r="F53" s="8">
        <v>40.423000000000002</v>
      </c>
      <c r="G53" s="8">
        <v>33.74</v>
      </c>
      <c r="H53" s="8">
        <v>90.813999999999993</v>
      </c>
      <c r="I53" s="10">
        <f t="shared" si="0"/>
        <v>58.687142857142852</v>
      </c>
      <c r="K53" s="12">
        <f t="shared" si="1"/>
        <v>14.802</v>
      </c>
      <c r="L53" s="12">
        <f t="shared" si="2"/>
        <v>37.081500000000005</v>
      </c>
      <c r="M53" s="12">
        <f t="shared" si="3"/>
        <v>45.29</v>
      </c>
      <c r="N53" s="12">
        <f t="shared" si="4"/>
        <v>86.793999999999997</v>
      </c>
      <c r="O53" s="12">
        <f t="shared" si="5"/>
        <v>102.967</v>
      </c>
    </row>
    <row r="54" spans="1:32" ht="15">
      <c r="A54" s="20">
        <f t="shared" si="6"/>
        <v>50</v>
      </c>
      <c r="B54" s="15">
        <v>115.462</v>
      </c>
      <c r="C54" s="15">
        <v>54.448999999999998</v>
      </c>
      <c r="D54" s="15">
        <v>126.27200000000001</v>
      </c>
      <c r="E54" s="16">
        <v>77.111999999999995</v>
      </c>
      <c r="F54" s="16">
        <v>38.981000000000002</v>
      </c>
      <c r="G54" s="16">
        <v>30.753</v>
      </c>
      <c r="H54" s="16">
        <v>112.84</v>
      </c>
      <c r="I54" s="21">
        <f t="shared" si="0"/>
        <v>79.409857142857135</v>
      </c>
      <c r="K54" s="19">
        <f t="shared" si="1"/>
        <v>30.753</v>
      </c>
      <c r="L54" s="19">
        <f t="shared" si="2"/>
        <v>46.715000000000003</v>
      </c>
      <c r="M54" s="19">
        <f t="shared" si="3"/>
        <v>77.111999999999995</v>
      </c>
      <c r="N54" s="19">
        <f t="shared" si="4"/>
        <v>114.15100000000001</v>
      </c>
      <c r="O54" s="19">
        <f t="shared" si="5"/>
        <v>126.27200000000001</v>
      </c>
    </row>
    <row r="57" spans="1:32" ht="12.75">
      <c r="A57" s="56" t="s">
        <v>28</v>
      </c>
      <c r="B57" s="57"/>
      <c r="C57" s="57"/>
      <c r="D57" s="57"/>
      <c r="E57" s="57"/>
      <c r="F57" s="57"/>
      <c r="G57" s="57"/>
      <c r="H57" s="57"/>
      <c r="I57" s="58"/>
      <c r="K57" s="56" t="s">
        <v>29</v>
      </c>
      <c r="L57" s="57"/>
      <c r="M57" s="57"/>
      <c r="N57" s="57"/>
      <c r="O57" s="58"/>
      <c r="R57" s="61" t="s">
        <v>3</v>
      </c>
      <c r="S57" s="61"/>
      <c r="T57" s="61"/>
      <c r="U57" s="61"/>
      <c r="V57" s="61"/>
      <c r="X57">
        <v>23.449000000000002</v>
      </c>
      <c r="Y57">
        <v>20.928000000000001</v>
      </c>
      <c r="Z57">
        <v>12.197000000000001</v>
      </c>
      <c r="AA57">
        <v>12.271000000000001</v>
      </c>
      <c r="AB57">
        <v>19.841999999999999</v>
      </c>
      <c r="AC57">
        <v>25.158999999999999</v>
      </c>
      <c r="AD57">
        <v>16.026</v>
      </c>
      <c r="AE57">
        <v>17.530999999999999</v>
      </c>
      <c r="AF57">
        <v>8.1280000000000001</v>
      </c>
    </row>
    <row r="58" spans="1:32" ht="15">
      <c r="A58" s="1" t="s">
        <v>5</v>
      </c>
      <c r="B58" s="2" t="s">
        <v>6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11</v>
      </c>
      <c r="H58" s="2" t="s">
        <v>12</v>
      </c>
      <c r="I58" s="3" t="s">
        <v>13</v>
      </c>
      <c r="K58" s="4" t="s">
        <v>25</v>
      </c>
      <c r="L58" s="4" t="s">
        <v>15</v>
      </c>
      <c r="M58" s="4" t="s">
        <v>16</v>
      </c>
      <c r="N58" s="4" t="s">
        <v>17</v>
      </c>
      <c r="O58" s="4" t="s">
        <v>18</v>
      </c>
      <c r="R58" s="62" t="s">
        <v>14</v>
      </c>
      <c r="S58" s="62" t="s">
        <v>15</v>
      </c>
      <c r="T58" s="62" t="s">
        <v>16</v>
      </c>
      <c r="U58" s="62" t="s">
        <v>17</v>
      </c>
      <c r="V58" s="62" t="s">
        <v>18</v>
      </c>
      <c r="X58">
        <v>29.045999999999999</v>
      </c>
      <c r="Y58">
        <v>39.6755</v>
      </c>
      <c r="Z58">
        <v>27.509</v>
      </c>
      <c r="AA58">
        <v>44.677</v>
      </c>
      <c r="AB58">
        <v>26.086500000000001</v>
      </c>
      <c r="AC58">
        <v>32.099499999999999</v>
      </c>
      <c r="AD58">
        <v>23.581499999999998</v>
      </c>
      <c r="AE58">
        <v>19.377500000000001</v>
      </c>
      <c r="AF58">
        <v>11.4655</v>
      </c>
    </row>
    <row r="59" spans="1:32" ht="15">
      <c r="A59" s="13">
        <f>1</f>
        <v>1</v>
      </c>
      <c r="B59" s="7">
        <v>34</v>
      </c>
      <c r="C59" s="7">
        <v>19</v>
      </c>
      <c r="D59" s="7">
        <v>26</v>
      </c>
      <c r="E59" s="8">
        <v>31</v>
      </c>
      <c r="F59" s="8">
        <v>21</v>
      </c>
      <c r="G59" s="8">
        <v>33</v>
      </c>
      <c r="H59" s="8">
        <v>40</v>
      </c>
      <c r="I59" s="10">
        <f t="shared" ref="I59:I108" si="7">AVERAGE(B59:H59)</f>
        <v>29.142857142857142</v>
      </c>
      <c r="K59" s="12">
        <f t="shared" ref="K59:K108" si="8">QUARTILE(B59:H59,0)</f>
        <v>19</v>
      </c>
      <c r="L59" s="12">
        <f t="shared" ref="L59:L108" si="9">QUARTILE(B59:H59,1)</f>
        <v>23.5</v>
      </c>
      <c r="M59" s="12">
        <f t="shared" ref="M59:M108" si="10">QUARTILE(B59:H59,2)</f>
        <v>31</v>
      </c>
      <c r="N59" s="12">
        <f t="shared" ref="N59:N108" si="11">QUARTILE(B59:H59,3)</f>
        <v>33.5</v>
      </c>
      <c r="O59" s="12">
        <f t="shared" ref="O59:O108" si="12">QUARTILE(B59:H59,4)</f>
        <v>40</v>
      </c>
      <c r="R59" s="80">
        <v>23.449000000000002</v>
      </c>
      <c r="S59" s="80">
        <v>29.045999999999999</v>
      </c>
      <c r="T59" s="80">
        <v>66.656999999999996</v>
      </c>
      <c r="U59" s="80">
        <v>80.031000000000006</v>
      </c>
      <c r="V59" s="80">
        <v>113.97999999999999</v>
      </c>
      <c r="X59">
        <v>66.656999999999996</v>
      </c>
      <c r="Y59">
        <v>69.465000000000003</v>
      </c>
      <c r="Z59">
        <v>63.914999999999999</v>
      </c>
      <c r="AA59">
        <v>64.24199999999999</v>
      </c>
      <c r="AB59">
        <v>49.387</v>
      </c>
      <c r="AC59">
        <v>40.954000000000001</v>
      </c>
      <c r="AD59">
        <v>31.570999999999998</v>
      </c>
      <c r="AE59">
        <v>33.715000000000003</v>
      </c>
      <c r="AF59">
        <v>15.9175</v>
      </c>
    </row>
    <row r="60" spans="1:32" ht="15">
      <c r="A60" s="13">
        <f t="shared" ref="A60:A108" si="13">A59+1</f>
        <v>2</v>
      </c>
      <c r="B60" s="7">
        <v>45.970999999999997</v>
      </c>
      <c r="C60" s="7">
        <v>15.244999999999999</v>
      </c>
      <c r="D60" s="7">
        <v>24.123999999999999</v>
      </c>
      <c r="E60" s="8">
        <v>20.067</v>
      </c>
      <c r="F60" s="8">
        <v>31.140999999999998</v>
      </c>
      <c r="G60" s="8">
        <v>33.094000000000001</v>
      </c>
      <c r="H60" s="8">
        <v>14.183999999999999</v>
      </c>
      <c r="I60" s="10">
        <f t="shared" si="7"/>
        <v>26.260857142857137</v>
      </c>
      <c r="K60" s="12">
        <f t="shared" si="8"/>
        <v>14.183999999999999</v>
      </c>
      <c r="L60" s="12">
        <f t="shared" si="9"/>
        <v>17.655999999999999</v>
      </c>
      <c r="M60" s="12">
        <f t="shared" si="10"/>
        <v>24.123999999999999</v>
      </c>
      <c r="N60" s="12">
        <f t="shared" si="11"/>
        <v>32.1175</v>
      </c>
      <c r="O60" s="12">
        <f t="shared" si="12"/>
        <v>45.970999999999997</v>
      </c>
      <c r="R60" s="80">
        <v>12.197000000000001</v>
      </c>
      <c r="S60" s="80">
        <v>27.509</v>
      </c>
      <c r="T60" s="80">
        <v>63.914999999999999</v>
      </c>
      <c r="U60" s="80">
        <v>80.981999999999999</v>
      </c>
      <c r="V60" s="80">
        <v>110.708</v>
      </c>
      <c r="X60">
        <v>80.031000000000006</v>
      </c>
      <c r="Y60">
        <v>84.916749999999993</v>
      </c>
      <c r="Z60">
        <v>80.981999999999999</v>
      </c>
      <c r="AA60">
        <v>75.51400000000001</v>
      </c>
      <c r="AB60">
        <v>53.548999999999999</v>
      </c>
      <c r="AC60">
        <v>45.462500000000006</v>
      </c>
      <c r="AD60">
        <v>43.936500000000002</v>
      </c>
      <c r="AE60">
        <v>45.756500000000003</v>
      </c>
      <c r="AF60">
        <v>21.024250000000002</v>
      </c>
    </row>
    <row r="61" spans="1:32" ht="15">
      <c r="A61" s="13">
        <f t="shared" si="13"/>
        <v>3</v>
      </c>
      <c r="B61" s="7">
        <v>31.149000000000001</v>
      </c>
      <c r="C61" s="7">
        <v>29.190999999999999</v>
      </c>
      <c r="D61" s="7">
        <v>18.347000000000001</v>
      </c>
      <c r="E61" s="8">
        <v>12.138</v>
      </c>
      <c r="F61" s="8">
        <v>14.131</v>
      </c>
      <c r="G61" s="8">
        <v>18.411999999999999</v>
      </c>
      <c r="H61" s="8">
        <v>16.138000000000002</v>
      </c>
      <c r="I61" s="10">
        <f t="shared" si="7"/>
        <v>19.929428571428577</v>
      </c>
      <c r="K61" s="12">
        <f t="shared" si="8"/>
        <v>12.138</v>
      </c>
      <c r="L61" s="12">
        <f t="shared" si="9"/>
        <v>15.134500000000001</v>
      </c>
      <c r="M61" s="12">
        <f t="shared" si="10"/>
        <v>18.347000000000001</v>
      </c>
      <c r="N61" s="12">
        <f t="shared" si="11"/>
        <v>23.801499999999997</v>
      </c>
      <c r="O61" s="12">
        <f t="shared" si="12"/>
        <v>31.149000000000001</v>
      </c>
      <c r="R61" s="80">
        <v>19.841999999999999</v>
      </c>
      <c r="S61" s="80">
        <v>26.086500000000001</v>
      </c>
      <c r="T61" s="80">
        <v>49.387</v>
      </c>
      <c r="U61" s="80">
        <v>53.548999999999999</v>
      </c>
      <c r="V61" s="80">
        <v>71.436999999999998</v>
      </c>
      <c r="X61">
        <v>113.97999999999999</v>
      </c>
      <c r="Y61">
        <v>93.972999999999999</v>
      </c>
      <c r="Z61">
        <v>110.708</v>
      </c>
      <c r="AA61">
        <v>102.747</v>
      </c>
      <c r="AB61">
        <v>71.436999999999998</v>
      </c>
      <c r="AC61">
        <v>56.475999999999999</v>
      </c>
      <c r="AD61">
        <v>54.137</v>
      </c>
      <c r="AE61">
        <v>69.134999999999991</v>
      </c>
      <c r="AF61">
        <v>43.920999999999999</v>
      </c>
    </row>
    <row r="62" spans="1:32" ht="15">
      <c r="A62" s="13">
        <f t="shared" si="13"/>
        <v>4</v>
      </c>
      <c r="B62" s="7">
        <v>61.945</v>
      </c>
      <c r="C62" s="7">
        <v>16.210999999999999</v>
      </c>
      <c r="D62" s="7">
        <v>21.007999999999999</v>
      </c>
      <c r="E62" s="8">
        <v>14.095000000000001</v>
      </c>
      <c r="F62" s="8">
        <v>18.256</v>
      </c>
      <c r="G62" s="8">
        <v>19.370999999999999</v>
      </c>
      <c r="H62" s="8">
        <v>11.218999999999999</v>
      </c>
      <c r="I62" s="10">
        <f t="shared" si="7"/>
        <v>23.157857142857143</v>
      </c>
      <c r="K62" s="12">
        <f t="shared" si="8"/>
        <v>11.218999999999999</v>
      </c>
      <c r="L62" s="12">
        <f t="shared" si="9"/>
        <v>15.152999999999999</v>
      </c>
      <c r="M62" s="12">
        <f t="shared" si="10"/>
        <v>18.256</v>
      </c>
      <c r="N62" s="12">
        <f t="shared" si="11"/>
        <v>20.189499999999999</v>
      </c>
      <c r="O62" s="12">
        <f t="shared" si="12"/>
        <v>61.945</v>
      </c>
      <c r="R62" s="80">
        <v>16.026</v>
      </c>
      <c r="S62" s="80">
        <v>23.581499999999998</v>
      </c>
      <c r="T62" s="80">
        <v>31.570999999999998</v>
      </c>
      <c r="U62" s="80">
        <v>43.936500000000002</v>
      </c>
      <c r="V62" s="80">
        <v>54.137</v>
      </c>
    </row>
    <row r="63" spans="1:32" ht="15">
      <c r="A63" s="13">
        <f t="shared" si="13"/>
        <v>5</v>
      </c>
      <c r="B63" s="7">
        <v>54.212000000000003</v>
      </c>
      <c r="C63" s="7">
        <v>11.303000000000001</v>
      </c>
      <c r="D63" s="7">
        <v>19.629000000000001</v>
      </c>
      <c r="E63" s="8">
        <v>8.1259999999999994</v>
      </c>
      <c r="F63" s="8">
        <v>7.2389999999999999</v>
      </c>
      <c r="G63" s="8">
        <v>21.452999999999999</v>
      </c>
      <c r="H63" s="8">
        <v>12.239000000000001</v>
      </c>
      <c r="I63" s="10">
        <f t="shared" si="7"/>
        <v>19.171571428571433</v>
      </c>
      <c r="K63" s="12">
        <f t="shared" si="8"/>
        <v>7.2389999999999999</v>
      </c>
      <c r="L63" s="12">
        <f t="shared" si="9"/>
        <v>9.714500000000001</v>
      </c>
      <c r="M63" s="12">
        <f t="shared" si="10"/>
        <v>12.239000000000001</v>
      </c>
      <c r="N63" s="12">
        <f t="shared" si="11"/>
        <v>20.541</v>
      </c>
      <c r="O63" s="12">
        <f t="shared" si="12"/>
        <v>54.212000000000003</v>
      </c>
      <c r="R63">
        <v>17.530999999999999</v>
      </c>
      <c r="S63">
        <v>19.377500000000001</v>
      </c>
      <c r="T63">
        <v>33.715000000000003</v>
      </c>
      <c r="U63">
        <v>45.756500000000003</v>
      </c>
      <c r="V63">
        <v>69.134999999999991</v>
      </c>
    </row>
    <row r="64" spans="1:32" ht="15">
      <c r="A64" s="13">
        <f t="shared" si="13"/>
        <v>6</v>
      </c>
      <c r="B64" s="7">
        <v>36.188000000000002</v>
      </c>
      <c r="C64" s="7">
        <v>28.373000000000001</v>
      </c>
      <c r="D64" s="7">
        <v>11.885999999999999</v>
      </c>
      <c r="E64" s="8">
        <v>15.202999999999999</v>
      </c>
      <c r="F64" s="8">
        <v>18.271000000000001</v>
      </c>
      <c r="G64" s="8">
        <v>12.545999999999999</v>
      </c>
      <c r="H64" s="8">
        <v>28.349</v>
      </c>
      <c r="I64" s="10">
        <f t="shared" si="7"/>
        <v>21.545142857142856</v>
      </c>
      <c r="K64" s="12">
        <f t="shared" si="8"/>
        <v>11.885999999999999</v>
      </c>
      <c r="L64" s="12">
        <f t="shared" si="9"/>
        <v>13.874499999999999</v>
      </c>
      <c r="M64" s="12">
        <f t="shared" si="10"/>
        <v>18.271000000000001</v>
      </c>
      <c r="N64" s="12">
        <f t="shared" si="11"/>
        <v>28.361000000000001</v>
      </c>
      <c r="O64" s="12">
        <f t="shared" si="12"/>
        <v>36.188000000000002</v>
      </c>
      <c r="R64">
        <v>8.1280000000000001</v>
      </c>
      <c r="S64">
        <v>11.4655</v>
      </c>
      <c r="T64">
        <v>15.9175</v>
      </c>
      <c r="U64">
        <v>21.024250000000002</v>
      </c>
      <c r="V64">
        <v>43.920999999999999</v>
      </c>
    </row>
    <row r="65" spans="1:28" ht="15">
      <c r="A65" s="13">
        <f t="shared" si="13"/>
        <v>7</v>
      </c>
      <c r="B65" s="7">
        <v>51.381</v>
      </c>
      <c r="C65" s="7">
        <v>22.381</v>
      </c>
      <c r="D65" s="7">
        <v>11.959</v>
      </c>
      <c r="E65" s="8">
        <v>22.423999999999999</v>
      </c>
      <c r="F65" s="8">
        <v>29.31</v>
      </c>
      <c r="G65" s="8">
        <v>29.803999999999998</v>
      </c>
      <c r="H65" s="8">
        <v>19.574999999999999</v>
      </c>
      <c r="I65" s="10">
        <f t="shared" si="7"/>
        <v>26.690571428571428</v>
      </c>
      <c r="K65" s="12">
        <f t="shared" si="8"/>
        <v>11.959</v>
      </c>
      <c r="L65" s="12">
        <f t="shared" si="9"/>
        <v>20.978000000000002</v>
      </c>
      <c r="M65" s="12">
        <f t="shared" si="10"/>
        <v>22.423999999999999</v>
      </c>
      <c r="N65" s="12">
        <f t="shared" si="11"/>
        <v>29.556999999999999</v>
      </c>
      <c r="O65" s="12">
        <f t="shared" si="12"/>
        <v>51.381</v>
      </c>
      <c r="R65" s="65"/>
      <c r="S65" s="65"/>
      <c r="T65" s="65"/>
      <c r="U65" s="65"/>
      <c r="V65" s="65"/>
    </row>
    <row r="66" spans="1:28" ht="15">
      <c r="A66" s="13">
        <f t="shared" si="13"/>
        <v>8</v>
      </c>
      <c r="B66" s="7">
        <v>37.438000000000002</v>
      </c>
      <c r="C66" s="7">
        <v>30.492999999999999</v>
      </c>
      <c r="D66" s="7">
        <v>46.113</v>
      </c>
      <c r="E66" s="8">
        <v>38.463000000000001</v>
      </c>
      <c r="F66" s="8">
        <v>22.350999999999999</v>
      </c>
      <c r="G66" s="8">
        <v>21.579000000000001</v>
      </c>
      <c r="H66" s="8">
        <v>11.657</v>
      </c>
      <c r="I66" s="10">
        <f t="shared" si="7"/>
        <v>29.727714285714288</v>
      </c>
      <c r="K66" s="12">
        <f t="shared" si="8"/>
        <v>11.657</v>
      </c>
      <c r="L66" s="12">
        <f t="shared" si="9"/>
        <v>21.965</v>
      </c>
      <c r="M66" s="12">
        <f t="shared" si="10"/>
        <v>30.492999999999999</v>
      </c>
      <c r="N66" s="12">
        <f t="shared" si="11"/>
        <v>37.950500000000005</v>
      </c>
      <c r="O66" s="12">
        <f t="shared" si="12"/>
        <v>46.113</v>
      </c>
      <c r="R66" s="65"/>
      <c r="S66" s="65"/>
      <c r="T66" s="65"/>
      <c r="U66" s="65"/>
      <c r="V66" s="65"/>
      <c r="X66">
        <v>23.449000000000002</v>
      </c>
      <c r="Y66">
        <v>29.045999999999999</v>
      </c>
      <c r="Z66">
        <v>66.656999999999996</v>
      </c>
      <c r="AA66">
        <v>80.031000000000006</v>
      </c>
      <c r="AB66">
        <v>113.97999999999999</v>
      </c>
    </row>
    <row r="67" spans="1:28" ht="15">
      <c r="A67" s="13">
        <f t="shared" si="13"/>
        <v>9</v>
      </c>
      <c r="B67" s="7">
        <v>49.073999999999998</v>
      </c>
      <c r="C67" s="7">
        <v>25.876000000000001</v>
      </c>
      <c r="D67" s="7">
        <v>41.712000000000003</v>
      </c>
      <c r="E67" s="8">
        <v>10.63</v>
      </c>
      <c r="F67" s="8">
        <v>42.366999999999997</v>
      </c>
      <c r="G67" s="8">
        <v>26.87</v>
      </c>
      <c r="H67" s="8">
        <v>33.869</v>
      </c>
      <c r="I67" s="10">
        <f t="shared" si="7"/>
        <v>32.914000000000001</v>
      </c>
      <c r="K67" s="12">
        <f t="shared" si="8"/>
        <v>10.63</v>
      </c>
      <c r="L67" s="12">
        <f t="shared" si="9"/>
        <v>26.373000000000001</v>
      </c>
      <c r="M67" s="12">
        <f t="shared" si="10"/>
        <v>33.869</v>
      </c>
      <c r="N67" s="12">
        <f t="shared" si="11"/>
        <v>42.039500000000004</v>
      </c>
      <c r="O67" s="12">
        <f t="shared" si="12"/>
        <v>49.073999999999998</v>
      </c>
      <c r="R67" s="65"/>
      <c r="S67" s="65"/>
      <c r="T67" s="65"/>
      <c r="U67" s="65"/>
      <c r="V67" s="65"/>
      <c r="X67">
        <v>20.928000000000001</v>
      </c>
      <c r="Y67">
        <v>39.6755</v>
      </c>
      <c r="Z67">
        <v>69.465000000000003</v>
      </c>
      <c r="AA67">
        <v>84.916749999999993</v>
      </c>
      <c r="AB67">
        <v>93.972999999999999</v>
      </c>
    </row>
    <row r="68" spans="1:28" ht="15">
      <c r="A68" s="13">
        <f t="shared" si="13"/>
        <v>10</v>
      </c>
      <c r="B68" s="7">
        <v>69.019000000000005</v>
      </c>
      <c r="C68" s="7">
        <v>39.139000000000003</v>
      </c>
      <c r="D68" s="7">
        <v>54.917000000000002</v>
      </c>
      <c r="E68" s="8">
        <v>17.709</v>
      </c>
      <c r="F68" s="8">
        <v>20.122</v>
      </c>
      <c r="G68" s="8">
        <v>34.030999999999999</v>
      </c>
      <c r="H68" s="8">
        <v>20.006</v>
      </c>
      <c r="I68" s="10">
        <f t="shared" si="7"/>
        <v>36.420428571428573</v>
      </c>
      <c r="K68" s="12">
        <f t="shared" si="8"/>
        <v>17.709</v>
      </c>
      <c r="L68" s="12">
        <f t="shared" si="9"/>
        <v>20.064</v>
      </c>
      <c r="M68" s="12">
        <f t="shared" si="10"/>
        <v>34.030999999999999</v>
      </c>
      <c r="N68" s="12">
        <f t="shared" si="11"/>
        <v>47.028000000000006</v>
      </c>
      <c r="O68" s="12">
        <f t="shared" si="12"/>
        <v>69.019000000000005</v>
      </c>
      <c r="R68" s="65"/>
      <c r="S68" s="65"/>
      <c r="T68" s="65"/>
      <c r="U68" s="65"/>
      <c r="V68" s="65"/>
      <c r="X68">
        <v>12.197000000000001</v>
      </c>
      <c r="Y68">
        <v>27.509</v>
      </c>
      <c r="Z68">
        <v>63.914999999999999</v>
      </c>
      <c r="AA68">
        <v>80.981999999999999</v>
      </c>
      <c r="AB68">
        <v>110.708</v>
      </c>
    </row>
    <row r="69" spans="1:28" ht="15">
      <c r="A69" s="13">
        <f t="shared" si="13"/>
        <v>11</v>
      </c>
      <c r="B69" s="7">
        <v>33.292000000000002</v>
      </c>
      <c r="C69" s="7">
        <v>23.689</v>
      </c>
      <c r="D69" s="7">
        <v>57.122999999999998</v>
      </c>
      <c r="E69" s="8">
        <v>28.617000000000001</v>
      </c>
      <c r="F69" s="8">
        <v>10.433</v>
      </c>
      <c r="G69" s="8">
        <v>25.329000000000001</v>
      </c>
      <c r="H69" s="8">
        <v>51.515000000000001</v>
      </c>
      <c r="I69" s="10">
        <f t="shared" si="7"/>
        <v>32.856857142857145</v>
      </c>
      <c r="K69" s="12">
        <f t="shared" si="8"/>
        <v>10.433</v>
      </c>
      <c r="L69" s="12">
        <f t="shared" si="9"/>
        <v>24.509</v>
      </c>
      <c r="M69" s="12">
        <f t="shared" si="10"/>
        <v>28.617000000000001</v>
      </c>
      <c r="N69" s="12">
        <f t="shared" si="11"/>
        <v>42.403500000000001</v>
      </c>
      <c r="O69" s="12">
        <f t="shared" si="12"/>
        <v>57.122999999999998</v>
      </c>
      <c r="R69" s="61" t="s">
        <v>3</v>
      </c>
      <c r="S69" s="61"/>
      <c r="T69" s="61"/>
      <c r="U69" s="61"/>
      <c r="V69" s="61"/>
      <c r="X69">
        <v>12.271000000000001</v>
      </c>
      <c r="Y69">
        <v>44.677</v>
      </c>
      <c r="Z69">
        <v>64.24199999999999</v>
      </c>
      <c r="AA69">
        <v>75.51400000000001</v>
      </c>
      <c r="AB69">
        <v>102.747</v>
      </c>
    </row>
    <row r="70" spans="1:28" ht="15">
      <c r="A70" s="13">
        <f t="shared" si="13"/>
        <v>12</v>
      </c>
      <c r="B70" s="7">
        <v>45.213000000000001</v>
      </c>
      <c r="C70" s="7">
        <v>44.890999999999998</v>
      </c>
      <c r="D70" s="7">
        <v>67.355000000000004</v>
      </c>
      <c r="E70" s="8">
        <v>21.638000000000002</v>
      </c>
      <c r="F70" s="8">
        <v>40.509</v>
      </c>
      <c r="G70" s="8">
        <v>12.177</v>
      </c>
      <c r="H70" s="8">
        <v>26.204999999999998</v>
      </c>
      <c r="I70" s="10">
        <f t="shared" si="7"/>
        <v>36.855428571428568</v>
      </c>
      <c r="K70" s="12">
        <f t="shared" si="8"/>
        <v>12.177</v>
      </c>
      <c r="L70" s="12">
        <f t="shared" si="9"/>
        <v>23.921500000000002</v>
      </c>
      <c r="M70" s="12">
        <f t="shared" si="10"/>
        <v>40.509</v>
      </c>
      <c r="N70" s="12">
        <f t="shared" si="11"/>
        <v>45.052</v>
      </c>
      <c r="O70" s="12">
        <f t="shared" si="12"/>
        <v>67.355000000000004</v>
      </c>
      <c r="R70" s="62" t="s">
        <v>14</v>
      </c>
      <c r="S70" s="62" t="s">
        <v>15</v>
      </c>
      <c r="T70" s="62" t="s">
        <v>16</v>
      </c>
      <c r="U70" s="62" t="s">
        <v>17</v>
      </c>
      <c r="V70" s="62" t="s">
        <v>18</v>
      </c>
      <c r="X70">
        <v>19.841999999999999</v>
      </c>
      <c r="Y70">
        <v>26.086500000000001</v>
      </c>
      <c r="Z70">
        <v>49.387</v>
      </c>
      <c r="AA70">
        <v>53.548999999999999</v>
      </c>
      <c r="AB70">
        <v>71.436999999999998</v>
      </c>
    </row>
    <row r="71" spans="1:28" ht="15">
      <c r="A71" s="13">
        <f t="shared" si="13"/>
        <v>13</v>
      </c>
      <c r="B71" s="7">
        <v>56.978999999999999</v>
      </c>
      <c r="C71" s="7">
        <v>52.378999999999998</v>
      </c>
      <c r="D71" s="7">
        <v>55.664999999999999</v>
      </c>
      <c r="E71" s="8">
        <v>29.71</v>
      </c>
      <c r="F71" s="8">
        <v>34.603000000000002</v>
      </c>
      <c r="G71" s="8">
        <v>21.536000000000001</v>
      </c>
      <c r="H71" s="8">
        <v>52.334000000000003</v>
      </c>
      <c r="I71" s="10">
        <f t="shared" si="7"/>
        <v>43.31514285714286</v>
      </c>
      <c r="K71" s="12">
        <f t="shared" si="8"/>
        <v>21.536000000000001</v>
      </c>
      <c r="L71" s="12">
        <f t="shared" si="9"/>
        <v>32.156500000000001</v>
      </c>
      <c r="M71" s="12">
        <f t="shared" si="10"/>
        <v>52.334000000000003</v>
      </c>
      <c r="N71" s="12">
        <f t="shared" si="11"/>
        <v>54.021999999999998</v>
      </c>
      <c r="O71" s="12">
        <f t="shared" si="12"/>
        <v>56.978999999999999</v>
      </c>
      <c r="R71" s="66">
        <f>K59</f>
        <v>19</v>
      </c>
      <c r="S71" s="66">
        <f>L59</f>
        <v>23.5</v>
      </c>
      <c r="T71" s="66">
        <f>M59</f>
        <v>31</v>
      </c>
      <c r="U71" s="66">
        <f>N59</f>
        <v>33.5</v>
      </c>
      <c r="V71" s="66">
        <f>O59</f>
        <v>40</v>
      </c>
      <c r="X71">
        <v>25.158999999999999</v>
      </c>
      <c r="Y71">
        <v>32.099499999999999</v>
      </c>
      <c r="Z71">
        <v>40.954000000000001</v>
      </c>
      <c r="AA71">
        <v>45.462500000000006</v>
      </c>
      <c r="AB71">
        <v>56.475999999999999</v>
      </c>
    </row>
    <row r="72" spans="1:28" ht="15">
      <c r="A72" s="13">
        <f t="shared" si="13"/>
        <v>14</v>
      </c>
      <c r="B72" s="7">
        <v>51.433</v>
      </c>
      <c r="C72" s="7">
        <v>21.687999999999999</v>
      </c>
      <c r="D72" s="7">
        <v>49.515000000000001</v>
      </c>
      <c r="E72" s="8">
        <v>12.522</v>
      </c>
      <c r="F72" s="8">
        <v>16.545000000000002</v>
      </c>
      <c r="G72" s="8">
        <v>14.632</v>
      </c>
      <c r="H72" s="8">
        <v>49.084000000000003</v>
      </c>
      <c r="I72" s="10">
        <f t="shared" si="7"/>
        <v>30.774142857142856</v>
      </c>
      <c r="K72" s="12">
        <f t="shared" si="8"/>
        <v>12.522</v>
      </c>
      <c r="L72" s="12">
        <f t="shared" si="9"/>
        <v>15.5885</v>
      </c>
      <c r="M72" s="12">
        <f t="shared" si="10"/>
        <v>21.687999999999999</v>
      </c>
      <c r="N72" s="12">
        <f t="shared" si="11"/>
        <v>49.299500000000002</v>
      </c>
      <c r="O72" s="12">
        <f t="shared" si="12"/>
        <v>51.433</v>
      </c>
      <c r="R72" s="69">
        <f>K63</f>
        <v>7.2389999999999999</v>
      </c>
      <c r="S72" s="69">
        <f>L63</f>
        <v>9.714500000000001</v>
      </c>
      <c r="T72" s="69">
        <f>M63</f>
        <v>12.239000000000001</v>
      </c>
      <c r="U72" s="69">
        <f>N63</f>
        <v>20.541</v>
      </c>
      <c r="V72" s="69">
        <f>O63</f>
        <v>54.212000000000003</v>
      </c>
      <c r="X72">
        <v>16.026</v>
      </c>
      <c r="Y72">
        <v>23.581499999999998</v>
      </c>
      <c r="Z72">
        <v>31.570999999999998</v>
      </c>
      <c r="AA72">
        <v>43.936500000000002</v>
      </c>
      <c r="AB72">
        <v>54.137</v>
      </c>
    </row>
    <row r="73" spans="1:28" ht="15">
      <c r="A73" s="13">
        <f t="shared" si="13"/>
        <v>15</v>
      </c>
      <c r="B73" s="7">
        <v>54.07</v>
      </c>
      <c r="C73" s="7">
        <v>21.998999999999999</v>
      </c>
      <c r="D73" s="7">
        <v>32.087000000000003</v>
      </c>
      <c r="E73" s="8">
        <v>16.134</v>
      </c>
      <c r="F73" s="8">
        <v>44.792000000000002</v>
      </c>
      <c r="G73" s="8">
        <v>24.552</v>
      </c>
      <c r="H73" s="8">
        <v>43.738999999999997</v>
      </c>
      <c r="I73" s="10">
        <f t="shared" si="7"/>
        <v>33.910428571428568</v>
      </c>
      <c r="K73" s="12">
        <f t="shared" si="8"/>
        <v>16.134</v>
      </c>
      <c r="L73" s="12">
        <f t="shared" si="9"/>
        <v>23.275500000000001</v>
      </c>
      <c r="M73" s="12">
        <f t="shared" si="10"/>
        <v>32.087000000000003</v>
      </c>
      <c r="N73" s="12">
        <f t="shared" si="11"/>
        <v>44.265500000000003</v>
      </c>
      <c r="O73" s="12">
        <f t="shared" si="12"/>
        <v>54.07</v>
      </c>
      <c r="R73" s="69">
        <f>K68</f>
        <v>17.709</v>
      </c>
      <c r="S73" s="69">
        <f>L68</f>
        <v>20.064</v>
      </c>
      <c r="T73" s="69">
        <f>M68</f>
        <v>34.030999999999999</v>
      </c>
      <c r="U73" s="69">
        <f>N68</f>
        <v>47.028000000000006</v>
      </c>
      <c r="V73" s="69">
        <f>O68</f>
        <v>69.019000000000005</v>
      </c>
      <c r="X73">
        <v>17.530999999999999</v>
      </c>
      <c r="Y73">
        <v>19.377500000000001</v>
      </c>
      <c r="Z73">
        <v>33.715000000000003</v>
      </c>
      <c r="AA73">
        <v>45.756500000000003</v>
      </c>
      <c r="AB73">
        <v>69.134999999999991</v>
      </c>
    </row>
    <row r="74" spans="1:28" ht="15">
      <c r="A74" s="13">
        <f t="shared" si="13"/>
        <v>16</v>
      </c>
      <c r="B74" s="7">
        <v>37.860999999999997</v>
      </c>
      <c r="C74" s="7">
        <v>34.667000000000002</v>
      </c>
      <c r="D74" s="7">
        <v>48.76</v>
      </c>
      <c r="E74" s="8">
        <v>13.23</v>
      </c>
      <c r="F74" s="8">
        <v>10.581</v>
      </c>
      <c r="G74" s="8">
        <v>17.806999999999999</v>
      </c>
      <c r="H74" s="8">
        <v>39.683</v>
      </c>
      <c r="I74" s="10">
        <f t="shared" si="7"/>
        <v>28.941285714285705</v>
      </c>
      <c r="K74" s="12">
        <f t="shared" si="8"/>
        <v>10.581</v>
      </c>
      <c r="L74" s="12">
        <f t="shared" si="9"/>
        <v>15.5185</v>
      </c>
      <c r="M74" s="12">
        <f t="shared" si="10"/>
        <v>34.667000000000002</v>
      </c>
      <c r="N74" s="12">
        <f t="shared" si="11"/>
        <v>38.771999999999998</v>
      </c>
      <c r="O74" s="12">
        <f t="shared" si="12"/>
        <v>48.76</v>
      </c>
      <c r="R74" s="69">
        <f>K73</f>
        <v>16.134</v>
      </c>
      <c r="S74" s="69">
        <f>L73</f>
        <v>23.275500000000001</v>
      </c>
      <c r="T74" s="69">
        <f>M73</f>
        <v>32.087000000000003</v>
      </c>
      <c r="U74" s="69">
        <f>N73</f>
        <v>44.265500000000003</v>
      </c>
      <c r="V74" s="69">
        <f>O73</f>
        <v>54.07</v>
      </c>
      <c r="X74">
        <v>8.1280000000000001</v>
      </c>
      <c r="Y74">
        <v>11.4655</v>
      </c>
      <c r="Z74">
        <v>15.9175</v>
      </c>
      <c r="AA74">
        <v>21.024250000000002</v>
      </c>
      <c r="AB74">
        <v>43.920999999999999</v>
      </c>
    </row>
    <row r="75" spans="1:28" ht="15">
      <c r="A75" s="13">
        <f t="shared" si="13"/>
        <v>17</v>
      </c>
      <c r="B75" s="7">
        <v>52.198</v>
      </c>
      <c r="C75" s="7">
        <v>13.593999999999999</v>
      </c>
      <c r="D75" s="7">
        <v>38.262999999999998</v>
      </c>
      <c r="E75" s="8">
        <v>13.189</v>
      </c>
      <c r="F75" s="8">
        <v>31.087</v>
      </c>
      <c r="G75" s="8">
        <v>16.728000000000002</v>
      </c>
      <c r="H75" s="8">
        <v>40.435000000000002</v>
      </c>
      <c r="I75" s="10">
        <f t="shared" si="7"/>
        <v>29.356285714285715</v>
      </c>
      <c r="K75" s="12">
        <f t="shared" si="8"/>
        <v>13.189</v>
      </c>
      <c r="L75" s="12">
        <f t="shared" si="9"/>
        <v>15.161000000000001</v>
      </c>
      <c r="M75" s="12">
        <f t="shared" si="10"/>
        <v>31.087</v>
      </c>
      <c r="N75" s="12">
        <f t="shared" si="11"/>
        <v>39.349000000000004</v>
      </c>
      <c r="O75" s="12">
        <f t="shared" si="12"/>
        <v>52.198</v>
      </c>
      <c r="R75" s="69">
        <f>K78</f>
        <v>24.952000000000002</v>
      </c>
      <c r="S75" s="69">
        <f>L78</f>
        <v>31.885999999999999</v>
      </c>
      <c r="T75" s="69">
        <f>M78</f>
        <v>42.923000000000002</v>
      </c>
      <c r="U75" s="69">
        <f>N78</f>
        <v>48.222499999999997</v>
      </c>
      <c r="V75" s="69">
        <f>O78</f>
        <v>59.695</v>
      </c>
    </row>
    <row r="76" spans="1:28" ht="15">
      <c r="A76" s="13">
        <f t="shared" si="13"/>
        <v>18</v>
      </c>
      <c r="B76" s="7">
        <v>57.902999999999999</v>
      </c>
      <c r="C76" s="7">
        <v>15.843999999999999</v>
      </c>
      <c r="D76" s="7">
        <v>44.996000000000002</v>
      </c>
      <c r="E76" s="8">
        <v>33.621000000000002</v>
      </c>
      <c r="F76" s="8">
        <v>36.878999999999998</v>
      </c>
      <c r="G76" s="8">
        <v>21.978000000000002</v>
      </c>
      <c r="H76" s="8">
        <v>57.831000000000003</v>
      </c>
      <c r="I76" s="10">
        <f t="shared" si="7"/>
        <v>38.436</v>
      </c>
      <c r="K76" s="12">
        <f t="shared" si="8"/>
        <v>15.843999999999999</v>
      </c>
      <c r="L76" s="12">
        <f t="shared" si="9"/>
        <v>27.799500000000002</v>
      </c>
      <c r="M76" s="12">
        <f t="shared" si="10"/>
        <v>36.878999999999998</v>
      </c>
      <c r="N76" s="12">
        <f t="shared" si="11"/>
        <v>51.413499999999999</v>
      </c>
      <c r="O76" s="12">
        <f t="shared" si="12"/>
        <v>57.902999999999999</v>
      </c>
      <c r="R76" s="71">
        <f>K83</f>
        <v>20.050999999999998</v>
      </c>
      <c r="S76" s="71">
        <f>L83</f>
        <v>25.967500000000001</v>
      </c>
      <c r="T76" s="71">
        <f>M83</f>
        <v>50.186999999999998</v>
      </c>
      <c r="U76" s="71">
        <f>N83</f>
        <v>59.597500000000004</v>
      </c>
      <c r="V76" s="71">
        <f>O83</f>
        <v>73.786000000000001</v>
      </c>
    </row>
    <row r="77" spans="1:28" ht="15">
      <c r="A77" s="13">
        <f t="shared" si="13"/>
        <v>19</v>
      </c>
      <c r="B77" s="7">
        <v>70.700999999999993</v>
      </c>
      <c r="C77" s="7">
        <v>11.180999999999999</v>
      </c>
      <c r="D77" s="7">
        <v>39.027000000000001</v>
      </c>
      <c r="E77" s="8">
        <v>14.603999999999999</v>
      </c>
      <c r="F77" s="8">
        <v>26.777000000000001</v>
      </c>
      <c r="G77" s="8">
        <v>32.906999999999996</v>
      </c>
      <c r="H77" s="8">
        <v>46.258000000000003</v>
      </c>
      <c r="I77" s="10">
        <f t="shared" si="7"/>
        <v>34.493571428571421</v>
      </c>
      <c r="K77" s="12">
        <f t="shared" si="8"/>
        <v>11.180999999999999</v>
      </c>
      <c r="L77" s="12">
        <f t="shared" si="9"/>
        <v>20.6905</v>
      </c>
      <c r="M77" s="12">
        <f t="shared" si="10"/>
        <v>32.906999999999996</v>
      </c>
      <c r="N77" s="12">
        <f t="shared" si="11"/>
        <v>42.642499999999998</v>
      </c>
      <c r="O77" s="12">
        <f t="shared" si="12"/>
        <v>70.700999999999993</v>
      </c>
      <c r="R77" s="74">
        <f>K88</f>
        <v>13.23</v>
      </c>
      <c r="S77" s="74">
        <f>L88</f>
        <v>43.245000000000005</v>
      </c>
      <c r="T77" s="74">
        <f>M88</f>
        <v>64.942999999999998</v>
      </c>
      <c r="U77" s="74">
        <f>N88</f>
        <v>81.281000000000006</v>
      </c>
      <c r="V77" s="74">
        <f>O88</f>
        <v>105.753</v>
      </c>
    </row>
    <row r="78" spans="1:28" ht="15">
      <c r="A78" s="13">
        <f t="shared" si="13"/>
        <v>20</v>
      </c>
      <c r="B78" s="7">
        <v>49.582999999999998</v>
      </c>
      <c r="C78" s="7">
        <v>42.923000000000002</v>
      </c>
      <c r="D78" s="7">
        <v>59.695</v>
      </c>
      <c r="E78" s="8">
        <v>29.83</v>
      </c>
      <c r="F78" s="8">
        <v>33.942</v>
      </c>
      <c r="G78" s="8">
        <v>24.952000000000002</v>
      </c>
      <c r="H78" s="8">
        <v>46.862000000000002</v>
      </c>
      <c r="I78" s="10">
        <f t="shared" si="7"/>
        <v>41.112428571428573</v>
      </c>
      <c r="K78" s="12">
        <f t="shared" si="8"/>
        <v>24.952000000000002</v>
      </c>
      <c r="L78" s="12">
        <f t="shared" si="9"/>
        <v>31.885999999999999</v>
      </c>
      <c r="M78" s="12">
        <f t="shared" si="10"/>
        <v>42.923000000000002</v>
      </c>
      <c r="N78" s="12">
        <f t="shared" si="11"/>
        <v>48.222499999999997</v>
      </c>
      <c r="O78" s="12">
        <f t="shared" si="12"/>
        <v>59.695</v>
      </c>
      <c r="R78" s="74">
        <f>K93</f>
        <v>15.308999999999999</v>
      </c>
      <c r="S78" s="74">
        <f>L93</f>
        <v>37.329499999999996</v>
      </c>
      <c r="T78" s="74">
        <f>M93</f>
        <v>41.235999999999997</v>
      </c>
      <c r="U78" s="74">
        <f>N93</f>
        <v>77.883499999999998</v>
      </c>
      <c r="V78" s="74">
        <f>O93</f>
        <v>131.07300000000001</v>
      </c>
    </row>
    <row r="79" spans="1:28" ht="15">
      <c r="A79" s="13">
        <f t="shared" si="13"/>
        <v>21</v>
      </c>
      <c r="B79" s="7">
        <v>39.840000000000003</v>
      </c>
      <c r="C79" s="7">
        <v>33.024999999999999</v>
      </c>
      <c r="D79" s="7">
        <v>70.948999999999998</v>
      </c>
      <c r="E79" s="8">
        <v>37.195999999999998</v>
      </c>
      <c r="F79" s="8">
        <v>46.3</v>
      </c>
      <c r="G79" s="8">
        <v>34.225999999999999</v>
      </c>
      <c r="H79" s="8">
        <v>30.943999999999999</v>
      </c>
      <c r="I79" s="10">
        <f t="shared" si="7"/>
        <v>41.782857142857146</v>
      </c>
      <c r="K79" s="12">
        <f t="shared" si="8"/>
        <v>30.943999999999999</v>
      </c>
      <c r="L79" s="12">
        <f t="shared" si="9"/>
        <v>33.625500000000002</v>
      </c>
      <c r="M79" s="12">
        <f t="shared" si="10"/>
        <v>37.195999999999998</v>
      </c>
      <c r="N79" s="12">
        <f t="shared" si="11"/>
        <v>43.07</v>
      </c>
      <c r="O79" s="12">
        <f t="shared" si="12"/>
        <v>70.948999999999998</v>
      </c>
      <c r="R79" s="74">
        <f>K98</f>
        <v>20.391999999999999</v>
      </c>
      <c r="S79" s="74">
        <f>L98</f>
        <v>29.706</v>
      </c>
      <c r="T79" s="74">
        <f>M98</f>
        <v>49.387</v>
      </c>
      <c r="U79" s="74">
        <f>N98</f>
        <v>78.408999999999992</v>
      </c>
      <c r="V79" s="74">
        <f>O98</f>
        <v>99.754000000000005</v>
      </c>
    </row>
    <row r="80" spans="1:28" ht="15">
      <c r="A80" s="13">
        <f t="shared" si="13"/>
        <v>22</v>
      </c>
      <c r="B80" s="7">
        <v>52.718000000000004</v>
      </c>
      <c r="C80" s="7">
        <v>12.157</v>
      </c>
      <c r="D80" s="7">
        <v>74.384</v>
      </c>
      <c r="E80" s="8">
        <v>40.555</v>
      </c>
      <c r="F80" s="8">
        <v>30.509</v>
      </c>
      <c r="G80" s="8">
        <v>34.340000000000003</v>
      </c>
      <c r="H80" s="8">
        <v>36.558999999999997</v>
      </c>
      <c r="I80" s="10">
        <f t="shared" si="7"/>
        <v>40.174571428571433</v>
      </c>
      <c r="K80" s="12">
        <f t="shared" si="8"/>
        <v>12.157</v>
      </c>
      <c r="L80" s="12">
        <f t="shared" si="9"/>
        <v>32.424500000000002</v>
      </c>
      <c r="M80" s="12">
        <f t="shared" si="10"/>
        <v>36.558999999999997</v>
      </c>
      <c r="N80" s="12">
        <f t="shared" si="11"/>
        <v>46.636499999999998</v>
      </c>
      <c r="O80" s="12">
        <f t="shared" si="12"/>
        <v>74.384</v>
      </c>
      <c r="R80" s="74">
        <f>K103</f>
        <v>23.376999999999999</v>
      </c>
      <c r="S80" s="74">
        <f>L103</f>
        <v>28.863</v>
      </c>
      <c r="T80" s="74">
        <f>M103</f>
        <v>57.823999999999998</v>
      </c>
      <c r="U80" s="74">
        <f>N103</f>
        <v>64.845500000000001</v>
      </c>
      <c r="V80" s="74">
        <f>O103</f>
        <v>113.703</v>
      </c>
    </row>
    <row r="81" spans="1:22" ht="15">
      <c r="A81" s="13">
        <f t="shared" si="13"/>
        <v>23</v>
      </c>
      <c r="B81" s="7">
        <v>48.182000000000002</v>
      </c>
      <c r="C81" s="7">
        <v>31.838000000000001</v>
      </c>
      <c r="D81" s="7">
        <v>68.921999999999997</v>
      </c>
      <c r="E81" s="8">
        <v>36.777999999999999</v>
      </c>
      <c r="F81" s="8">
        <v>16.925000000000001</v>
      </c>
      <c r="G81" s="8">
        <v>25.068000000000001</v>
      </c>
      <c r="H81" s="8">
        <v>48.744999999999997</v>
      </c>
      <c r="I81" s="10">
        <f t="shared" si="7"/>
        <v>39.494000000000007</v>
      </c>
      <c r="K81" s="12">
        <f t="shared" si="8"/>
        <v>16.925000000000001</v>
      </c>
      <c r="L81" s="12">
        <f t="shared" si="9"/>
        <v>28.453000000000003</v>
      </c>
      <c r="M81" s="12">
        <f t="shared" si="10"/>
        <v>36.777999999999999</v>
      </c>
      <c r="N81" s="12">
        <f t="shared" si="11"/>
        <v>48.463499999999996</v>
      </c>
      <c r="O81" s="12">
        <f t="shared" si="12"/>
        <v>68.921999999999997</v>
      </c>
      <c r="R81" s="77">
        <f>K108</f>
        <v>30.753</v>
      </c>
      <c r="S81" s="77">
        <f>L108</f>
        <v>46.715000000000003</v>
      </c>
      <c r="T81" s="77">
        <f>M108</f>
        <v>77.111999999999995</v>
      </c>
      <c r="U81" s="77">
        <f>N108</f>
        <v>114.15100000000001</v>
      </c>
      <c r="V81" s="77">
        <f>O108</f>
        <v>126.27200000000001</v>
      </c>
    </row>
    <row r="82" spans="1:22" ht="15">
      <c r="A82" s="13">
        <f t="shared" si="13"/>
        <v>24</v>
      </c>
      <c r="B82" s="7">
        <v>72.5</v>
      </c>
      <c r="C82" s="7">
        <v>19.169</v>
      </c>
      <c r="D82" s="7">
        <v>67.024000000000001</v>
      </c>
      <c r="E82" s="8">
        <v>29.135999999999999</v>
      </c>
      <c r="F82" s="8">
        <v>56.55</v>
      </c>
      <c r="G82" s="8">
        <v>31.757000000000001</v>
      </c>
      <c r="H82" s="8">
        <v>60.741999999999997</v>
      </c>
      <c r="I82" s="10">
        <f t="shared" si="7"/>
        <v>48.125428571428571</v>
      </c>
      <c r="K82" s="12">
        <f t="shared" si="8"/>
        <v>19.169</v>
      </c>
      <c r="L82" s="12">
        <f t="shared" si="9"/>
        <v>30.4465</v>
      </c>
      <c r="M82" s="12">
        <f t="shared" si="10"/>
        <v>56.55</v>
      </c>
      <c r="N82" s="12">
        <f t="shared" si="11"/>
        <v>63.882999999999996</v>
      </c>
      <c r="O82" s="12">
        <f t="shared" si="12"/>
        <v>72.5</v>
      </c>
    </row>
    <row r="83" spans="1:22" ht="15">
      <c r="A83" s="13">
        <f t="shared" si="13"/>
        <v>25</v>
      </c>
      <c r="B83" s="7">
        <v>68.48</v>
      </c>
      <c r="C83" s="7">
        <v>26.311</v>
      </c>
      <c r="D83" s="7">
        <v>50.715000000000003</v>
      </c>
      <c r="E83" s="8">
        <v>25.623999999999999</v>
      </c>
      <c r="F83" s="8">
        <v>20.050999999999998</v>
      </c>
      <c r="G83" s="8">
        <v>50.186999999999998</v>
      </c>
      <c r="H83" s="8">
        <v>73.786000000000001</v>
      </c>
      <c r="I83" s="10">
        <f t="shared" si="7"/>
        <v>45.021999999999998</v>
      </c>
      <c r="K83" s="12">
        <f t="shared" si="8"/>
        <v>20.050999999999998</v>
      </c>
      <c r="L83" s="12">
        <f t="shared" si="9"/>
        <v>25.967500000000001</v>
      </c>
      <c r="M83" s="12">
        <f t="shared" si="10"/>
        <v>50.186999999999998</v>
      </c>
      <c r="N83" s="12">
        <f t="shared" si="11"/>
        <v>59.597500000000004</v>
      </c>
      <c r="O83" s="12">
        <f t="shared" si="12"/>
        <v>73.786000000000001</v>
      </c>
    </row>
    <row r="84" spans="1:22" ht="15">
      <c r="A84" s="13">
        <f t="shared" si="13"/>
        <v>26</v>
      </c>
      <c r="B84" s="7">
        <v>40.363</v>
      </c>
      <c r="C84" s="7">
        <v>36.274000000000001</v>
      </c>
      <c r="D84" s="7">
        <v>42.795000000000002</v>
      </c>
      <c r="E84" s="8">
        <v>27.213000000000001</v>
      </c>
      <c r="F84" s="8">
        <v>36.274999999999999</v>
      </c>
      <c r="G84" s="8">
        <v>9.907</v>
      </c>
      <c r="H84" s="8">
        <v>61.561</v>
      </c>
      <c r="I84" s="10">
        <f t="shared" si="7"/>
        <v>36.341142857142863</v>
      </c>
      <c r="K84" s="12">
        <f t="shared" si="8"/>
        <v>9.907</v>
      </c>
      <c r="L84" s="12">
        <f t="shared" si="9"/>
        <v>31.743500000000001</v>
      </c>
      <c r="M84" s="12">
        <f t="shared" si="10"/>
        <v>36.274999999999999</v>
      </c>
      <c r="N84" s="12">
        <f t="shared" si="11"/>
        <v>41.579000000000001</v>
      </c>
      <c r="O84" s="12">
        <f t="shared" si="12"/>
        <v>61.561</v>
      </c>
    </row>
    <row r="85" spans="1:22" ht="15">
      <c r="A85" s="13">
        <f t="shared" si="13"/>
        <v>27</v>
      </c>
      <c r="B85" s="7">
        <v>49.582000000000001</v>
      </c>
      <c r="C85" s="7">
        <v>25.27</v>
      </c>
      <c r="D85" s="7">
        <v>93.795000000000002</v>
      </c>
      <c r="E85" s="8">
        <v>45.92</v>
      </c>
      <c r="F85" s="8">
        <v>16.088000000000001</v>
      </c>
      <c r="G85" s="8">
        <v>47.174999999999997</v>
      </c>
      <c r="H85" s="8">
        <v>62.896999999999998</v>
      </c>
      <c r="I85" s="10">
        <f t="shared" si="7"/>
        <v>48.675285714285714</v>
      </c>
      <c r="K85" s="12">
        <f t="shared" si="8"/>
        <v>16.088000000000001</v>
      </c>
      <c r="L85" s="12">
        <f t="shared" si="9"/>
        <v>35.594999999999999</v>
      </c>
      <c r="M85" s="12">
        <f t="shared" si="10"/>
        <v>47.174999999999997</v>
      </c>
      <c r="N85" s="12">
        <f t="shared" si="11"/>
        <v>56.2395</v>
      </c>
      <c r="O85" s="12">
        <f t="shared" si="12"/>
        <v>93.795000000000002</v>
      </c>
    </row>
    <row r="86" spans="1:22" ht="15">
      <c r="A86" s="13">
        <f t="shared" si="13"/>
        <v>28</v>
      </c>
      <c r="B86" s="7">
        <v>68.503</v>
      </c>
      <c r="C86" s="7">
        <v>49.335000000000001</v>
      </c>
      <c r="D86" s="22"/>
      <c r="E86" s="22"/>
      <c r="F86" s="8">
        <v>18.212</v>
      </c>
      <c r="G86" s="8">
        <v>5.9569999999999999</v>
      </c>
      <c r="H86" s="8">
        <v>78.561999999999998</v>
      </c>
      <c r="I86" s="10">
        <f t="shared" si="7"/>
        <v>44.113799999999991</v>
      </c>
      <c r="K86" s="12">
        <f t="shared" si="8"/>
        <v>5.9569999999999999</v>
      </c>
      <c r="L86" s="12">
        <f t="shared" si="9"/>
        <v>18.212</v>
      </c>
      <c r="M86" s="12">
        <f t="shared" si="10"/>
        <v>49.335000000000001</v>
      </c>
      <c r="N86" s="12">
        <f t="shared" si="11"/>
        <v>68.503</v>
      </c>
      <c r="O86" s="12">
        <f t="shared" si="12"/>
        <v>78.561999999999998</v>
      </c>
    </row>
    <row r="87" spans="1:22" ht="15">
      <c r="A87" s="13">
        <f t="shared" si="13"/>
        <v>29</v>
      </c>
      <c r="B87" s="7">
        <v>63.820999999999998</v>
      </c>
      <c r="C87" s="7">
        <v>36.353999999999999</v>
      </c>
      <c r="D87" s="7">
        <v>49.932000000000002</v>
      </c>
      <c r="E87" s="8">
        <v>39.213000000000001</v>
      </c>
      <c r="F87" s="8">
        <v>19.901</v>
      </c>
      <c r="G87" s="8">
        <v>42.442999999999998</v>
      </c>
      <c r="H87" s="8">
        <v>76.39</v>
      </c>
      <c r="I87" s="10">
        <f t="shared" si="7"/>
        <v>46.86485714285714</v>
      </c>
      <c r="K87" s="12">
        <f t="shared" si="8"/>
        <v>19.901</v>
      </c>
      <c r="L87" s="12">
        <f t="shared" si="9"/>
        <v>37.783500000000004</v>
      </c>
      <c r="M87" s="12">
        <f t="shared" si="10"/>
        <v>42.442999999999998</v>
      </c>
      <c r="N87" s="12">
        <f t="shared" si="11"/>
        <v>56.8765</v>
      </c>
      <c r="O87" s="12">
        <f t="shared" si="12"/>
        <v>76.39</v>
      </c>
    </row>
    <row r="88" spans="1:22" ht="15">
      <c r="A88" s="13">
        <f t="shared" si="13"/>
        <v>30</v>
      </c>
      <c r="B88" s="7">
        <v>85.876000000000005</v>
      </c>
      <c r="C88" s="7">
        <v>22.279</v>
      </c>
      <c r="D88" s="7">
        <v>105.753</v>
      </c>
      <c r="E88" s="8">
        <v>64.942999999999998</v>
      </c>
      <c r="F88" s="8">
        <v>13.23</v>
      </c>
      <c r="G88" s="8">
        <v>64.210999999999999</v>
      </c>
      <c r="H88" s="8">
        <v>76.686000000000007</v>
      </c>
      <c r="I88" s="10">
        <f t="shared" si="7"/>
        <v>61.854000000000006</v>
      </c>
      <c r="K88" s="12">
        <f t="shared" si="8"/>
        <v>13.23</v>
      </c>
      <c r="L88" s="12">
        <f t="shared" si="9"/>
        <v>43.245000000000005</v>
      </c>
      <c r="M88" s="12">
        <f t="shared" si="10"/>
        <v>64.942999999999998</v>
      </c>
      <c r="N88" s="12">
        <f t="shared" si="11"/>
        <v>81.281000000000006</v>
      </c>
      <c r="O88" s="12">
        <f t="shared" si="12"/>
        <v>105.753</v>
      </c>
    </row>
    <row r="89" spans="1:22" ht="15">
      <c r="A89" s="13">
        <f t="shared" si="13"/>
        <v>31</v>
      </c>
      <c r="B89" s="7">
        <v>81.034000000000006</v>
      </c>
      <c r="C89" s="7">
        <v>23.367000000000001</v>
      </c>
      <c r="D89" s="7">
        <v>54.935000000000002</v>
      </c>
      <c r="E89" s="8">
        <v>53.643999999999998</v>
      </c>
      <c r="F89" s="8">
        <v>42.997</v>
      </c>
      <c r="G89" s="8">
        <v>12.253</v>
      </c>
      <c r="H89" s="8">
        <v>76.923000000000002</v>
      </c>
      <c r="I89" s="10">
        <f t="shared" si="7"/>
        <v>49.307571428571428</v>
      </c>
      <c r="K89" s="12">
        <f t="shared" si="8"/>
        <v>12.253</v>
      </c>
      <c r="L89" s="12">
        <f t="shared" si="9"/>
        <v>33.182000000000002</v>
      </c>
      <c r="M89" s="12">
        <f t="shared" si="10"/>
        <v>53.643999999999998</v>
      </c>
      <c r="N89" s="12">
        <f t="shared" si="11"/>
        <v>65.929000000000002</v>
      </c>
      <c r="O89" s="12">
        <f t="shared" si="12"/>
        <v>81.034000000000006</v>
      </c>
    </row>
    <row r="90" spans="1:22" ht="15">
      <c r="A90" s="13">
        <f t="shared" si="13"/>
        <v>32</v>
      </c>
      <c r="B90" s="7">
        <v>90.534999999999997</v>
      </c>
      <c r="C90" s="7">
        <v>23.341000000000001</v>
      </c>
      <c r="D90" s="7">
        <v>58.552999999999997</v>
      </c>
      <c r="E90" s="8">
        <v>16.451000000000001</v>
      </c>
      <c r="F90" s="8">
        <v>32.914000000000001</v>
      </c>
      <c r="G90" s="8">
        <v>45.389000000000003</v>
      </c>
      <c r="H90" s="8">
        <v>87.706999999999994</v>
      </c>
      <c r="I90" s="10">
        <f t="shared" si="7"/>
        <v>50.698571428571427</v>
      </c>
      <c r="K90" s="12">
        <f t="shared" si="8"/>
        <v>16.451000000000001</v>
      </c>
      <c r="L90" s="12">
        <f t="shared" si="9"/>
        <v>28.127500000000001</v>
      </c>
      <c r="M90" s="12">
        <f t="shared" si="10"/>
        <v>45.389000000000003</v>
      </c>
      <c r="N90" s="12">
        <f t="shared" si="11"/>
        <v>73.13</v>
      </c>
      <c r="O90" s="12">
        <f t="shared" si="12"/>
        <v>90.534999999999997</v>
      </c>
    </row>
    <row r="91" spans="1:22" ht="15">
      <c r="A91" s="13">
        <f t="shared" si="13"/>
        <v>33</v>
      </c>
      <c r="B91" s="7">
        <v>71.075000000000003</v>
      </c>
      <c r="C91" s="7">
        <v>18.806000000000001</v>
      </c>
      <c r="D91" s="7">
        <v>53.290999999999997</v>
      </c>
      <c r="E91" s="8">
        <v>19.63</v>
      </c>
      <c r="F91" s="8">
        <v>28.94</v>
      </c>
      <c r="G91" s="8">
        <v>52.865000000000002</v>
      </c>
      <c r="H91" s="8">
        <v>123.53700000000001</v>
      </c>
      <c r="I91" s="10">
        <f t="shared" si="7"/>
        <v>52.591999999999999</v>
      </c>
      <c r="K91" s="12">
        <f t="shared" si="8"/>
        <v>18.806000000000001</v>
      </c>
      <c r="L91" s="12">
        <f t="shared" si="9"/>
        <v>24.285</v>
      </c>
      <c r="M91" s="12">
        <f t="shared" si="10"/>
        <v>52.865000000000002</v>
      </c>
      <c r="N91" s="12">
        <f t="shared" si="11"/>
        <v>62.183</v>
      </c>
      <c r="O91" s="12">
        <f t="shared" si="12"/>
        <v>123.53700000000001</v>
      </c>
    </row>
    <row r="92" spans="1:22" ht="15">
      <c r="A92" s="13">
        <f t="shared" si="13"/>
        <v>34</v>
      </c>
      <c r="B92" s="7">
        <v>60.012</v>
      </c>
      <c r="C92" s="7">
        <v>69.271000000000001</v>
      </c>
      <c r="D92" s="7">
        <v>99.016000000000005</v>
      </c>
      <c r="E92" s="8">
        <v>41.871000000000002</v>
      </c>
      <c r="F92" s="8">
        <v>36.018000000000001</v>
      </c>
      <c r="G92" s="8">
        <v>40.372</v>
      </c>
      <c r="H92" s="8">
        <v>97.548000000000002</v>
      </c>
      <c r="I92" s="10">
        <f t="shared" si="7"/>
        <v>63.444000000000003</v>
      </c>
      <c r="K92" s="12">
        <f t="shared" si="8"/>
        <v>36.018000000000001</v>
      </c>
      <c r="L92" s="12">
        <f t="shared" si="9"/>
        <v>41.121499999999997</v>
      </c>
      <c r="M92" s="12">
        <f t="shared" si="10"/>
        <v>60.012</v>
      </c>
      <c r="N92" s="12">
        <f t="shared" si="11"/>
        <v>83.409500000000008</v>
      </c>
      <c r="O92" s="12">
        <f t="shared" si="12"/>
        <v>99.016000000000005</v>
      </c>
    </row>
    <row r="93" spans="1:22" ht="15">
      <c r="A93" s="13">
        <f t="shared" si="13"/>
        <v>35</v>
      </c>
      <c r="B93" s="7">
        <v>85.012</v>
      </c>
      <c r="C93" s="7">
        <v>15.308999999999999</v>
      </c>
      <c r="D93" s="7">
        <v>70.754999999999995</v>
      </c>
      <c r="E93" s="8">
        <v>34.61</v>
      </c>
      <c r="F93" s="8">
        <v>41.235999999999997</v>
      </c>
      <c r="G93" s="8">
        <v>40.048999999999999</v>
      </c>
      <c r="H93" s="8">
        <v>131.07300000000001</v>
      </c>
      <c r="I93" s="10">
        <f t="shared" si="7"/>
        <v>59.720571428571425</v>
      </c>
      <c r="K93" s="12">
        <f t="shared" si="8"/>
        <v>15.308999999999999</v>
      </c>
      <c r="L93" s="12">
        <f t="shared" si="9"/>
        <v>37.329499999999996</v>
      </c>
      <c r="M93" s="12">
        <f t="shared" si="10"/>
        <v>41.235999999999997</v>
      </c>
      <c r="N93" s="12">
        <f t="shared" si="11"/>
        <v>77.883499999999998</v>
      </c>
      <c r="O93" s="12">
        <f t="shared" si="12"/>
        <v>131.07300000000001</v>
      </c>
    </row>
    <row r="94" spans="1:22" ht="15">
      <c r="A94" s="13">
        <f t="shared" si="13"/>
        <v>36</v>
      </c>
      <c r="B94" s="7">
        <v>79.768000000000001</v>
      </c>
      <c r="C94" s="7">
        <v>48.255000000000003</v>
      </c>
      <c r="D94" s="7">
        <v>78.692999999999998</v>
      </c>
      <c r="E94" s="8">
        <v>32.162999999999997</v>
      </c>
      <c r="F94" s="22"/>
      <c r="G94" s="8">
        <v>51.079000000000001</v>
      </c>
      <c r="H94" s="8">
        <v>78.552000000000007</v>
      </c>
      <c r="I94" s="10">
        <f t="shared" si="7"/>
        <v>61.418333333333344</v>
      </c>
      <c r="K94" s="12">
        <f t="shared" si="8"/>
        <v>32.162999999999997</v>
      </c>
      <c r="L94" s="12">
        <f t="shared" si="9"/>
        <v>48.960999999999999</v>
      </c>
      <c r="M94" s="12">
        <f t="shared" si="10"/>
        <v>64.8155</v>
      </c>
      <c r="N94" s="12">
        <f t="shared" si="11"/>
        <v>78.657749999999993</v>
      </c>
      <c r="O94" s="12">
        <f t="shared" si="12"/>
        <v>79.768000000000001</v>
      </c>
    </row>
    <row r="95" spans="1:22" ht="15">
      <c r="A95" s="13">
        <f t="shared" si="13"/>
        <v>37</v>
      </c>
      <c r="B95" s="7">
        <v>87.225999999999999</v>
      </c>
      <c r="C95" s="7">
        <v>20.344000000000001</v>
      </c>
      <c r="D95" s="7">
        <v>96.174999999999997</v>
      </c>
      <c r="E95" s="8">
        <v>13.388</v>
      </c>
      <c r="F95" s="8">
        <v>38.289000000000001</v>
      </c>
      <c r="G95" s="8">
        <v>68.2</v>
      </c>
      <c r="H95" s="8">
        <v>94.643000000000001</v>
      </c>
      <c r="I95" s="10">
        <f t="shared" si="7"/>
        <v>59.752142857142857</v>
      </c>
      <c r="K95" s="12">
        <f t="shared" si="8"/>
        <v>13.388</v>
      </c>
      <c r="L95" s="12">
        <f t="shared" si="9"/>
        <v>29.316500000000001</v>
      </c>
      <c r="M95" s="12">
        <f t="shared" si="10"/>
        <v>68.2</v>
      </c>
      <c r="N95" s="12">
        <f t="shared" si="11"/>
        <v>90.9345</v>
      </c>
      <c r="O95" s="12">
        <f t="shared" si="12"/>
        <v>96.174999999999997</v>
      </c>
    </row>
    <row r="96" spans="1:22" ht="15">
      <c r="A96" s="13">
        <f t="shared" si="13"/>
        <v>38</v>
      </c>
      <c r="B96" s="7">
        <v>72.355000000000004</v>
      </c>
      <c r="C96" s="7">
        <v>19.712</v>
      </c>
      <c r="D96" s="7">
        <v>100.30500000000001</v>
      </c>
      <c r="E96" s="8">
        <v>23.367999999999999</v>
      </c>
      <c r="F96" s="8">
        <v>46.296999999999997</v>
      </c>
      <c r="G96" s="8">
        <v>72.837000000000003</v>
      </c>
      <c r="H96" s="8">
        <v>73.747</v>
      </c>
      <c r="I96" s="10">
        <f t="shared" si="7"/>
        <v>58.374428571428574</v>
      </c>
      <c r="K96" s="12">
        <f t="shared" si="8"/>
        <v>19.712</v>
      </c>
      <c r="L96" s="12">
        <f t="shared" si="9"/>
        <v>34.832499999999996</v>
      </c>
      <c r="M96" s="12">
        <f t="shared" si="10"/>
        <v>72.355000000000004</v>
      </c>
      <c r="N96" s="12">
        <f t="shared" si="11"/>
        <v>73.292000000000002</v>
      </c>
      <c r="O96" s="12">
        <f t="shared" si="12"/>
        <v>100.30500000000001</v>
      </c>
    </row>
    <row r="97" spans="1:15" ht="15">
      <c r="A97" s="13">
        <f t="shared" si="13"/>
        <v>39</v>
      </c>
      <c r="B97" s="7">
        <v>61.756999999999998</v>
      </c>
      <c r="C97" s="7">
        <v>31.344000000000001</v>
      </c>
      <c r="D97" s="7">
        <v>112.154</v>
      </c>
      <c r="E97" s="8">
        <v>34.362000000000002</v>
      </c>
      <c r="F97" s="8">
        <v>27.388000000000002</v>
      </c>
      <c r="G97" s="8">
        <v>39.414999999999999</v>
      </c>
      <c r="H97" s="8">
        <v>91.608999999999995</v>
      </c>
      <c r="I97" s="10">
        <f t="shared" si="7"/>
        <v>56.861285714285714</v>
      </c>
      <c r="K97" s="12">
        <f t="shared" si="8"/>
        <v>27.388000000000002</v>
      </c>
      <c r="L97" s="12">
        <f t="shared" si="9"/>
        <v>32.853000000000002</v>
      </c>
      <c r="M97" s="12">
        <f t="shared" si="10"/>
        <v>39.414999999999999</v>
      </c>
      <c r="N97" s="12">
        <f t="shared" si="11"/>
        <v>76.682999999999993</v>
      </c>
      <c r="O97" s="12">
        <f t="shared" si="12"/>
        <v>112.154</v>
      </c>
    </row>
    <row r="98" spans="1:15" ht="15">
      <c r="A98" s="13">
        <f t="shared" si="13"/>
        <v>40</v>
      </c>
      <c r="B98" s="7">
        <v>72.12</v>
      </c>
      <c r="C98" s="7">
        <v>49.387</v>
      </c>
      <c r="D98" s="7">
        <v>99.754000000000005</v>
      </c>
      <c r="E98" s="8">
        <v>20.391999999999999</v>
      </c>
      <c r="F98" s="8">
        <v>35.820999999999998</v>
      </c>
      <c r="G98" s="8">
        <v>23.591000000000001</v>
      </c>
      <c r="H98" s="8">
        <v>84.697999999999993</v>
      </c>
      <c r="I98" s="10">
        <f t="shared" si="7"/>
        <v>55.109000000000002</v>
      </c>
      <c r="K98" s="12">
        <f t="shared" si="8"/>
        <v>20.391999999999999</v>
      </c>
      <c r="L98" s="12">
        <f t="shared" si="9"/>
        <v>29.706</v>
      </c>
      <c r="M98" s="12">
        <f t="shared" si="10"/>
        <v>49.387</v>
      </c>
      <c r="N98" s="12">
        <f t="shared" si="11"/>
        <v>78.408999999999992</v>
      </c>
      <c r="O98" s="12">
        <f t="shared" si="12"/>
        <v>99.754000000000005</v>
      </c>
    </row>
    <row r="99" spans="1:15" ht="15">
      <c r="A99" s="13">
        <f t="shared" si="13"/>
        <v>41</v>
      </c>
      <c r="B99" s="7">
        <v>79.372</v>
      </c>
      <c r="C99" s="7">
        <v>14.853</v>
      </c>
      <c r="D99" s="7">
        <v>66.721999999999994</v>
      </c>
      <c r="E99" s="8">
        <v>24.423999999999999</v>
      </c>
      <c r="F99" s="8">
        <v>45.92</v>
      </c>
      <c r="G99" s="8">
        <v>40.091000000000001</v>
      </c>
      <c r="H99" s="8">
        <v>74.665999999999997</v>
      </c>
      <c r="I99" s="10">
        <f t="shared" si="7"/>
        <v>49.435428571428574</v>
      </c>
      <c r="K99" s="12">
        <f t="shared" si="8"/>
        <v>14.853</v>
      </c>
      <c r="L99" s="12">
        <f t="shared" si="9"/>
        <v>32.2575</v>
      </c>
      <c r="M99" s="12">
        <f t="shared" si="10"/>
        <v>45.92</v>
      </c>
      <c r="N99" s="12">
        <f t="shared" si="11"/>
        <v>70.693999999999988</v>
      </c>
      <c r="O99" s="12">
        <f t="shared" si="12"/>
        <v>79.372</v>
      </c>
    </row>
    <row r="100" spans="1:15" ht="15">
      <c r="A100" s="13">
        <f t="shared" si="13"/>
        <v>42</v>
      </c>
      <c r="B100" s="7">
        <v>73.593999999999994</v>
      </c>
      <c r="C100" s="7">
        <v>22.922000000000001</v>
      </c>
      <c r="D100" s="7">
        <v>61.726999999999997</v>
      </c>
      <c r="E100" s="8">
        <v>29.437000000000001</v>
      </c>
      <c r="F100" s="8">
        <v>24.385000000000002</v>
      </c>
      <c r="G100" s="8">
        <v>56.506999999999998</v>
      </c>
      <c r="H100" s="8">
        <v>90.679000000000002</v>
      </c>
      <c r="I100" s="10">
        <f t="shared" si="7"/>
        <v>51.321571428571424</v>
      </c>
      <c r="K100" s="12">
        <f t="shared" si="8"/>
        <v>22.922000000000001</v>
      </c>
      <c r="L100" s="12">
        <f t="shared" si="9"/>
        <v>26.911000000000001</v>
      </c>
      <c r="M100" s="12">
        <f t="shared" si="10"/>
        <v>56.506999999999998</v>
      </c>
      <c r="N100" s="12">
        <f t="shared" si="11"/>
        <v>67.660499999999999</v>
      </c>
      <c r="O100" s="12">
        <f t="shared" si="12"/>
        <v>90.679000000000002</v>
      </c>
    </row>
    <row r="101" spans="1:15" ht="15">
      <c r="A101" s="13">
        <f t="shared" si="13"/>
        <v>43</v>
      </c>
      <c r="B101" s="7">
        <v>78.623000000000005</v>
      </c>
      <c r="C101" s="7">
        <v>17.966000000000001</v>
      </c>
      <c r="D101" s="7">
        <v>78.843999999999994</v>
      </c>
      <c r="E101" s="8">
        <v>15.477</v>
      </c>
      <c r="F101" s="8">
        <v>38.384999999999998</v>
      </c>
      <c r="G101" s="8">
        <v>40.207000000000001</v>
      </c>
      <c r="H101" s="8">
        <v>74.45</v>
      </c>
      <c r="I101" s="10">
        <f t="shared" si="7"/>
        <v>49.136000000000003</v>
      </c>
      <c r="K101" s="12">
        <f t="shared" si="8"/>
        <v>15.477</v>
      </c>
      <c r="L101" s="12">
        <f t="shared" si="9"/>
        <v>28.1755</v>
      </c>
      <c r="M101" s="12">
        <f t="shared" si="10"/>
        <v>40.207000000000001</v>
      </c>
      <c r="N101" s="12">
        <f t="shared" si="11"/>
        <v>76.536500000000004</v>
      </c>
      <c r="O101" s="12">
        <f t="shared" si="12"/>
        <v>78.843999999999994</v>
      </c>
    </row>
    <row r="102" spans="1:15" ht="15">
      <c r="A102" s="13">
        <f t="shared" si="13"/>
        <v>44</v>
      </c>
      <c r="B102" s="7">
        <v>90.27</v>
      </c>
      <c r="C102" s="7">
        <v>31.489000000000001</v>
      </c>
      <c r="D102" s="7">
        <v>81.837000000000003</v>
      </c>
      <c r="E102" s="8">
        <v>32.56</v>
      </c>
      <c r="F102" s="8">
        <v>31.506</v>
      </c>
      <c r="G102" s="22"/>
      <c r="H102" s="8">
        <v>102.714</v>
      </c>
      <c r="I102" s="10">
        <f t="shared" si="7"/>
        <v>61.729333333333336</v>
      </c>
      <c r="K102" s="12">
        <f t="shared" si="8"/>
        <v>31.489000000000001</v>
      </c>
      <c r="L102" s="12">
        <f t="shared" si="9"/>
        <v>31.769500000000001</v>
      </c>
      <c r="M102" s="12">
        <f t="shared" si="10"/>
        <v>57.198500000000003</v>
      </c>
      <c r="N102" s="12">
        <f t="shared" si="11"/>
        <v>88.161749999999998</v>
      </c>
      <c r="O102" s="12">
        <f t="shared" si="12"/>
        <v>102.714</v>
      </c>
    </row>
    <row r="103" spans="1:15" ht="15">
      <c r="A103" s="13">
        <f t="shared" si="13"/>
        <v>45</v>
      </c>
      <c r="B103" s="7">
        <v>62.865000000000002</v>
      </c>
      <c r="C103" s="7">
        <v>23.376999999999999</v>
      </c>
      <c r="D103" s="7">
        <v>57.823999999999998</v>
      </c>
      <c r="E103" s="8">
        <v>66.825999999999993</v>
      </c>
      <c r="F103" s="8">
        <v>24.132999999999999</v>
      </c>
      <c r="G103" s="8">
        <v>33.593000000000004</v>
      </c>
      <c r="H103" s="8">
        <v>113.703</v>
      </c>
      <c r="I103" s="10">
        <f t="shared" si="7"/>
        <v>54.617285714285721</v>
      </c>
      <c r="K103" s="12">
        <f t="shared" si="8"/>
        <v>23.376999999999999</v>
      </c>
      <c r="L103" s="12">
        <f t="shared" si="9"/>
        <v>28.863</v>
      </c>
      <c r="M103" s="12">
        <f t="shared" si="10"/>
        <v>57.823999999999998</v>
      </c>
      <c r="N103" s="12">
        <f t="shared" si="11"/>
        <v>64.845500000000001</v>
      </c>
      <c r="O103" s="12">
        <f t="shared" si="12"/>
        <v>113.703</v>
      </c>
    </row>
    <row r="104" spans="1:15" ht="15">
      <c r="A104" s="13">
        <f t="shared" si="13"/>
        <v>46</v>
      </c>
      <c r="B104" s="7">
        <v>68.078000000000003</v>
      </c>
      <c r="C104" s="7">
        <v>35.372999999999998</v>
      </c>
      <c r="D104" s="7">
        <v>94.13</v>
      </c>
      <c r="E104" s="8">
        <v>61.543999999999997</v>
      </c>
      <c r="F104" s="8">
        <v>37.783000000000001</v>
      </c>
      <c r="G104" s="8">
        <v>98.725999999999999</v>
      </c>
      <c r="H104" s="8">
        <v>113.74299999999999</v>
      </c>
      <c r="I104" s="10">
        <f t="shared" si="7"/>
        <v>72.768142857142863</v>
      </c>
      <c r="K104" s="12">
        <f t="shared" si="8"/>
        <v>35.372999999999998</v>
      </c>
      <c r="L104" s="12">
        <f t="shared" si="9"/>
        <v>49.663499999999999</v>
      </c>
      <c r="M104" s="12">
        <f t="shared" si="10"/>
        <v>68.078000000000003</v>
      </c>
      <c r="N104" s="12">
        <f t="shared" si="11"/>
        <v>96.427999999999997</v>
      </c>
      <c r="O104" s="12">
        <f t="shared" si="12"/>
        <v>113.74299999999999</v>
      </c>
    </row>
    <row r="105" spans="1:15" ht="15">
      <c r="A105" s="13">
        <f t="shared" si="13"/>
        <v>47</v>
      </c>
      <c r="B105" s="7">
        <v>69.147999999999996</v>
      </c>
      <c r="C105" s="7">
        <v>38.393999999999998</v>
      </c>
      <c r="D105" s="7">
        <v>52.908999999999999</v>
      </c>
      <c r="E105" s="8">
        <v>55.558999999999997</v>
      </c>
      <c r="F105" s="8">
        <v>43.689</v>
      </c>
      <c r="G105" s="8">
        <v>53.667999999999999</v>
      </c>
      <c r="H105" s="8">
        <v>76.197000000000003</v>
      </c>
      <c r="I105" s="10">
        <f t="shared" si="7"/>
        <v>55.652000000000001</v>
      </c>
      <c r="K105" s="12">
        <f t="shared" si="8"/>
        <v>38.393999999999998</v>
      </c>
      <c r="L105" s="12">
        <f t="shared" si="9"/>
        <v>48.298999999999999</v>
      </c>
      <c r="M105" s="12">
        <f t="shared" si="10"/>
        <v>53.667999999999999</v>
      </c>
      <c r="N105" s="12">
        <f t="shared" si="11"/>
        <v>62.353499999999997</v>
      </c>
      <c r="O105" s="12">
        <f t="shared" si="12"/>
        <v>76.197000000000003</v>
      </c>
    </row>
    <row r="106" spans="1:15" ht="15">
      <c r="A106" s="13">
        <f t="shared" si="13"/>
        <v>48</v>
      </c>
      <c r="B106" s="7">
        <v>92.754999999999995</v>
      </c>
      <c r="C106" s="7">
        <v>45.393000000000001</v>
      </c>
      <c r="D106" s="7">
        <v>73.180000000000007</v>
      </c>
      <c r="E106" s="8">
        <v>45.576000000000001</v>
      </c>
      <c r="F106" s="8">
        <v>26.437000000000001</v>
      </c>
      <c r="G106" s="8">
        <v>47.811999999999998</v>
      </c>
      <c r="H106" s="8">
        <v>83.789000000000001</v>
      </c>
      <c r="I106" s="10">
        <f t="shared" si="7"/>
        <v>59.277428571428572</v>
      </c>
      <c r="K106" s="12">
        <f t="shared" si="8"/>
        <v>26.437000000000001</v>
      </c>
      <c r="L106" s="12">
        <f t="shared" si="9"/>
        <v>45.484499999999997</v>
      </c>
      <c r="M106" s="12">
        <f t="shared" si="10"/>
        <v>47.811999999999998</v>
      </c>
      <c r="N106" s="12">
        <f t="shared" si="11"/>
        <v>78.484499999999997</v>
      </c>
      <c r="O106" s="12">
        <f t="shared" si="12"/>
        <v>92.754999999999995</v>
      </c>
    </row>
    <row r="107" spans="1:15" ht="15">
      <c r="A107" s="13">
        <f t="shared" si="13"/>
        <v>49</v>
      </c>
      <c r="B107" s="7">
        <v>82.774000000000001</v>
      </c>
      <c r="C107" s="7">
        <v>14.802</v>
      </c>
      <c r="D107" s="7">
        <v>102.967</v>
      </c>
      <c r="E107" s="8">
        <v>45.29</v>
      </c>
      <c r="F107" s="8">
        <v>40.423000000000002</v>
      </c>
      <c r="G107" s="8">
        <v>33.74</v>
      </c>
      <c r="H107" s="8">
        <v>90.813999999999993</v>
      </c>
      <c r="I107" s="10">
        <f t="shared" si="7"/>
        <v>58.687142857142852</v>
      </c>
      <c r="K107" s="12">
        <f t="shared" si="8"/>
        <v>14.802</v>
      </c>
      <c r="L107" s="12">
        <f t="shared" si="9"/>
        <v>37.081500000000005</v>
      </c>
      <c r="M107" s="12">
        <f t="shared" si="10"/>
        <v>45.29</v>
      </c>
      <c r="N107" s="12">
        <f t="shared" si="11"/>
        <v>86.793999999999997</v>
      </c>
      <c r="O107" s="12">
        <f t="shared" si="12"/>
        <v>102.967</v>
      </c>
    </row>
    <row r="108" spans="1:15" ht="15">
      <c r="A108" s="20">
        <f t="shared" si="13"/>
        <v>50</v>
      </c>
      <c r="B108" s="15">
        <v>115.462</v>
      </c>
      <c r="C108" s="15">
        <v>54.448999999999998</v>
      </c>
      <c r="D108" s="15">
        <v>126.27200000000001</v>
      </c>
      <c r="E108" s="16">
        <v>77.111999999999995</v>
      </c>
      <c r="F108" s="16">
        <v>38.981000000000002</v>
      </c>
      <c r="G108" s="16">
        <v>30.753</v>
      </c>
      <c r="H108" s="16">
        <v>112.84</v>
      </c>
      <c r="I108" s="21">
        <f t="shared" si="7"/>
        <v>79.409857142857135</v>
      </c>
      <c r="K108" s="19">
        <f t="shared" si="8"/>
        <v>30.753</v>
      </c>
      <c r="L108" s="19">
        <f t="shared" si="9"/>
        <v>46.715000000000003</v>
      </c>
      <c r="M108" s="19">
        <f t="shared" si="10"/>
        <v>77.111999999999995</v>
      </c>
      <c r="N108" s="19">
        <f t="shared" si="11"/>
        <v>114.15100000000001</v>
      </c>
      <c r="O108" s="19">
        <f t="shared" si="12"/>
        <v>126.27200000000001</v>
      </c>
    </row>
  </sheetData>
  <mergeCells count="8">
    <mergeCell ref="R69:V69"/>
    <mergeCell ref="K3:O3"/>
    <mergeCell ref="A3:I3"/>
    <mergeCell ref="A57:I57"/>
    <mergeCell ref="K57:O57"/>
    <mergeCell ref="R3:V3"/>
    <mergeCell ref="R15:V15"/>
    <mergeCell ref="R57:V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V162"/>
  <sheetViews>
    <sheetView tabSelected="1" topLeftCell="E57" workbookViewId="0">
      <selection activeCell="K74" sqref="K74"/>
    </sheetView>
  </sheetViews>
  <sheetFormatPr defaultColWidth="14.42578125" defaultRowHeight="15.75" customHeight="1"/>
  <sheetData>
    <row r="3" spans="1:22" ht="15.75" customHeight="1">
      <c r="A3" s="56" t="s">
        <v>26</v>
      </c>
      <c r="B3" s="57"/>
      <c r="C3" s="57"/>
      <c r="D3" s="57"/>
      <c r="E3" s="57"/>
      <c r="F3" s="57"/>
      <c r="G3" s="57"/>
      <c r="H3" s="57"/>
      <c r="I3" s="58"/>
      <c r="K3" s="56" t="s">
        <v>27</v>
      </c>
      <c r="L3" s="57"/>
      <c r="M3" s="57"/>
      <c r="N3" s="57"/>
      <c r="O3" s="58"/>
      <c r="R3" s="61" t="s">
        <v>3</v>
      </c>
      <c r="S3" s="61"/>
      <c r="T3" s="61"/>
      <c r="U3" s="61"/>
      <c r="V3" s="61"/>
    </row>
    <row r="4" spans="1:22" ht="15">
      <c r="A4" s="1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3" t="s">
        <v>13</v>
      </c>
      <c r="K4" s="4" t="s">
        <v>25</v>
      </c>
      <c r="L4" s="4" t="s">
        <v>15</v>
      </c>
      <c r="M4" s="4" t="s">
        <v>16</v>
      </c>
      <c r="N4" s="4" t="s">
        <v>17</v>
      </c>
      <c r="O4" s="4" t="s">
        <v>18</v>
      </c>
      <c r="R4" s="62" t="s">
        <v>14</v>
      </c>
      <c r="S4" s="62" t="s">
        <v>15</v>
      </c>
      <c r="T4" s="62" t="s">
        <v>16</v>
      </c>
      <c r="U4" s="62" t="s">
        <v>17</v>
      </c>
      <c r="V4" s="62" t="s">
        <v>18</v>
      </c>
    </row>
    <row r="5" spans="1:22" ht="15">
      <c r="A5" s="13">
        <f>1</f>
        <v>1</v>
      </c>
      <c r="B5" s="7">
        <v>54.33</v>
      </c>
      <c r="C5" s="24">
        <v>17</v>
      </c>
      <c r="D5" s="25">
        <f t="shared" ref="D5:D54" si="0">AVERAGE(A5:C5)</f>
        <v>24.11</v>
      </c>
      <c r="E5" s="24">
        <v>48</v>
      </c>
      <c r="F5" s="8">
        <v>26</v>
      </c>
      <c r="G5" s="26">
        <v>41.67</v>
      </c>
      <c r="H5" s="8">
        <v>54.67</v>
      </c>
      <c r="I5" s="10">
        <f t="shared" ref="I5:I54" si="1">AVERAGE(B5:H5)</f>
        <v>37.96857142857143</v>
      </c>
      <c r="K5" s="12">
        <f t="shared" ref="K5:K54" si="2">QUARTILE(B5:H5,0)</f>
        <v>17</v>
      </c>
      <c r="L5" s="12">
        <f t="shared" ref="L5:L54" si="3">QUARTILE(B5:H5,1)</f>
        <v>25.055</v>
      </c>
      <c r="M5" s="12">
        <f t="shared" ref="M5:M54" si="4">QUARTILE(B5:H5,2)</f>
        <v>41.67</v>
      </c>
      <c r="N5" s="12">
        <f t="shared" ref="N5:N54" si="5">QUARTILE(B5:H5,3)</f>
        <v>51.164999999999999</v>
      </c>
      <c r="O5" s="12">
        <f t="shared" ref="O5:O54" si="6">QUARTILE(B5:H5,4)</f>
        <v>54.67</v>
      </c>
      <c r="Q5" s="26"/>
      <c r="R5" s="80">
        <v>41.67</v>
      </c>
      <c r="S5" s="80">
        <v>44.835000000000001</v>
      </c>
      <c r="T5" s="80">
        <v>48</v>
      </c>
      <c r="U5" s="80">
        <v>51.164999999999999</v>
      </c>
      <c r="V5" s="80">
        <v>54.33</v>
      </c>
    </row>
    <row r="6" spans="1:22" ht="15">
      <c r="A6" s="13">
        <f t="shared" ref="A6:A54" si="7">A5+1</f>
        <v>2</v>
      </c>
      <c r="B6" s="7">
        <v>588</v>
      </c>
      <c r="C6" s="27">
        <v>34.67</v>
      </c>
      <c r="D6" s="28">
        <f t="shared" si="0"/>
        <v>208.22333333333333</v>
      </c>
      <c r="E6" s="27">
        <v>83.67</v>
      </c>
      <c r="F6" s="8">
        <v>74.33</v>
      </c>
      <c r="G6" s="26">
        <v>93.67</v>
      </c>
      <c r="H6" s="8">
        <v>74.67</v>
      </c>
      <c r="I6" s="10">
        <f t="shared" si="1"/>
        <v>165.31904761904761</v>
      </c>
      <c r="K6" s="12">
        <f t="shared" si="2"/>
        <v>34.67</v>
      </c>
      <c r="L6" s="12">
        <f t="shared" si="3"/>
        <v>74.5</v>
      </c>
      <c r="M6" s="12">
        <f t="shared" si="4"/>
        <v>83.67</v>
      </c>
      <c r="N6" s="12">
        <f t="shared" si="5"/>
        <v>150.94666666666666</v>
      </c>
      <c r="O6" s="12">
        <f t="shared" si="6"/>
        <v>588</v>
      </c>
      <c r="Q6" s="26"/>
      <c r="R6" s="80">
        <v>387</v>
      </c>
      <c r="S6" s="80">
        <v>509.08249999999998</v>
      </c>
      <c r="T6" s="80">
        <v>631.16499999999996</v>
      </c>
      <c r="U6" s="80">
        <v>753.24749999999995</v>
      </c>
      <c r="V6" s="80">
        <v>875.33</v>
      </c>
    </row>
    <row r="7" spans="1:22" ht="15">
      <c r="A7" s="13">
        <f t="shared" si="7"/>
        <v>3</v>
      </c>
      <c r="B7" s="7">
        <v>574</v>
      </c>
      <c r="C7" s="27">
        <v>81</v>
      </c>
      <c r="D7" s="28">
        <f t="shared" si="0"/>
        <v>219.33333333333334</v>
      </c>
      <c r="E7" s="27">
        <v>101</v>
      </c>
      <c r="F7" s="8">
        <v>94</v>
      </c>
      <c r="G7" s="26">
        <v>115.33</v>
      </c>
      <c r="H7" s="8">
        <v>94</v>
      </c>
      <c r="I7" s="10">
        <f t="shared" si="1"/>
        <v>182.66619047619048</v>
      </c>
      <c r="K7" s="12">
        <f t="shared" si="2"/>
        <v>81</v>
      </c>
      <c r="L7" s="12">
        <f t="shared" si="3"/>
        <v>94</v>
      </c>
      <c r="M7" s="12">
        <f t="shared" si="4"/>
        <v>101</v>
      </c>
      <c r="N7" s="12">
        <f t="shared" si="5"/>
        <v>167.33166666666668</v>
      </c>
      <c r="O7" s="12">
        <f t="shared" si="6"/>
        <v>574</v>
      </c>
      <c r="Q7" s="26"/>
      <c r="R7" s="80">
        <v>811</v>
      </c>
      <c r="S7" s="80">
        <v>969.16750000000002</v>
      </c>
      <c r="T7" s="80">
        <v>1127.335</v>
      </c>
      <c r="U7" s="80">
        <v>1285.5025000000001</v>
      </c>
      <c r="V7" s="80">
        <v>1443.67</v>
      </c>
    </row>
    <row r="8" spans="1:22" ht="15">
      <c r="A8" s="13">
        <f t="shared" si="7"/>
        <v>4</v>
      </c>
      <c r="B8" s="7">
        <v>642.66999999999996</v>
      </c>
      <c r="C8" s="27">
        <v>96.67</v>
      </c>
      <c r="D8" s="28">
        <f t="shared" si="0"/>
        <v>247.77999999999997</v>
      </c>
      <c r="E8" s="27">
        <v>120.33</v>
      </c>
      <c r="F8" s="8">
        <v>120.33</v>
      </c>
      <c r="G8" s="26">
        <v>141</v>
      </c>
      <c r="H8" s="8">
        <v>110</v>
      </c>
      <c r="I8" s="10">
        <f t="shared" si="1"/>
        <v>211.25428571428569</v>
      </c>
      <c r="K8" s="12">
        <f t="shared" si="2"/>
        <v>96.67</v>
      </c>
      <c r="L8" s="12">
        <f t="shared" si="3"/>
        <v>115.16499999999999</v>
      </c>
      <c r="M8" s="12">
        <f t="shared" si="4"/>
        <v>120.33</v>
      </c>
      <c r="N8" s="12">
        <f t="shared" si="5"/>
        <v>194.39</v>
      </c>
      <c r="O8" s="12">
        <f t="shared" si="6"/>
        <v>642.66999999999996</v>
      </c>
      <c r="Q8" s="26"/>
      <c r="R8" s="80">
        <v>1520.67</v>
      </c>
      <c r="S8" s="80">
        <v>1618.085</v>
      </c>
      <c r="T8" s="80">
        <v>1715.5</v>
      </c>
      <c r="U8" s="80">
        <v>1812.915</v>
      </c>
      <c r="V8" s="80">
        <v>1910.33</v>
      </c>
    </row>
    <row r="9" spans="1:22" ht="15">
      <c r="A9" s="13">
        <f t="shared" si="7"/>
        <v>5</v>
      </c>
      <c r="B9" s="7">
        <v>754.67</v>
      </c>
      <c r="C9" s="27">
        <v>117.33</v>
      </c>
      <c r="D9" s="28">
        <f t="shared" si="0"/>
        <v>292.33333333333331</v>
      </c>
      <c r="E9" s="27">
        <v>141.33000000000001</v>
      </c>
      <c r="F9" s="8">
        <v>139</v>
      </c>
      <c r="G9" s="26">
        <v>175</v>
      </c>
      <c r="H9" s="8">
        <v>129</v>
      </c>
      <c r="I9" s="10">
        <f t="shared" si="1"/>
        <v>249.80904761904759</v>
      </c>
      <c r="K9" s="12">
        <f t="shared" si="2"/>
        <v>117.33</v>
      </c>
      <c r="L9" s="12">
        <f t="shared" si="3"/>
        <v>134</v>
      </c>
      <c r="M9" s="12">
        <f t="shared" si="4"/>
        <v>141.33000000000001</v>
      </c>
      <c r="N9" s="12">
        <f t="shared" si="5"/>
        <v>233.66666666666666</v>
      </c>
      <c r="O9" s="12">
        <f t="shared" si="6"/>
        <v>754.67</v>
      </c>
      <c r="Q9" s="26"/>
      <c r="R9" s="80">
        <v>2273</v>
      </c>
      <c r="S9" s="80">
        <v>2404.1675</v>
      </c>
      <c r="T9" s="80">
        <v>2535.335</v>
      </c>
      <c r="U9" s="80">
        <v>2666.5025000000001</v>
      </c>
      <c r="V9" s="80">
        <v>2797.67</v>
      </c>
    </row>
    <row r="10" spans="1:22" ht="15">
      <c r="A10" s="13">
        <f t="shared" si="7"/>
        <v>6</v>
      </c>
      <c r="B10" s="7">
        <v>727</v>
      </c>
      <c r="C10" s="27">
        <v>165</v>
      </c>
      <c r="D10" s="28">
        <f t="shared" si="0"/>
        <v>299.33333333333331</v>
      </c>
      <c r="E10" s="27">
        <v>167.67</v>
      </c>
      <c r="F10" s="8">
        <v>161.33000000000001</v>
      </c>
      <c r="G10" s="26">
        <v>191.33</v>
      </c>
      <c r="H10" s="8">
        <v>171</v>
      </c>
      <c r="I10" s="10">
        <f t="shared" si="1"/>
        <v>268.95190476190476</v>
      </c>
      <c r="K10" s="12">
        <f t="shared" si="2"/>
        <v>161.33000000000001</v>
      </c>
      <c r="L10" s="12">
        <f t="shared" si="3"/>
        <v>166.33499999999998</v>
      </c>
      <c r="M10" s="12">
        <f t="shared" si="4"/>
        <v>171</v>
      </c>
      <c r="N10" s="12">
        <f t="shared" si="5"/>
        <v>245.33166666666665</v>
      </c>
      <c r="O10" s="12">
        <f t="shared" si="6"/>
        <v>727</v>
      </c>
      <c r="Q10" s="26"/>
      <c r="R10" s="81">
        <v>3164.33</v>
      </c>
      <c r="S10" s="81">
        <v>3284.665</v>
      </c>
      <c r="T10" s="81">
        <v>3405</v>
      </c>
      <c r="U10" s="81">
        <v>3525.335</v>
      </c>
      <c r="V10" s="81">
        <v>3645.67</v>
      </c>
    </row>
    <row r="11" spans="1:22" ht="15">
      <c r="A11" s="13">
        <f t="shared" si="7"/>
        <v>7</v>
      </c>
      <c r="B11" s="7">
        <v>755.67</v>
      </c>
      <c r="C11" s="27">
        <v>202</v>
      </c>
      <c r="D11" s="28">
        <f t="shared" si="0"/>
        <v>321.55666666666667</v>
      </c>
      <c r="E11" s="27">
        <v>213.33</v>
      </c>
      <c r="F11" s="8">
        <v>236</v>
      </c>
      <c r="G11" s="26">
        <v>250.33</v>
      </c>
      <c r="H11" s="8">
        <v>195</v>
      </c>
      <c r="I11" s="10">
        <f t="shared" si="1"/>
        <v>310.55523809523805</v>
      </c>
      <c r="K11" s="12">
        <f t="shared" si="2"/>
        <v>195</v>
      </c>
      <c r="L11" s="12">
        <f t="shared" si="3"/>
        <v>207.66500000000002</v>
      </c>
      <c r="M11" s="12">
        <f t="shared" si="4"/>
        <v>236</v>
      </c>
      <c r="N11" s="12">
        <f t="shared" si="5"/>
        <v>285.94333333333333</v>
      </c>
      <c r="O11" s="12">
        <f t="shared" si="6"/>
        <v>755.67</v>
      </c>
      <c r="Q11" s="26"/>
      <c r="R11" s="65"/>
      <c r="S11" s="65"/>
      <c r="T11" s="65"/>
      <c r="U11" s="65"/>
      <c r="V11" s="65"/>
    </row>
    <row r="12" spans="1:22" ht="15">
      <c r="A12" s="13">
        <f t="shared" si="7"/>
        <v>8</v>
      </c>
      <c r="B12" s="7">
        <v>846.33</v>
      </c>
      <c r="C12" s="27">
        <v>253.67</v>
      </c>
      <c r="D12" s="28">
        <f t="shared" si="0"/>
        <v>369.33333333333331</v>
      </c>
      <c r="E12" s="27">
        <v>288.67</v>
      </c>
      <c r="F12" s="8">
        <v>269.33</v>
      </c>
      <c r="G12" s="26">
        <v>290</v>
      </c>
      <c r="H12" s="8">
        <v>217.67</v>
      </c>
      <c r="I12" s="10">
        <f t="shared" si="1"/>
        <v>362.14333333333332</v>
      </c>
      <c r="K12" s="12">
        <f t="shared" si="2"/>
        <v>217.67</v>
      </c>
      <c r="L12" s="12">
        <f t="shared" si="3"/>
        <v>261.5</v>
      </c>
      <c r="M12" s="12">
        <f t="shared" si="4"/>
        <v>288.67</v>
      </c>
      <c r="N12" s="12">
        <f t="shared" si="5"/>
        <v>329.66666666666663</v>
      </c>
      <c r="O12" s="12">
        <f t="shared" si="6"/>
        <v>846.33</v>
      </c>
      <c r="Q12" s="26"/>
      <c r="R12" s="65"/>
      <c r="S12" s="65"/>
      <c r="T12" s="65"/>
      <c r="U12" s="65"/>
      <c r="V12" s="65"/>
    </row>
    <row r="13" spans="1:22" ht="15">
      <c r="A13" s="13">
        <f t="shared" si="7"/>
        <v>9</v>
      </c>
      <c r="B13" s="7">
        <v>823.67</v>
      </c>
      <c r="C13" s="27">
        <v>294.67</v>
      </c>
      <c r="D13" s="28">
        <f t="shared" si="0"/>
        <v>375.78</v>
      </c>
      <c r="E13" s="27">
        <v>316.33</v>
      </c>
      <c r="F13" s="8">
        <v>314</v>
      </c>
      <c r="G13" s="26">
        <v>334.67</v>
      </c>
      <c r="H13" s="8">
        <v>276.33</v>
      </c>
      <c r="I13" s="10">
        <f t="shared" si="1"/>
        <v>390.77857142857141</v>
      </c>
      <c r="K13" s="12">
        <f t="shared" si="2"/>
        <v>276.33</v>
      </c>
      <c r="L13" s="12">
        <f t="shared" si="3"/>
        <v>304.33500000000004</v>
      </c>
      <c r="M13" s="12">
        <f t="shared" si="4"/>
        <v>316.33</v>
      </c>
      <c r="N13" s="12">
        <f t="shared" si="5"/>
        <v>355.22500000000002</v>
      </c>
      <c r="O13" s="12">
        <f t="shared" si="6"/>
        <v>823.67</v>
      </c>
      <c r="Q13" s="26"/>
      <c r="R13" s="65"/>
      <c r="S13" s="65"/>
      <c r="T13" s="65"/>
      <c r="U13" s="65"/>
      <c r="V13" s="65"/>
    </row>
    <row r="14" spans="1:22" ht="15">
      <c r="A14" s="13">
        <f t="shared" si="7"/>
        <v>10</v>
      </c>
      <c r="B14" s="7">
        <v>875.33</v>
      </c>
      <c r="C14" s="27">
        <v>391</v>
      </c>
      <c r="D14" s="28">
        <f t="shared" si="0"/>
        <v>425.44333333333333</v>
      </c>
      <c r="E14" s="27">
        <v>354.67</v>
      </c>
      <c r="F14" s="8">
        <v>345.33</v>
      </c>
      <c r="G14" s="26">
        <v>387</v>
      </c>
      <c r="H14" s="8">
        <v>293.33</v>
      </c>
      <c r="I14" s="10">
        <f t="shared" si="1"/>
        <v>438.87190476190477</v>
      </c>
      <c r="K14" s="12">
        <f t="shared" si="2"/>
        <v>293.33</v>
      </c>
      <c r="L14" s="12">
        <f t="shared" si="3"/>
        <v>350</v>
      </c>
      <c r="M14" s="12">
        <f t="shared" si="4"/>
        <v>387</v>
      </c>
      <c r="N14" s="12">
        <f t="shared" si="5"/>
        <v>408.22166666666669</v>
      </c>
      <c r="O14" s="12">
        <f t="shared" si="6"/>
        <v>875.33</v>
      </c>
      <c r="Q14" s="26"/>
      <c r="R14" s="65"/>
      <c r="S14" s="65"/>
      <c r="T14" s="65"/>
      <c r="U14" s="65"/>
      <c r="V14" s="65"/>
    </row>
    <row r="15" spans="1:22" ht="15">
      <c r="A15" s="13">
        <f t="shared" si="7"/>
        <v>11</v>
      </c>
      <c r="B15" s="7">
        <v>901.33</v>
      </c>
      <c r="C15" s="27">
        <v>438</v>
      </c>
      <c r="D15" s="28">
        <f t="shared" si="0"/>
        <v>450.10999999999996</v>
      </c>
      <c r="E15" s="27">
        <v>424</v>
      </c>
      <c r="F15" s="8">
        <v>375.67</v>
      </c>
      <c r="G15" s="26">
        <v>440</v>
      </c>
      <c r="H15" s="8">
        <v>401</v>
      </c>
      <c r="I15" s="10">
        <f t="shared" si="1"/>
        <v>490.01571428571424</v>
      </c>
      <c r="K15" s="12">
        <f t="shared" si="2"/>
        <v>375.67</v>
      </c>
      <c r="L15" s="12">
        <f t="shared" si="3"/>
        <v>412.5</v>
      </c>
      <c r="M15" s="12">
        <f t="shared" si="4"/>
        <v>438</v>
      </c>
      <c r="N15" s="12">
        <f t="shared" si="5"/>
        <v>445.05499999999995</v>
      </c>
      <c r="O15" s="12">
        <f t="shared" si="6"/>
        <v>901.33</v>
      </c>
      <c r="Q15" s="26"/>
      <c r="R15" s="61" t="s">
        <v>3</v>
      </c>
      <c r="S15" s="61"/>
      <c r="T15" s="61"/>
      <c r="U15" s="61"/>
      <c r="V15" s="61"/>
    </row>
    <row r="16" spans="1:22" ht="15">
      <c r="A16" s="13">
        <f t="shared" si="7"/>
        <v>12</v>
      </c>
      <c r="B16" s="7">
        <v>978.33</v>
      </c>
      <c r="C16" s="27">
        <v>541.33000000000004</v>
      </c>
      <c r="D16" s="28">
        <f t="shared" si="0"/>
        <v>510.55333333333334</v>
      </c>
      <c r="E16" s="27">
        <v>464.33</v>
      </c>
      <c r="F16" s="8">
        <v>443.33</v>
      </c>
      <c r="G16" s="26">
        <v>461.67</v>
      </c>
      <c r="H16" s="8">
        <v>421.33</v>
      </c>
      <c r="I16" s="10">
        <f t="shared" si="1"/>
        <v>545.83904761904762</v>
      </c>
      <c r="K16" s="12">
        <f t="shared" si="2"/>
        <v>421.33</v>
      </c>
      <c r="L16" s="12">
        <f t="shared" si="3"/>
        <v>452.5</v>
      </c>
      <c r="M16" s="12">
        <f t="shared" si="4"/>
        <v>464.33</v>
      </c>
      <c r="N16" s="12">
        <f t="shared" si="5"/>
        <v>525.94166666666672</v>
      </c>
      <c r="O16" s="12">
        <f t="shared" si="6"/>
        <v>978.33</v>
      </c>
      <c r="Q16" s="26"/>
      <c r="R16" s="62" t="s">
        <v>14</v>
      </c>
      <c r="S16" s="62" t="s">
        <v>15</v>
      </c>
      <c r="T16" s="62" t="s">
        <v>16</v>
      </c>
      <c r="U16" s="62" t="s">
        <v>17</v>
      </c>
      <c r="V16" s="62" t="s">
        <v>18</v>
      </c>
    </row>
    <row r="17" spans="1:22" ht="15">
      <c r="A17" s="13">
        <f t="shared" si="7"/>
        <v>13</v>
      </c>
      <c r="B17" s="29">
        <v>1033.67</v>
      </c>
      <c r="C17" s="27">
        <v>597</v>
      </c>
      <c r="D17" s="28">
        <f t="shared" si="0"/>
        <v>547.89</v>
      </c>
      <c r="E17" s="27">
        <v>523.33000000000004</v>
      </c>
      <c r="F17" s="8">
        <v>514</v>
      </c>
      <c r="G17" s="26">
        <v>495</v>
      </c>
      <c r="H17" s="8">
        <v>488.67</v>
      </c>
      <c r="I17" s="10">
        <f t="shared" si="1"/>
        <v>599.93714285714282</v>
      </c>
      <c r="K17" s="12">
        <f t="shared" si="2"/>
        <v>488.67</v>
      </c>
      <c r="L17" s="12">
        <f t="shared" si="3"/>
        <v>504.5</v>
      </c>
      <c r="M17" s="12">
        <f t="shared" si="4"/>
        <v>523.33000000000004</v>
      </c>
      <c r="N17" s="12">
        <f t="shared" si="5"/>
        <v>572.44499999999994</v>
      </c>
      <c r="O17" s="12">
        <f t="shared" si="6"/>
        <v>1033.67</v>
      </c>
      <c r="Q17" s="26"/>
      <c r="R17" s="66">
        <f>K5</f>
        <v>17</v>
      </c>
      <c r="S17" s="66">
        <f>L5</f>
        <v>25.055</v>
      </c>
      <c r="T17" s="66">
        <f>M5</f>
        <v>41.67</v>
      </c>
      <c r="U17" s="66">
        <f>N5</f>
        <v>51.164999999999999</v>
      </c>
      <c r="V17" s="66">
        <f>O5</f>
        <v>54.67</v>
      </c>
    </row>
    <row r="18" spans="1:22" ht="15">
      <c r="A18" s="13">
        <f t="shared" si="7"/>
        <v>14</v>
      </c>
      <c r="B18" s="7">
        <v>982.33</v>
      </c>
      <c r="C18" s="27">
        <v>629</v>
      </c>
      <c r="D18" s="28">
        <f t="shared" si="0"/>
        <v>541.77666666666664</v>
      </c>
      <c r="E18" s="27">
        <v>562</v>
      </c>
      <c r="F18" s="8">
        <v>542.33000000000004</v>
      </c>
      <c r="G18" s="26">
        <v>528</v>
      </c>
      <c r="H18" s="8">
        <v>561</v>
      </c>
      <c r="I18" s="10">
        <f t="shared" si="1"/>
        <v>620.91952380952375</v>
      </c>
      <c r="K18" s="12">
        <f t="shared" si="2"/>
        <v>528</v>
      </c>
      <c r="L18" s="12">
        <f t="shared" si="3"/>
        <v>542.05333333333328</v>
      </c>
      <c r="M18" s="12">
        <f t="shared" si="4"/>
        <v>561</v>
      </c>
      <c r="N18" s="12">
        <f t="shared" si="5"/>
        <v>595.5</v>
      </c>
      <c r="O18" s="12">
        <f t="shared" si="6"/>
        <v>982.33</v>
      </c>
      <c r="Q18" s="26"/>
      <c r="R18" s="69">
        <f>K9</f>
        <v>117.33</v>
      </c>
      <c r="S18" s="69">
        <f>L9</f>
        <v>134</v>
      </c>
      <c r="T18" s="69">
        <f>M9</f>
        <v>141.33000000000001</v>
      </c>
      <c r="U18" s="69">
        <f>N9</f>
        <v>233.66666666666666</v>
      </c>
      <c r="V18" s="69">
        <f>O9</f>
        <v>754.67</v>
      </c>
    </row>
    <row r="19" spans="1:22" ht="15">
      <c r="A19" s="13">
        <f t="shared" si="7"/>
        <v>15</v>
      </c>
      <c r="B19" s="29">
        <v>1210</v>
      </c>
      <c r="C19" s="27">
        <v>679.33</v>
      </c>
      <c r="D19" s="28">
        <f t="shared" si="0"/>
        <v>634.77666666666664</v>
      </c>
      <c r="E19" s="27">
        <v>605.33000000000004</v>
      </c>
      <c r="F19" s="8">
        <v>629.66999999999996</v>
      </c>
      <c r="G19" s="26">
        <v>576.33000000000004</v>
      </c>
      <c r="H19" s="8">
        <v>614</v>
      </c>
      <c r="I19" s="10">
        <f t="shared" si="1"/>
        <v>707.06238095238098</v>
      </c>
      <c r="K19" s="12">
        <f t="shared" si="2"/>
        <v>576.33000000000004</v>
      </c>
      <c r="L19" s="12">
        <f t="shared" si="3"/>
        <v>609.66499999999996</v>
      </c>
      <c r="M19" s="12">
        <f t="shared" si="4"/>
        <v>629.66999999999996</v>
      </c>
      <c r="N19" s="12">
        <f t="shared" si="5"/>
        <v>657.05333333333328</v>
      </c>
      <c r="O19" s="12">
        <f t="shared" si="6"/>
        <v>1210</v>
      </c>
      <c r="Q19" s="26"/>
      <c r="R19" s="69">
        <f>K14</f>
        <v>293.33</v>
      </c>
      <c r="S19" s="69">
        <f>L14</f>
        <v>350</v>
      </c>
      <c r="T19" s="69">
        <f>M14</f>
        <v>387</v>
      </c>
      <c r="U19" s="69">
        <f>N14</f>
        <v>408.22166666666669</v>
      </c>
      <c r="V19" s="69">
        <f>O14</f>
        <v>875.33</v>
      </c>
    </row>
    <row r="20" spans="1:22" ht="15">
      <c r="A20" s="13">
        <f t="shared" si="7"/>
        <v>16</v>
      </c>
      <c r="B20" s="29">
        <v>1130</v>
      </c>
      <c r="C20" s="27">
        <v>751</v>
      </c>
      <c r="D20" s="28">
        <f t="shared" si="0"/>
        <v>632.33333333333337</v>
      </c>
      <c r="E20" s="27">
        <v>626.33000000000004</v>
      </c>
      <c r="F20" s="8">
        <v>653.33000000000004</v>
      </c>
      <c r="G20" s="26">
        <v>607.33000000000004</v>
      </c>
      <c r="H20" s="8">
        <v>727.67</v>
      </c>
      <c r="I20" s="10">
        <f t="shared" si="1"/>
        <v>732.57047619047626</v>
      </c>
      <c r="K20" s="12">
        <f t="shared" si="2"/>
        <v>607.33000000000004</v>
      </c>
      <c r="L20" s="12">
        <f t="shared" si="3"/>
        <v>629.33166666666671</v>
      </c>
      <c r="M20" s="12">
        <f t="shared" si="4"/>
        <v>653.33000000000004</v>
      </c>
      <c r="N20" s="12">
        <f t="shared" si="5"/>
        <v>739.33500000000004</v>
      </c>
      <c r="O20" s="12">
        <f t="shared" si="6"/>
        <v>1130</v>
      </c>
      <c r="Q20" s="26"/>
      <c r="R20" s="69">
        <f>K19</f>
        <v>576.33000000000004</v>
      </c>
      <c r="S20" s="69">
        <f>L19</f>
        <v>609.66499999999996</v>
      </c>
      <c r="T20" s="69">
        <f>M19</f>
        <v>629.66999999999996</v>
      </c>
      <c r="U20" s="69">
        <f>N19</f>
        <v>657.05333333333328</v>
      </c>
      <c r="V20" s="69">
        <f>O19</f>
        <v>1210</v>
      </c>
    </row>
    <row r="21" spans="1:22" ht="15">
      <c r="A21" s="13">
        <f t="shared" si="7"/>
        <v>17</v>
      </c>
      <c r="B21" s="29">
        <v>1261.33</v>
      </c>
      <c r="C21" s="27">
        <v>782.33</v>
      </c>
      <c r="D21" s="28">
        <f t="shared" si="0"/>
        <v>686.88666666666666</v>
      </c>
      <c r="E21" s="27">
        <v>670.67</v>
      </c>
      <c r="F21" s="8">
        <v>711.67</v>
      </c>
      <c r="G21" s="26">
        <v>642.66999999999996</v>
      </c>
      <c r="H21" s="8">
        <v>784</v>
      </c>
      <c r="I21" s="10">
        <f t="shared" si="1"/>
        <v>791.36523809523806</v>
      </c>
      <c r="K21" s="12">
        <f t="shared" si="2"/>
        <v>642.66999999999996</v>
      </c>
      <c r="L21" s="12">
        <f t="shared" si="3"/>
        <v>678.77833333333331</v>
      </c>
      <c r="M21" s="12">
        <f t="shared" si="4"/>
        <v>711.67</v>
      </c>
      <c r="N21" s="12">
        <f t="shared" si="5"/>
        <v>783.16499999999996</v>
      </c>
      <c r="O21" s="12">
        <f t="shared" si="6"/>
        <v>1261.33</v>
      </c>
      <c r="Q21" s="26"/>
      <c r="R21" s="69">
        <f>K24</f>
        <v>802.22333333333336</v>
      </c>
      <c r="S21" s="69">
        <f>L24</f>
        <v>839.5</v>
      </c>
      <c r="T21" s="69">
        <f>M24</f>
        <v>936.67</v>
      </c>
      <c r="U21" s="69">
        <f>N24</f>
        <v>966.83500000000004</v>
      </c>
      <c r="V21" s="69">
        <f>O24</f>
        <v>1443.67</v>
      </c>
    </row>
    <row r="22" spans="1:22" ht="15">
      <c r="A22" s="13">
        <f t="shared" si="7"/>
        <v>18</v>
      </c>
      <c r="B22" s="29">
        <v>1374.33</v>
      </c>
      <c r="C22" s="27">
        <v>828.67</v>
      </c>
      <c r="D22" s="28">
        <f t="shared" si="0"/>
        <v>740.33333333333337</v>
      </c>
      <c r="E22" s="27">
        <v>760</v>
      </c>
      <c r="F22" s="8">
        <v>778.33</v>
      </c>
      <c r="G22" s="26">
        <v>676.33</v>
      </c>
      <c r="H22" s="8">
        <v>852</v>
      </c>
      <c r="I22" s="10">
        <f t="shared" si="1"/>
        <v>858.57047619047626</v>
      </c>
      <c r="K22" s="12">
        <f t="shared" si="2"/>
        <v>676.33</v>
      </c>
      <c r="L22" s="12">
        <f t="shared" si="3"/>
        <v>750.16666666666674</v>
      </c>
      <c r="M22" s="12">
        <f t="shared" si="4"/>
        <v>778.33</v>
      </c>
      <c r="N22" s="12">
        <f t="shared" si="5"/>
        <v>840.33500000000004</v>
      </c>
      <c r="O22" s="12">
        <f t="shared" si="6"/>
        <v>1374.33</v>
      </c>
      <c r="Q22" s="26"/>
      <c r="R22" s="71">
        <f>K29</f>
        <v>1012.6666666666666</v>
      </c>
      <c r="S22" s="71">
        <f>L29</f>
        <v>1208</v>
      </c>
      <c r="T22" s="71">
        <f>M29</f>
        <v>1231.33</v>
      </c>
      <c r="U22" s="71">
        <f>N29</f>
        <v>1270</v>
      </c>
      <c r="V22" s="71">
        <f>O29</f>
        <v>1766.33</v>
      </c>
    </row>
    <row r="23" spans="1:22" ht="15">
      <c r="A23" s="13">
        <f t="shared" si="7"/>
        <v>19</v>
      </c>
      <c r="B23" s="29">
        <v>1395</v>
      </c>
      <c r="C23" s="27">
        <v>872</v>
      </c>
      <c r="D23" s="28">
        <f t="shared" si="0"/>
        <v>762</v>
      </c>
      <c r="E23" s="27">
        <v>788.33</v>
      </c>
      <c r="F23" s="8">
        <v>838</v>
      </c>
      <c r="G23" s="26">
        <v>758.67</v>
      </c>
      <c r="H23" s="8">
        <v>901</v>
      </c>
      <c r="I23" s="10">
        <f t="shared" si="1"/>
        <v>902.14285714285711</v>
      </c>
      <c r="K23" s="12">
        <f t="shared" si="2"/>
        <v>758.67</v>
      </c>
      <c r="L23" s="12">
        <f t="shared" si="3"/>
        <v>775.16499999999996</v>
      </c>
      <c r="M23" s="12">
        <f t="shared" si="4"/>
        <v>838</v>
      </c>
      <c r="N23" s="12">
        <f t="shared" si="5"/>
        <v>886.5</v>
      </c>
      <c r="O23" s="12">
        <f t="shared" si="6"/>
        <v>1395</v>
      </c>
      <c r="Q23" s="26"/>
      <c r="R23" s="74">
        <f>K34</f>
        <v>1184.6666666666667</v>
      </c>
      <c r="S23" s="74">
        <f>L34</f>
        <v>1505</v>
      </c>
      <c r="T23" s="74">
        <f>M34</f>
        <v>1520.67</v>
      </c>
      <c r="U23" s="74">
        <f>N34</f>
        <v>1690.67</v>
      </c>
      <c r="V23" s="74">
        <f>O34</f>
        <v>1910.33</v>
      </c>
    </row>
    <row r="24" spans="1:22" ht="15">
      <c r="A24" s="13">
        <f t="shared" si="7"/>
        <v>20</v>
      </c>
      <c r="B24" s="29">
        <v>1443.67</v>
      </c>
      <c r="C24" s="27">
        <v>943</v>
      </c>
      <c r="D24" s="28">
        <f t="shared" si="0"/>
        <v>802.22333333333336</v>
      </c>
      <c r="E24" s="27">
        <v>868</v>
      </c>
      <c r="F24" s="8">
        <v>990.67</v>
      </c>
      <c r="G24" s="26">
        <v>811</v>
      </c>
      <c r="H24" s="8">
        <v>936.67</v>
      </c>
      <c r="I24" s="10">
        <f t="shared" si="1"/>
        <v>970.74761904761908</v>
      </c>
      <c r="K24" s="12">
        <f t="shared" si="2"/>
        <v>802.22333333333336</v>
      </c>
      <c r="L24" s="12">
        <f t="shared" si="3"/>
        <v>839.5</v>
      </c>
      <c r="M24" s="12">
        <f t="shared" si="4"/>
        <v>936.67</v>
      </c>
      <c r="N24" s="12">
        <f t="shared" si="5"/>
        <v>966.83500000000004</v>
      </c>
      <c r="O24" s="12">
        <f t="shared" si="6"/>
        <v>1443.67</v>
      </c>
      <c r="Q24" s="26"/>
      <c r="R24" s="74">
        <f>K39</f>
        <v>1458</v>
      </c>
      <c r="S24" s="74">
        <f>L39</f>
        <v>1860.5</v>
      </c>
      <c r="T24" s="74">
        <f>M39</f>
        <v>1912</v>
      </c>
      <c r="U24" s="74">
        <f>N39</f>
        <v>2066</v>
      </c>
      <c r="V24" s="74">
        <f>O39</f>
        <v>2391.33</v>
      </c>
    </row>
    <row r="25" spans="1:22" ht="15">
      <c r="A25" s="13">
        <f t="shared" si="7"/>
        <v>21</v>
      </c>
      <c r="B25" s="29">
        <v>1533</v>
      </c>
      <c r="C25" s="27">
        <v>1010.33</v>
      </c>
      <c r="D25" s="28">
        <f t="shared" si="0"/>
        <v>854.77666666666664</v>
      </c>
      <c r="E25" s="27">
        <v>952.33</v>
      </c>
      <c r="F25" s="8">
        <v>983.33</v>
      </c>
      <c r="G25" s="26">
        <v>853.33</v>
      </c>
      <c r="H25" s="8">
        <v>981.67</v>
      </c>
      <c r="I25" s="10">
        <f t="shared" si="1"/>
        <v>1024.1095238095238</v>
      </c>
      <c r="K25" s="12">
        <f t="shared" si="2"/>
        <v>853.33</v>
      </c>
      <c r="L25" s="12">
        <f t="shared" si="3"/>
        <v>903.55333333333328</v>
      </c>
      <c r="M25" s="12">
        <f t="shared" si="4"/>
        <v>981.67</v>
      </c>
      <c r="N25" s="12">
        <f t="shared" si="5"/>
        <v>996.83</v>
      </c>
      <c r="O25" s="12">
        <f t="shared" si="6"/>
        <v>1533</v>
      </c>
      <c r="Q25" s="26"/>
      <c r="R25" s="74">
        <f>K44</f>
        <v>1703.78</v>
      </c>
      <c r="S25" s="74">
        <f>L44</f>
        <v>2273.335</v>
      </c>
      <c r="T25" s="74">
        <f>M44</f>
        <v>2288</v>
      </c>
      <c r="U25" s="74">
        <f>N44</f>
        <v>2393.835</v>
      </c>
      <c r="V25" s="74">
        <f>O44</f>
        <v>2797.67</v>
      </c>
    </row>
    <row r="26" spans="1:22" ht="15">
      <c r="A26" s="13">
        <f t="shared" si="7"/>
        <v>22</v>
      </c>
      <c r="B26" s="29">
        <v>1481.33</v>
      </c>
      <c r="C26" s="27">
        <v>1043</v>
      </c>
      <c r="D26" s="28">
        <f t="shared" si="0"/>
        <v>848.77666666666664</v>
      </c>
      <c r="E26" s="27">
        <v>1071.67</v>
      </c>
      <c r="F26" s="30">
        <v>1022.33</v>
      </c>
      <c r="G26" s="26">
        <v>1003.67</v>
      </c>
      <c r="H26" s="30">
        <v>1022</v>
      </c>
      <c r="I26" s="10">
        <f t="shared" si="1"/>
        <v>1070.3966666666668</v>
      </c>
      <c r="K26" s="12">
        <f t="shared" si="2"/>
        <v>848.77666666666664</v>
      </c>
      <c r="L26" s="12">
        <f t="shared" si="3"/>
        <v>1012.835</v>
      </c>
      <c r="M26" s="12">
        <f t="shared" si="4"/>
        <v>1022.33</v>
      </c>
      <c r="N26" s="12">
        <f t="shared" si="5"/>
        <v>1057.335</v>
      </c>
      <c r="O26" s="12">
        <f t="shared" si="6"/>
        <v>1481.33</v>
      </c>
      <c r="Q26" s="26"/>
      <c r="R26" s="74">
        <f>K49</f>
        <v>1987.7766666666666</v>
      </c>
      <c r="S26" s="74">
        <f>L49</f>
        <v>2550.835</v>
      </c>
      <c r="T26" s="74">
        <f>M49</f>
        <v>2672.33</v>
      </c>
      <c r="U26" s="74">
        <f>N49</f>
        <v>2836.83</v>
      </c>
      <c r="V26" s="74">
        <f>O49</f>
        <v>3227</v>
      </c>
    </row>
    <row r="27" spans="1:22" ht="15">
      <c r="A27" s="13">
        <f t="shared" si="7"/>
        <v>23</v>
      </c>
      <c r="B27" s="29">
        <v>1555.67</v>
      </c>
      <c r="C27" s="27">
        <v>1096.67</v>
      </c>
      <c r="D27" s="28">
        <f t="shared" si="0"/>
        <v>891.78000000000009</v>
      </c>
      <c r="E27" s="27">
        <v>1152</v>
      </c>
      <c r="F27" s="30">
        <v>1079.67</v>
      </c>
      <c r="G27" s="26">
        <v>1072.33</v>
      </c>
      <c r="H27" s="30">
        <v>1070.67</v>
      </c>
      <c r="I27" s="10">
        <f t="shared" si="1"/>
        <v>1131.2557142857145</v>
      </c>
      <c r="K27" s="12">
        <f t="shared" si="2"/>
        <v>891.78000000000009</v>
      </c>
      <c r="L27" s="12">
        <f t="shared" si="3"/>
        <v>1071.5</v>
      </c>
      <c r="M27" s="12">
        <f t="shared" si="4"/>
        <v>1079.67</v>
      </c>
      <c r="N27" s="12">
        <f t="shared" si="5"/>
        <v>1124.335</v>
      </c>
      <c r="O27" s="12">
        <f t="shared" si="6"/>
        <v>1555.67</v>
      </c>
      <c r="Q27" s="26"/>
      <c r="R27" s="77">
        <f>K54</f>
        <v>2310.6666666666665</v>
      </c>
      <c r="S27" s="77">
        <f>L54</f>
        <v>2986.335</v>
      </c>
      <c r="T27" s="77">
        <f>M54</f>
        <v>3164.33</v>
      </c>
      <c r="U27" s="77">
        <f>N54</f>
        <v>3242.83</v>
      </c>
      <c r="V27" s="77">
        <f>O54</f>
        <v>3645.67</v>
      </c>
    </row>
    <row r="28" spans="1:22" ht="15">
      <c r="A28" s="13">
        <f t="shared" si="7"/>
        <v>24</v>
      </c>
      <c r="B28" s="29">
        <v>1712</v>
      </c>
      <c r="C28" s="27">
        <v>1141.67</v>
      </c>
      <c r="D28" s="28">
        <f t="shared" si="0"/>
        <v>959.22333333333336</v>
      </c>
      <c r="E28" s="27">
        <v>1213.67</v>
      </c>
      <c r="F28" s="30">
        <v>1184.67</v>
      </c>
      <c r="G28" s="26">
        <v>1151.33</v>
      </c>
      <c r="H28" s="30">
        <v>1123</v>
      </c>
      <c r="I28" s="10">
        <f t="shared" si="1"/>
        <v>1212.2233333333334</v>
      </c>
      <c r="K28" s="12">
        <f t="shared" si="2"/>
        <v>959.22333333333336</v>
      </c>
      <c r="L28" s="12">
        <f t="shared" si="3"/>
        <v>1132.335</v>
      </c>
      <c r="M28" s="12">
        <f t="shared" si="4"/>
        <v>1151.33</v>
      </c>
      <c r="N28" s="12">
        <f t="shared" si="5"/>
        <v>1199.17</v>
      </c>
      <c r="O28" s="12">
        <f t="shared" si="6"/>
        <v>1712</v>
      </c>
      <c r="Q28" s="26"/>
    </row>
    <row r="29" spans="1:22" ht="15">
      <c r="A29" s="13">
        <f t="shared" si="7"/>
        <v>25</v>
      </c>
      <c r="B29" s="29">
        <v>1766.33</v>
      </c>
      <c r="C29" s="27">
        <v>1246.67</v>
      </c>
      <c r="D29" s="28">
        <f t="shared" si="0"/>
        <v>1012.6666666666666</v>
      </c>
      <c r="E29" s="27">
        <v>1293.33</v>
      </c>
      <c r="F29" s="30">
        <v>1228.67</v>
      </c>
      <c r="G29" s="26">
        <v>1231.33</v>
      </c>
      <c r="H29" s="30">
        <v>1187.33</v>
      </c>
      <c r="I29" s="10">
        <f t="shared" si="1"/>
        <v>1280.9038095238095</v>
      </c>
      <c r="K29" s="12">
        <f t="shared" si="2"/>
        <v>1012.6666666666666</v>
      </c>
      <c r="L29" s="12">
        <f t="shared" si="3"/>
        <v>1208</v>
      </c>
      <c r="M29" s="12">
        <f t="shared" si="4"/>
        <v>1231.33</v>
      </c>
      <c r="N29" s="12">
        <f t="shared" si="5"/>
        <v>1270</v>
      </c>
      <c r="O29" s="12">
        <f t="shared" si="6"/>
        <v>1766.33</v>
      </c>
      <c r="Q29" s="26"/>
    </row>
    <row r="30" spans="1:22" ht="15">
      <c r="A30" s="13">
        <f t="shared" si="7"/>
        <v>26</v>
      </c>
      <c r="B30" s="29">
        <v>1813.33</v>
      </c>
      <c r="C30" s="27">
        <v>1327</v>
      </c>
      <c r="D30" s="28">
        <f t="shared" si="0"/>
        <v>1055.4433333333334</v>
      </c>
      <c r="E30" s="27">
        <v>1363.67</v>
      </c>
      <c r="F30" s="30">
        <v>1302.67</v>
      </c>
      <c r="G30" s="26">
        <v>1272.33</v>
      </c>
      <c r="H30" s="30">
        <v>1241</v>
      </c>
      <c r="I30" s="10">
        <f t="shared" si="1"/>
        <v>1339.3490476190475</v>
      </c>
      <c r="K30" s="12">
        <f t="shared" si="2"/>
        <v>1055.4433333333334</v>
      </c>
      <c r="L30" s="12">
        <f t="shared" si="3"/>
        <v>1256.665</v>
      </c>
      <c r="M30" s="12">
        <f t="shared" si="4"/>
        <v>1302.67</v>
      </c>
      <c r="N30" s="12">
        <f t="shared" si="5"/>
        <v>1345.335</v>
      </c>
      <c r="O30" s="12">
        <f t="shared" si="6"/>
        <v>1813.33</v>
      </c>
      <c r="Q30" s="26"/>
    </row>
    <row r="31" spans="1:22" ht="15">
      <c r="A31" s="13">
        <f t="shared" si="7"/>
        <v>27</v>
      </c>
      <c r="B31" s="29">
        <v>1794</v>
      </c>
      <c r="C31" s="27">
        <v>1377.67</v>
      </c>
      <c r="D31" s="28">
        <f t="shared" si="0"/>
        <v>1066.2233333333334</v>
      </c>
      <c r="E31" s="27">
        <v>1477</v>
      </c>
      <c r="F31" s="30">
        <v>1341.33</v>
      </c>
      <c r="G31" s="26">
        <v>1325.33</v>
      </c>
      <c r="H31" s="30">
        <v>1310.33</v>
      </c>
      <c r="I31" s="10">
        <f t="shared" si="1"/>
        <v>1384.5547619047618</v>
      </c>
      <c r="K31" s="12">
        <f t="shared" si="2"/>
        <v>1066.2233333333334</v>
      </c>
      <c r="L31" s="12">
        <f t="shared" si="3"/>
        <v>1317.83</v>
      </c>
      <c r="M31" s="12">
        <f t="shared" si="4"/>
        <v>1341.33</v>
      </c>
      <c r="N31" s="12">
        <f t="shared" si="5"/>
        <v>1427.335</v>
      </c>
      <c r="O31" s="12">
        <f t="shared" si="6"/>
        <v>1794</v>
      </c>
      <c r="Q31" s="26"/>
    </row>
    <row r="32" spans="1:22" ht="15">
      <c r="A32" s="13">
        <f t="shared" si="7"/>
        <v>28</v>
      </c>
      <c r="B32" s="29">
        <v>1953.33</v>
      </c>
      <c r="C32" s="27">
        <v>1506.33</v>
      </c>
      <c r="D32" s="28">
        <f t="shared" si="0"/>
        <v>1162.5533333333333</v>
      </c>
      <c r="E32" s="27">
        <v>1595.67</v>
      </c>
      <c r="F32" s="30">
        <v>1392.33</v>
      </c>
      <c r="G32" s="26">
        <v>1367</v>
      </c>
      <c r="H32" s="30">
        <v>1377.33</v>
      </c>
      <c r="I32" s="10">
        <f t="shared" si="1"/>
        <v>1479.2204761904761</v>
      </c>
      <c r="K32" s="12">
        <f t="shared" si="2"/>
        <v>1162.5533333333333</v>
      </c>
      <c r="L32" s="12">
        <f t="shared" si="3"/>
        <v>1372.165</v>
      </c>
      <c r="M32" s="12">
        <f t="shared" si="4"/>
        <v>1392.33</v>
      </c>
      <c r="N32" s="12">
        <f t="shared" si="5"/>
        <v>1551</v>
      </c>
      <c r="O32" s="12">
        <f t="shared" si="6"/>
        <v>1953.33</v>
      </c>
      <c r="Q32" s="26"/>
    </row>
    <row r="33" spans="1:17" ht="15">
      <c r="A33" s="13">
        <f t="shared" si="7"/>
        <v>29</v>
      </c>
      <c r="B33" s="29">
        <v>1863</v>
      </c>
      <c r="C33" s="27">
        <v>1562</v>
      </c>
      <c r="D33" s="28">
        <f t="shared" si="0"/>
        <v>1151.3333333333333</v>
      </c>
      <c r="E33" s="27">
        <v>1685</v>
      </c>
      <c r="F33" s="30">
        <v>1437</v>
      </c>
      <c r="G33" s="26">
        <v>1429.67</v>
      </c>
      <c r="H33" s="30">
        <v>1451.33</v>
      </c>
      <c r="I33" s="10">
        <f t="shared" si="1"/>
        <v>1511.3333333333335</v>
      </c>
      <c r="K33" s="12">
        <f t="shared" si="2"/>
        <v>1151.3333333333333</v>
      </c>
      <c r="L33" s="12">
        <f t="shared" si="3"/>
        <v>1433.335</v>
      </c>
      <c r="M33" s="12">
        <f t="shared" si="4"/>
        <v>1451.33</v>
      </c>
      <c r="N33" s="12">
        <f t="shared" si="5"/>
        <v>1623.5</v>
      </c>
      <c r="O33" s="12">
        <f t="shared" si="6"/>
        <v>1863</v>
      </c>
      <c r="Q33" s="26"/>
    </row>
    <row r="34" spans="1:17" ht="15">
      <c r="A34" s="13">
        <f t="shared" si="7"/>
        <v>30</v>
      </c>
      <c r="B34" s="29">
        <v>1910.33</v>
      </c>
      <c r="C34" s="27">
        <v>1613.67</v>
      </c>
      <c r="D34" s="28">
        <f t="shared" si="0"/>
        <v>1184.6666666666667</v>
      </c>
      <c r="E34" s="27">
        <v>1767.67</v>
      </c>
      <c r="F34" s="30">
        <v>1491</v>
      </c>
      <c r="G34" s="26">
        <v>1520.67</v>
      </c>
      <c r="H34" s="30">
        <v>1519</v>
      </c>
      <c r="I34" s="10">
        <f t="shared" si="1"/>
        <v>1572.429523809524</v>
      </c>
      <c r="K34" s="12">
        <f t="shared" si="2"/>
        <v>1184.6666666666667</v>
      </c>
      <c r="L34" s="12">
        <f t="shared" si="3"/>
        <v>1505</v>
      </c>
      <c r="M34" s="12">
        <f t="shared" si="4"/>
        <v>1520.67</v>
      </c>
      <c r="N34" s="12">
        <f t="shared" si="5"/>
        <v>1690.67</v>
      </c>
      <c r="O34" s="12">
        <f t="shared" si="6"/>
        <v>1910.33</v>
      </c>
      <c r="Q34" s="26"/>
    </row>
    <row r="35" spans="1:17" ht="15">
      <c r="A35" s="13">
        <f t="shared" si="7"/>
        <v>31</v>
      </c>
      <c r="B35" s="29">
        <v>2016.33</v>
      </c>
      <c r="C35" s="27">
        <v>1685.67</v>
      </c>
      <c r="D35" s="28">
        <f t="shared" si="0"/>
        <v>1244.3333333333333</v>
      </c>
      <c r="E35" s="27">
        <v>1911.33</v>
      </c>
      <c r="F35" s="30">
        <v>1551.33</v>
      </c>
      <c r="G35" s="26">
        <v>1557.33</v>
      </c>
      <c r="H35" s="30">
        <v>1615.67</v>
      </c>
      <c r="I35" s="10">
        <f t="shared" si="1"/>
        <v>1654.570476190476</v>
      </c>
      <c r="K35" s="12">
        <f t="shared" si="2"/>
        <v>1244.3333333333333</v>
      </c>
      <c r="L35" s="12">
        <f t="shared" si="3"/>
        <v>1554.33</v>
      </c>
      <c r="M35" s="12">
        <f t="shared" si="4"/>
        <v>1615.67</v>
      </c>
      <c r="N35" s="12">
        <f t="shared" si="5"/>
        <v>1798.5</v>
      </c>
      <c r="O35" s="12">
        <f t="shared" si="6"/>
        <v>2016.33</v>
      </c>
      <c r="Q35" s="26"/>
    </row>
    <row r="36" spans="1:17" ht="15">
      <c r="A36" s="13">
        <f t="shared" si="7"/>
        <v>32</v>
      </c>
      <c r="B36" s="29">
        <v>2096</v>
      </c>
      <c r="C36" s="27">
        <v>1748.67</v>
      </c>
      <c r="D36" s="28">
        <f t="shared" si="0"/>
        <v>1292.2233333333334</v>
      </c>
      <c r="E36" s="27">
        <v>1947.67</v>
      </c>
      <c r="F36" s="30">
        <v>1649.67</v>
      </c>
      <c r="G36" s="26">
        <v>1628</v>
      </c>
      <c r="H36" s="30">
        <v>1660</v>
      </c>
      <c r="I36" s="10">
        <f t="shared" si="1"/>
        <v>1717.4619047619049</v>
      </c>
      <c r="K36" s="12">
        <f t="shared" si="2"/>
        <v>1292.2233333333334</v>
      </c>
      <c r="L36" s="12">
        <f t="shared" si="3"/>
        <v>1638.835</v>
      </c>
      <c r="M36" s="12">
        <f t="shared" si="4"/>
        <v>1660</v>
      </c>
      <c r="N36" s="12">
        <f t="shared" si="5"/>
        <v>1848.17</v>
      </c>
      <c r="O36" s="12">
        <f t="shared" si="6"/>
        <v>2096</v>
      </c>
      <c r="Q36" s="26"/>
    </row>
    <row r="37" spans="1:17" ht="15">
      <c r="A37" s="13">
        <f t="shared" si="7"/>
        <v>33</v>
      </c>
      <c r="B37" s="29">
        <v>2167.33</v>
      </c>
      <c r="C37" s="27">
        <v>1807.67</v>
      </c>
      <c r="D37" s="28">
        <f t="shared" si="0"/>
        <v>1336</v>
      </c>
      <c r="E37" s="27">
        <v>1997.67</v>
      </c>
      <c r="F37" s="30">
        <v>1706.67</v>
      </c>
      <c r="G37" s="26">
        <v>1744.33</v>
      </c>
      <c r="H37" s="30">
        <v>1716.67</v>
      </c>
      <c r="I37" s="10">
        <f t="shared" si="1"/>
        <v>1782.3342857142857</v>
      </c>
      <c r="K37" s="12">
        <f t="shared" si="2"/>
        <v>1336</v>
      </c>
      <c r="L37" s="12">
        <f t="shared" si="3"/>
        <v>1711.67</v>
      </c>
      <c r="M37" s="12">
        <f t="shared" si="4"/>
        <v>1744.33</v>
      </c>
      <c r="N37" s="12">
        <f t="shared" si="5"/>
        <v>1902.67</v>
      </c>
      <c r="O37" s="12">
        <f t="shared" si="6"/>
        <v>2167.33</v>
      </c>
      <c r="Q37" s="26"/>
    </row>
    <row r="38" spans="1:17" ht="15">
      <c r="A38" s="13">
        <f t="shared" si="7"/>
        <v>34</v>
      </c>
      <c r="B38" s="29">
        <v>2274.67</v>
      </c>
      <c r="C38" s="27">
        <v>1895</v>
      </c>
      <c r="D38" s="28">
        <f t="shared" si="0"/>
        <v>1401.2233333333334</v>
      </c>
      <c r="E38" s="27">
        <v>2085</v>
      </c>
      <c r="F38" s="30">
        <v>1824</v>
      </c>
      <c r="G38" s="26">
        <v>1788.33</v>
      </c>
      <c r="H38" s="30">
        <v>1811.33</v>
      </c>
      <c r="I38" s="10">
        <f t="shared" si="1"/>
        <v>1868.5076190476191</v>
      </c>
      <c r="K38" s="12">
        <f t="shared" si="2"/>
        <v>1401.2233333333334</v>
      </c>
      <c r="L38" s="12">
        <f t="shared" si="3"/>
        <v>1799.83</v>
      </c>
      <c r="M38" s="12">
        <f t="shared" si="4"/>
        <v>1824</v>
      </c>
      <c r="N38" s="12">
        <f t="shared" si="5"/>
        <v>1990</v>
      </c>
      <c r="O38" s="12">
        <f t="shared" si="6"/>
        <v>2274.67</v>
      </c>
      <c r="Q38" s="26"/>
    </row>
    <row r="39" spans="1:17" ht="15">
      <c r="A39" s="13">
        <f t="shared" si="7"/>
        <v>35</v>
      </c>
      <c r="B39" s="29">
        <v>2391.33</v>
      </c>
      <c r="C39" s="27">
        <v>1947.67</v>
      </c>
      <c r="D39" s="28">
        <f t="shared" si="0"/>
        <v>1458</v>
      </c>
      <c r="E39" s="27">
        <v>2184.33</v>
      </c>
      <c r="F39" s="30">
        <v>1912</v>
      </c>
      <c r="G39" s="26">
        <v>1844</v>
      </c>
      <c r="H39" s="30">
        <v>1877</v>
      </c>
      <c r="I39" s="10">
        <f t="shared" si="1"/>
        <v>1944.9042857142856</v>
      </c>
      <c r="K39" s="12">
        <f t="shared" si="2"/>
        <v>1458</v>
      </c>
      <c r="L39" s="12">
        <f t="shared" si="3"/>
        <v>1860.5</v>
      </c>
      <c r="M39" s="12">
        <f t="shared" si="4"/>
        <v>1912</v>
      </c>
      <c r="N39" s="12">
        <f t="shared" si="5"/>
        <v>2066</v>
      </c>
      <c r="O39" s="12">
        <f t="shared" si="6"/>
        <v>2391.33</v>
      </c>
      <c r="Q39" s="26"/>
    </row>
    <row r="40" spans="1:17" ht="15">
      <c r="A40" s="13">
        <f t="shared" si="7"/>
        <v>36</v>
      </c>
      <c r="B40" s="29">
        <v>2543</v>
      </c>
      <c r="C40" s="27">
        <v>2034.67</v>
      </c>
      <c r="D40" s="28">
        <f t="shared" si="0"/>
        <v>1537.89</v>
      </c>
      <c r="E40" s="27">
        <v>2258.33</v>
      </c>
      <c r="F40" s="29">
        <v>2021</v>
      </c>
      <c r="G40" s="26">
        <v>1948</v>
      </c>
      <c r="H40" s="30">
        <v>1942</v>
      </c>
      <c r="I40" s="10">
        <f t="shared" si="1"/>
        <v>2040.6985714285713</v>
      </c>
      <c r="K40" s="12">
        <f t="shared" si="2"/>
        <v>1537.89</v>
      </c>
      <c r="L40" s="12">
        <f t="shared" si="3"/>
        <v>1945</v>
      </c>
      <c r="M40" s="12">
        <f t="shared" si="4"/>
        <v>2021</v>
      </c>
      <c r="N40" s="12">
        <f t="shared" si="5"/>
        <v>2146.5</v>
      </c>
      <c r="O40" s="12">
        <f t="shared" si="6"/>
        <v>2543</v>
      </c>
      <c r="Q40" s="26"/>
    </row>
    <row r="41" spans="1:17" ht="15">
      <c r="A41" s="13">
        <f t="shared" si="7"/>
        <v>37</v>
      </c>
      <c r="B41" s="29">
        <v>2602</v>
      </c>
      <c r="C41" s="27">
        <v>2115.33</v>
      </c>
      <c r="D41" s="28">
        <f t="shared" si="0"/>
        <v>1584.7766666666666</v>
      </c>
      <c r="E41" s="27">
        <v>2322.33</v>
      </c>
      <c r="F41" s="30">
        <v>2115.67</v>
      </c>
      <c r="G41" s="26">
        <v>2065.67</v>
      </c>
      <c r="H41" s="30">
        <v>2035</v>
      </c>
      <c r="I41" s="10">
        <f t="shared" si="1"/>
        <v>2120.1109523809523</v>
      </c>
      <c r="K41" s="12">
        <f t="shared" si="2"/>
        <v>1584.7766666666666</v>
      </c>
      <c r="L41" s="12">
        <f t="shared" si="3"/>
        <v>2050.335</v>
      </c>
      <c r="M41" s="12">
        <f t="shared" si="4"/>
        <v>2115.33</v>
      </c>
      <c r="N41" s="12">
        <f t="shared" si="5"/>
        <v>2219</v>
      </c>
      <c r="O41" s="12">
        <f t="shared" si="6"/>
        <v>2602</v>
      </c>
      <c r="Q41" s="26"/>
    </row>
    <row r="42" spans="1:17" ht="15">
      <c r="A42" s="13">
        <f t="shared" si="7"/>
        <v>38</v>
      </c>
      <c r="B42" s="29">
        <v>2619.33</v>
      </c>
      <c r="C42" s="27">
        <v>2213</v>
      </c>
      <c r="D42" s="28">
        <f t="shared" si="0"/>
        <v>1623.4433333333334</v>
      </c>
      <c r="E42" s="27">
        <v>2372.67</v>
      </c>
      <c r="F42" s="30">
        <v>2196.33</v>
      </c>
      <c r="G42" s="26">
        <v>2150</v>
      </c>
      <c r="H42" s="30">
        <v>2091.33</v>
      </c>
      <c r="I42" s="10">
        <f t="shared" si="1"/>
        <v>2180.8719047619047</v>
      </c>
      <c r="K42" s="12">
        <f t="shared" si="2"/>
        <v>1623.4433333333334</v>
      </c>
      <c r="L42" s="12">
        <f t="shared" si="3"/>
        <v>2120.665</v>
      </c>
      <c r="M42" s="12">
        <f t="shared" si="4"/>
        <v>2196.33</v>
      </c>
      <c r="N42" s="12">
        <f t="shared" si="5"/>
        <v>2292.835</v>
      </c>
      <c r="O42" s="12">
        <f t="shared" si="6"/>
        <v>2619.33</v>
      </c>
      <c r="Q42" s="26"/>
    </row>
    <row r="43" spans="1:17" ht="15">
      <c r="A43" s="13">
        <f t="shared" si="7"/>
        <v>39</v>
      </c>
      <c r="B43" s="29">
        <v>2709.33</v>
      </c>
      <c r="C43" s="27">
        <v>2207.67</v>
      </c>
      <c r="D43" s="28">
        <f t="shared" si="0"/>
        <v>1652</v>
      </c>
      <c r="E43" s="27">
        <v>2409.67</v>
      </c>
      <c r="F43" s="30">
        <v>2246.33</v>
      </c>
      <c r="G43" s="26">
        <v>2213</v>
      </c>
      <c r="H43" s="30">
        <v>2246.67</v>
      </c>
      <c r="I43" s="10">
        <f t="shared" si="1"/>
        <v>2240.6671428571431</v>
      </c>
      <c r="K43" s="12">
        <f t="shared" si="2"/>
        <v>1652</v>
      </c>
      <c r="L43" s="12">
        <f t="shared" si="3"/>
        <v>2210.335</v>
      </c>
      <c r="M43" s="12">
        <f t="shared" si="4"/>
        <v>2246.33</v>
      </c>
      <c r="N43" s="12">
        <f t="shared" si="5"/>
        <v>2328.17</v>
      </c>
      <c r="O43" s="12">
        <f t="shared" si="6"/>
        <v>2709.33</v>
      </c>
      <c r="Q43" s="26"/>
    </row>
    <row r="44" spans="1:17" ht="15">
      <c r="A44" s="13">
        <f t="shared" si="7"/>
        <v>40</v>
      </c>
      <c r="B44" s="29">
        <v>2797.67</v>
      </c>
      <c r="C44" s="27">
        <v>2273.67</v>
      </c>
      <c r="D44" s="28">
        <f t="shared" si="0"/>
        <v>1703.78</v>
      </c>
      <c r="E44" s="27">
        <v>2464.67</v>
      </c>
      <c r="F44" s="30">
        <v>2323</v>
      </c>
      <c r="G44" s="26">
        <v>2273</v>
      </c>
      <c r="H44" s="30">
        <v>2288</v>
      </c>
      <c r="I44" s="10">
        <f t="shared" si="1"/>
        <v>2303.3985714285714</v>
      </c>
      <c r="K44" s="12">
        <f t="shared" si="2"/>
        <v>1703.78</v>
      </c>
      <c r="L44" s="12">
        <f t="shared" si="3"/>
        <v>2273.335</v>
      </c>
      <c r="M44" s="12">
        <f t="shared" si="4"/>
        <v>2288</v>
      </c>
      <c r="N44" s="12">
        <f t="shared" si="5"/>
        <v>2393.835</v>
      </c>
      <c r="O44" s="12">
        <f t="shared" si="6"/>
        <v>2797.67</v>
      </c>
      <c r="Q44" s="26"/>
    </row>
    <row r="45" spans="1:17" ht="15">
      <c r="A45" s="13">
        <f t="shared" si="7"/>
        <v>41</v>
      </c>
      <c r="B45" s="29">
        <v>2906.33</v>
      </c>
      <c r="C45" s="27">
        <v>2343</v>
      </c>
      <c r="D45" s="28">
        <f t="shared" si="0"/>
        <v>1763.4433333333334</v>
      </c>
      <c r="E45" s="27">
        <v>2534.67</v>
      </c>
      <c r="F45" s="30">
        <v>2421.67</v>
      </c>
      <c r="G45" s="26">
        <v>2334</v>
      </c>
      <c r="H45" s="30">
        <v>2317.67</v>
      </c>
      <c r="I45" s="10">
        <f t="shared" si="1"/>
        <v>2374.3976190476192</v>
      </c>
      <c r="K45" s="12">
        <f t="shared" si="2"/>
        <v>1763.4433333333334</v>
      </c>
      <c r="L45" s="12">
        <f t="shared" si="3"/>
        <v>2325.835</v>
      </c>
      <c r="M45" s="12">
        <f t="shared" si="4"/>
        <v>2343</v>
      </c>
      <c r="N45" s="12">
        <f t="shared" si="5"/>
        <v>2478.17</v>
      </c>
      <c r="O45" s="12">
        <f t="shared" si="6"/>
        <v>2906.33</v>
      </c>
      <c r="Q45" s="26"/>
    </row>
    <row r="46" spans="1:17" ht="15">
      <c r="A46" s="13">
        <f t="shared" si="7"/>
        <v>42</v>
      </c>
      <c r="B46" s="29">
        <v>2946</v>
      </c>
      <c r="C46" s="27">
        <v>2550</v>
      </c>
      <c r="D46" s="28">
        <f t="shared" si="0"/>
        <v>1846</v>
      </c>
      <c r="E46" s="27">
        <v>2692.33</v>
      </c>
      <c r="F46" s="30">
        <v>2485</v>
      </c>
      <c r="G46" s="26">
        <v>2437</v>
      </c>
      <c r="H46" s="30">
        <v>2246.33</v>
      </c>
      <c r="I46" s="10">
        <f t="shared" si="1"/>
        <v>2457.522857142857</v>
      </c>
      <c r="K46" s="12">
        <f t="shared" si="2"/>
        <v>1846</v>
      </c>
      <c r="L46" s="12">
        <f t="shared" si="3"/>
        <v>2341.665</v>
      </c>
      <c r="M46" s="12">
        <f t="shared" si="4"/>
        <v>2485</v>
      </c>
      <c r="N46" s="12">
        <f t="shared" si="5"/>
        <v>2621.165</v>
      </c>
      <c r="O46" s="12">
        <f t="shared" si="6"/>
        <v>2946</v>
      </c>
      <c r="Q46" s="26"/>
    </row>
    <row r="47" spans="1:17" ht="15">
      <c r="A47" s="13">
        <f t="shared" si="7"/>
        <v>43</v>
      </c>
      <c r="B47" s="29">
        <v>3053</v>
      </c>
      <c r="C47" s="27">
        <v>2437.33</v>
      </c>
      <c r="D47" s="28">
        <f t="shared" si="0"/>
        <v>1844.4433333333334</v>
      </c>
      <c r="E47" s="27">
        <v>2727</v>
      </c>
      <c r="F47" s="30">
        <v>2551.33</v>
      </c>
      <c r="G47" s="26">
        <v>2583</v>
      </c>
      <c r="H47" s="30">
        <v>2314.33</v>
      </c>
      <c r="I47" s="10">
        <f t="shared" si="1"/>
        <v>2501.4904761904763</v>
      </c>
      <c r="K47" s="12">
        <f t="shared" si="2"/>
        <v>1844.4433333333334</v>
      </c>
      <c r="L47" s="12">
        <f t="shared" si="3"/>
        <v>2375.83</v>
      </c>
      <c r="M47" s="12">
        <f t="shared" si="4"/>
        <v>2551.33</v>
      </c>
      <c r="N47" s="12">
        <f t="shared" si="5"/>
        <v>2655</v>
      </c>
      <c r="O47" s="12">
        <f t="shared" si="6"/>
        <v>3053</v>
      </c>
      <c r="Q47" s="26"/>
    </row>
    <row r="48" spans="1:17" ht="15">
      <c r="A48" s="13">
        <f t="shared" si="7"/>
        <v>44</v>
      </c>
      <c r="B48" s="29">
        <v>3125.67</v>
      </c>
      <c r="C48" s="27">
        <v>2524.33</v>
      </c>
      <c r="D48" s="28">
        <f t="shared" si="0"/>
        <v>1898</v>
      </c>
      <c r="E48" s="27">
        <v>2799.67</v>
      </c>
      <c r="F48" s="30">
        <v>2587</v>
      </c>
      <c r="G48" s="26">
        <v>3008.33</v>
      </c>
      <c r="H48" s="30">
        <v>2412.33</v>
      </c>
      <c r="I48" s="10">
        <f t="shared" si="1"/>
        <v>2622.19</v>
      </c>
      <c r="K48" s="12">
        <f t="shared" si="2"/>
        <v>1898</v>
      </c>
      <c r="L48" s="12">
        <f t="shared" si="3"/>
        <v>2468.33</v>
      </c>
      <c r="M48" s="12">
        <f t="shared" si="4"/>
        <v>2587</v>
      </c>
      <c r="N48" s="12">
        <f t="shared" si="5"/>
        <v>2904</v>
      </c>
      <c r="O48" s="12">
        <f t="shared" si="6"/>
        <v>3125.67</v>
      </c>
      <c r="Q48" s="26"/>
    </row>
    <row r="49" spans="1:22" ht="15">
      <c r="A49" s="13">
        <f t="shared" si="7"/>
        <v>45</v>
      </c>
      <c r="B49" s="29">
        <v>3227</v>
      </c>
      <c r="C49" s="27">
        <v>2691.33</v>
      </c>
      <c r="D49" s="28">
        <f t="shared" si="0"/>
        <v>1987.7766666666666</v>
      </c>
      <c r="E49" s="27">
        <v>2885.33</v>
      </c>
      <c r="F49" s="30">
        <v>2653.33</v>
      </c>
      <c r="H49" s="30">
        <v>2516.67</v>
      </c>
      <c r="I49" s="10">
        <f t="shared" si="1"/>
        <v>2660.2394444444444</v>
      </c>
      <c r="K49" s="12">
        <f t="shared" si="2"/>
        <v>1987.7766666666666</v>
      </c>
      <c r="L49" s="12">
        <f t="shared" si="3"/>
        <v>2550.835</v>
      </c>
      <c r="M49" s="12">
        <f t="shared" si="4"/>
        <v>2672.33</v>
      </c>
      <c r="N49" s="12">
        <f t="shared" si="5"/>
        <v>2836.83</v>
      </c>
      <c r="O49" s="12">
        <f t="shared" si="6"/>
        <v>3227</v>
      </c>
      <c r="Q49" s="26"/>
    </row>
    <row r="50" spans="1:22" ht="15">
      <c r="A50" s="13">
        <f t="shared" si="7"/>
        <v>46</v>
      </c>
      <c r="B50" s="29">
        <v>3223.67</v>
      </c>
      <c r="C50" s="27">
        <v>2782</v>
      </c>
      <c r="D50" s="28">
        <f t="shared" si="0"/>
        <v>2017.2233333333334</v>
      </c>
      <c r="E50" s="27">
        <v>2962</v>
      </c>
      <c r="F50" s="30">
        <v>2724.67</v>
      </c>
      <c r="G50" s="26">
        <v>3043</v>
      </c>
      <c r="H50" s="30">
        <v>2609.67</v>
      </c>
      <c r="I50" s="10">
        <f t="shared" si="1"/>
        <v>2766.0333333333328</v>
      </c>
      <c r="K50" s="12">
        <f t="shared" si="2"/>
        <v>2017.2233333333334</v>
      </c>
      <c r="L50" s="12">
        <f t="shared" si="3"/>
        <v>2667.17</v>
      </c>
      <c r="M50" s="12">
        <f t="shared" si="4"/>
        <v>2782</v>
      </c>
      <c r="N50" s="12">
        <f t="shared" si="5"/>
        <v>3002.5</v>
      </c>
      <c r="O50" s="12">
        <f t="shared" si="6"/>
        <v>3223.67</v>
      </c>
      <c r="Q50" s="26"/>
    </row>
    <row r="51" spans="1:22" ht="15">
      <c r="A51" s="13">
        <f t="shared" si="7"/>
        <v>47</v>
      </c>
      <c r="B51" s="29">
        <v>3298.33</v>
      </c>
      <c r="C51" s="27">
        <v>2882</v>
      </c>
      <c r="D51" s="28">
        <f t="shared" si="0"/>
        <v>2075.7766666666666</v>
      </c>
      <c r="E51" s="27">
        <v>3034.67</v>
      </c>
      <c r="F51" s="30">
        <v>2783.67</v>
      </c>
      <c r="G51" s="26">
        <v>3055.33</v>
      </c>
      <c r="H51" s="30">
        <v>2680.33</v>
      </c>
      <c r="I51" s="10">
        <f t="shared" si="1"/>
        <v>2830.0152380952381</v>
      </c>
      <c r="K51" s="12">
        <f t="shared" si="2"/>
        <v>2075.7766666666666</v>
      </c>
      <c r="L51" s="12">
        <f t="shared" si="3"/>
        <v>2732</v>
      </c>
      <c r="M51" s="12">
        <f t="shared" si="4"/>
        <v>2882</v>
      </c>
      <c r="N51" s="12">
        <f t="shared" si="5"/>
        <v>3045</v>
      </c>
      <c r="O51" s="12">
        <f t="shared" si="6"/>
        <v>3298.33</v>
      </c>
      <c r="Q51" s="26"/>
    </row>
    <row r="52" spans="1:22" ht="15">
      <c r="A52" s="13">
        <f t="shared" si="7"/>
        <v>48</v>
      </c>
      <c r="B52" s="29">
        <v>3459.33</v>
      </c>
      <c r="C52" s="27">
        <v>3014.67</v>
      </c>
      <c r="D52" s="28">
        <f t="shared" si="0"/>
        <v>2174</v>
      </c>
      <c r="E52" s="27">
        <v>3112.33</v>
      </c>
      <c r="F52" s="30">
        <v>2793</v>
      </c>
      <c r="G52" s="26">
        <v>3085.67</v>
      </c>
      <c r="H52" s="30">
        <v>2747.33</v>
      </c>
      <c r="I52" s="10">
        <f t="shared" si="1"/>
        <v>2912.3328571428574</v>
      </c>
      <c r="K52" s="12">
        <f t="shared" si="2"/>
        <v>2174</v>
      </c>
      <c r="L52" s="12">
        <f t="shared" si="3"/>
        <v>2770.165</v>
      </c>
      <c r="M52" s="12">
        <f t="shared" si="4"/>
        <v>3014.67</v>
      </c>
      <c r="N52" s="12">
        <f t="shared" si="5"/>
        <v>3099</v>
      </c>
      <c r="O52" s="12">
        <f t="shared" si="6"/>
        <v>3459.33</v>
      </c>
      <c r="Q52" s="26"/>
    </row>
    <row r="53" spans="1:22" ht="15">
      <c r="A53" s="13">
        <f t="shared" si="7"/>
        <v>49</v>
      </c>
      <c r="B53" s="29">
        <v>3561.33</v>
      </c>
      <c r="C53" s="27">
        <v>3125</v>
      </c>
      <c r="D53" s="28">
        <f t="shared" si="0"/>
        <v>2245.11</v>
      </c>
      <c r="E53" s="27">
        <v>3187.33</v>
      </c>
      <c r="F53" s="30">
        <v>2869.33</v>
      </c>
      <c r="G53" s="26">
        <v>3166.67</v>
      </c>
      <c r="H53" s="30">
        <v>2819</v>
      </c>
      <c r="I53" s="10">
        <f t="shared" si="1"/>
        <v>2996.252857142857</v>
      </c>
      <c r="K53" s="12">
        <f t="shared" si="2"/>
        <v>2245.11</v>
      </c>
      <c r="L53" s="12">
        <f t="shared" si="3"/>
        <v>2844.165</v>
      </c>
      <c r="M53" s="12">
        <f t="shared" si="4"/>
        <v>3125</v>
      </c>
      <c r="N53" s="12">
        <f t="shared" si="5"/>
        <v>3177</v>
      </c>
      <c r="O53" s="12">
        <f t="shared" si="6"/>
        <v>3561.33</v>
      </c>
      <c r="Q53" s="26"/>
    </row>
    <row r="54" spans="1:22" ht="15">
      <c r="A54" s="20">
        <f t="shared" si="7"/>
        <v>50</v>
      </c>
      <c r="B54" s="32">
        <v>3645.67</v>
      </c>
      <c r="C54" s="33">
        <v>3236.33</v>
      </c>
      <c r="D54" s="34">
        <f t="shared" si="0"/>
        <v>2310.6666666666665</v>
      </c>
      <c r="E54" s="33">
        <v>3249.33</v>
      </c>
      <c r="F54" s="35">
        <v>3042</v>
      </c>
      <c r="G54" s="36">
        <v>3164.33</v>
      </c>
      <c r="H54" s="35">
        <v>2930.67</v>
      </c>
      <c r="I54" s="21">
        <f t="shared" si="1"/>
        <v>3082.7138095238092</v>
      </c>
      <c r="K54" s="19">
        <f t="shared" si="2"/>
        <v>2310.6666666666665</v>
      </c>
      <c r="L54" s="19">
        <f t="shared" si="3"/>
        <v>2986.335</v>
      </c>
      <c r="M54" s="19">
        <f t="shared" si="4"/>
        <v>3164.33</v>
      </c>
      <c r="N54" s="19">
        <f t="shared" si="5"/>
        <v>3242.83</v>
      </c>
      <c r="O54" s="19">
        <f t="shared" si="6"/>
        <v>3645.67</v>
      </c>
      <c r="Q54" s="36"/>
    </row>
    <row r="57" spans="1:22" ht="12.75">
      <c r="A57" s="59" t="s">
        <v>36</v>
      </c>
      <c r="B57" s="60"/>
    </row>
    <row r="58" spans="1:22" ht="12.75">
      <c r="A58" s="37" t="s">
        <v>37</v>
      </c>
      <c r="B58" s="37" t="s">
        <v>38</v>
      </c>
    </row>
    <row r="59" spans="1:22" ht="12.75">
      <c r="A59" s="23" t="s">
        <v>39</v>
      </c>
      <c r="B59" s="26">
        <v>3650.67</v>
      </c>
    </row>
    <row r="62" spans="1:22" ht="12.75">
      <c r="A62" s="56" t="s">
        <v>40</v>
      </c>
      <c r="B62" s="57"/>
      <c r="C62" s="57"/>
      <c r="D62" s="57"/>
      <c r="E62" s="57"/>
      <c r="F62" s="57"/>
      <c r="G62" s="57"/>
      <c r="H62" s="57"/>
      <c r="I62" s="58"/>
      <c r="K62" s="56" t="s">
        <v>41</v>
      </c>
      <c r="L62" s="57"/>
      <c r="M62" s="57"/>
      <c r="N62" s="57"/>
      <c r="O62" s="58"/>
      <c r="R62" s="61" t="s">
        <v>3</v>
      </c>
      <c r="S62" s="61"/>
      <c r="T62" s="61"/>
      <c r="U62" s="61"/>
      <c r="V62" s="61"/>
    </row>
    <row r="63" spans="1:22" ht="15">
      <c r="A63" s="1" t="s">
        <v>5</v>
      </c>
      <c r="B63" s="2" t="s">
        <v>6</v>
      </c>
      <c r="C63" s="2" t="s">
        <v>7</v>
      </c>
      <c r="D63" s="2" t="s">
        <v>8</v>
      </c>
      <c r="E63" s="2" t="s">
        <v>9</v>
      </c>
      <c r="F63" s="2" t="s">
        <v>10</v>
      </c>
      <c r="G63" s="2" t="s">
        <v>11</v>
      </c>
      <c r="H63" s="2" t="s">
        <v>12</v>
      </c>
      <c r="I63" s="3" t="s">
        <v>13</v>
      </c>
      <c r="K63" s="4" t="s">
        <v>25</v>
      </c>
      <c r="L63" s="4" t="s">
        <v>15</v>
      </c>
      <c r="M63" s="4" t="s">
        <v>16</v>
      </c>
      <c r="N63" s="4" t="s">
        <v>17</v>
      </c>
      <c r="O63" s="4" t="s">
        <v>18</v>
      </c>
      <c r="R63" s="62" t="s">
        <v>14</v>
      </c>
      <c r="S63" s="62" t="s">
        <v>15</v>
      </c>
      <c r="T63" s="62" t="s">
        <v>16</v>
      </c>
      <c r="U63" s="62" t="s">
        <v>17</v>
      </c>
      <c r="V63" s="62" t="s">
        <v>18</v>
      </c>
    </row>
    <row r="64" spans="1:22" ht="15">
      <c r="A64" s="13">
        <f>1</f>
        <v>1</v>
      </c>
      <c r="B64" s="7">
        <v>4012</v>
      </c>
      <c r="C64">
        <v>3324</v>
      </c>
      <c r="D64" s="25"/>
      <c r="E64" s="24">
        <v>3211</v>
      </c>
      <c r="F64" s="8">
        <v>2179</v>
      </c>
      <c r="G64" s="26"/>
      <c r="H64" s="8">
        <v>3446</v>
      </c>
      <c r="I64" s="10">
        <f t="shared" ref="I64:I113" si="8">AVERAGE(B64:H64)</f>
        <v>3234.4</v>
      </c>
      <c r="K64" s="12">
        <f t="shared" ref="K64:K113" si="9">QUARTILE(B64:H64,0)</f>
        <v>2179</v>
      </c>
      <c r="L64" s="12">
        <f t="shared" ref="L64:L113" si="10">QUARTILE(B64:H64,1)</f>
        <v>3211</v>
      </c>
      <c r="M64" s="12">
        <f t="shared" ref="M64:M113" si="11">QUARTILE(B64:H64,2)</f>
        <v>3324</v>
      </c>
      <c r="N64" s="12">
        <f t="shared" ref="N64:N113" si="12">QUARTILE(B64:H64,3)</f>
        <v>3446</v>
      </c>
      <c r="O64" s="12">
        <f t="shared" ref="O64:O113" si="13">QUARTILE(B64:H64,4)</f>
        <v>4012</v>
      </c>
      <c r="Q64">
        <v>50</v>
      </c>
      <c r="R64" s="80">
        <f>K64</f>
        <v>2179</v>
      </c>
      <c r="S64" s="80">
        <f t="shared" ref="S64:V64" si="14">L64</f>
        <v>3211</v>
      </c>
      <c r="T64" s="80">
        <f t="shared" si="14"/>
        <v>3324</v>
      </c>
      <c r="U64" s="80">
        <f t="shared" si="14"/>
        <v>3446</v>
      </c>
      <c r="V64" s="80">
        <f t="shared" si="14"/>
        <v>4012</v>
      </c>
    </row>
    <row r="65" spans="1:22" ht="12.75">
      <c r="A65" s="13">
        <f t="shared" ref="A65:A113" si="15">A64+1</f>
        <v>2</v>
      </c>
      <c r="B65" s="38">
        <v>3905</v>
      </c>
      <c r="C65" s="39">
        <v>3029</v>
      </c>
      <c r="D65" s="28"/>
      <c r="E65" s="39">
        <v>3126</v>
      </c>
      <c r="F65" s="38">
        <v>3070</v>
      </c>
      <c r="G65" s="26"/>
      <c r="H65" s="38">
        <v>3265</v>
      </c>
      <c r="I65" s="10">
        <f t="shared" si="8"/>
        <v>3279</v>
      </c>
      <c r="K65" s="12">
        <f t="shared" si="9"/>
        <v>3029</v>
      </c>
      <c r="L65" s="12">
        <f t="shared" si="10"/>
        <v>3070</v>
      </c>
      <c r="M65" s="12">
        <f t="shared" si="11"/>
        <v>3126</v>
      </c>
      <c r="N65" s="12">
        <f t="shared" si="12"/>
        <v>3265</v>
      </c>
      <c r="O65" s="12">
        <f t="shared" si="13"/>
        <v>3905</v>
      </c>
      <c r="Q65">
        <v>40</v>
      </c>
      <c r="R65" s="80">
        <v>2329</v>
      </c>
      <c r="S65" s="80">
        <v>2410</v>
      </c>
      <c r="T65" s="80">
        <v>2466</v>
      </c>
      <c r="U65" s="80">
        <v>2520</v>
      </c>
      <c r="V65" s="80">
        <v>3185</v>
      </c>
    </row>
    <row r="66" spans="1:22" ht="12.75">
      <c r="A66" s="13">
        <f t="shared" si="15"/>
        <v>3</v>
      </c>
      <c r="B66" s="38">
        <v>3830</v>
      </c>
      <c r="C66" s="39">
        <v>2944</v>
      </c>
      <c r="D66" s="28"/>
      <c r="E66" s="39">
        <v>3053</v>
      </c>
      <c r="F66" s="38">
        <v>2962</v>
      </c>
      <c r="G66" s="26"/>
      <c r="H66" s="38">
        <v>3008</v>
      </c>
      <c r="I66" s="10">
        <f>AVERAGE(B66:G66)</f>
        <v>3197.25</v>
      </c>
      <c r="K66" s="12">
        <f>QUARTILE(B66:G66,0)</f>
        <v>2944</v>
      </c>
      <c r="L66" s="12">
        <f>QUARTILE(B66:G66,1)</f>
        <v>2957.5</v>
      </c>
      <c r="M66" s="12">
        <f>QUARTILE(B66:G66,2)</f>
        <v>3007.5</v>
      </c>
      <c r="N66" s="12">
        <f>QUARTILE(B66:G66,3)</f>
        <v>3247.25</v>
      </c>
      <c r="O66" s="12">
        <f>QUARTILE(B66:G66,4)</f>
        <v>3830</v>
      </c>
      <c r="Q66">
        <v>30</v>
      </c>
      <c r="R66" s="80">
        <f>K83</f>
        <v>1567</v>
      </c>
      <c r="S66" s="80">
        <f t="shared" ref="S66:V66" si="16">L83</f>
        <v>1597</v>
      </c>
      <c r="T66" s="80">
        <f t="shared" si="16"/>
        <v>1664</v>
      </c>
      <c r="U66" s="80">
        <f t="shared" si="16"/>
        <v>1681</v>
      </c>
      <c r="V66" s="80">
        <f t="shared" si="16"/>
        <v>2396</v>
      </c>
    </row>
    <row r="67" spans="1:22" ht="12.75">
      <c r="A67" s="13">
        <f t="shared" si="15"/>
        <v>4</v>
      </c>
      <c r="B67" s="38">
        <v>3629</v>
      </c>
      <c r="C67" s="39">
        <v>2827</v>
      </c>
      <c r="D67" s="28"/>
      <c r="E67" s="39">
        <v>2964</v>
      </c>
      <c r="F67" s="38">
        <v>2897</v>
      </c>
      <c r="G67" s="26"/>
      <c r="H67" s="38">
        <v>2933</v>
      </c>
      <c r="I67" s="10">
        <f t="shared" si="8"/>
        <v>3050</v>
      </c>
      <c r="K67" s="12">
        <f t="shared" si="9"/>
        <v>2827</v>
      </c>
      <c r="L67" s="12">
        <f t="shared" si="10"/>
        <v>2897</v>
      </c>
      <c r="M67" s="12">
        <f t="shared" si="11"/>
        <v>2933</v>
      </c>
      <c r="N67" s="12">
        <f t="shared" si="12"/>
        <v>2964</v>
      </c>
      <c r="O67" s="12">
        <f t="shared" si="13"/>
        <v>3629</v>
      </c>
      <c r="Q67">
        <v>20</v>
      </c>
      <c r="R67" s="80">
        <f>K93</f>
        <v>850</v>
      </c>
      <c r="S67" s="80">
        <f t="shared" ref="S67:V67" si="17">L93</f>
        <v>979</v>
      </c>
      <c r="T67" s="80">
        <f t="shared" si="17"/>
        <v>997</v>
      </c>
      <c r="U67" s="80">
        <f t="shared" si="17"/>
        <v>1026</v>
      </c>
      <c r="V67" s="80">
        <f t="shared" si="17"/>
        <v>1626</v>
      </c>
    </row>
    <row r="68" spans="1:22" ht="12.75">
      <c r="A68" s="13">
        <f t="shared" si="15"/>
        <v>5</v>
      </c>
      <c r="B68" s="38">
        <v>3612</v>
      </c>
      <c r="C68" s="39">
        <v>2733</v>
      </c>
      <c r="D68" s="28"/>
      <c r="E68" s="39">
        <v>2895</v>
      </c>
      <c r="F68" s="38">
        <v>2826</v>
      </c>
      <c r="G68" s="26"/>
      <c r="H68" s="38">
        <v>2879</v>
      </c>
      <c r="I68" s="10">
        <f>AVERAGE(B68:G68)</f>
        <v>3016.5</v>
      </c>
      <c r="K68" s="12">
        <f>QUARTILE(B68:G68,0)</f>
        <v>2733</v>
      </c>
      <c r="L68" s="12">
        <f>QUARTILE(B68:G68,1)</f>
        <v>2802.75</v>
      </c>
      <c r="M68" s="12">
        <f>QUARTILE(B68:G68,2)</f>
        <v>2860.5</v>
      </c>
      <c r="N68" s="12">
        <f>QUARTILE(B68:G68,3)</f>
        <v>3074.25</v>
      </c>
      <c r="O68" s="12">
        <f>QUARTILE(B68:G68,4)</f>
        <v>3612</v>
      </c>
      <c r="Q68">
        <v>10</v>
      </c>
      <c r="R68" s="80">
        <f>K103</f>
        <v>367</v>
      </c>
      <c r="S68" s="80">
        <f t="shared" ref="S68:V68" si="18">L103</f>
        <v>367</v>
      </c>
      <c r="T68" s="80">
        <f t="shared" si="18"/>
        <v>441</v>
      </c>
      <c r="U68" s="80">
        <f t="shared" si="18"/>
        <v>442</v>
      </c>
      <c r="V68" s="80">
        <f t="shared" si="18"/>
        <v>833</v>
      </c>
    </row>
    <row r="69" spans="1:22" ht="12.75">
      <c r="A69" s="13">
        <f t="shared" si="15"/>
        <v>6</v>
      </c>
      <c r="B69" s="38">
        <v>3557</v>
      </c>
      <c r="C69" s="39">
        <v>2628</v>
      </c>
      <c r="D69" s="28"/>
      <c r="E69" s="39">
        <v>2824</v>
      </c>
      <c r="F69" s="38">
        <v>2737</v>
      </c>
      <c r="G69" s="26"/>
      <c r="H69" s="38">
        <v>2756</v>
      </c>
      <c r="I69" s="10">
        <f t="shared" si="8"/>
        <v>2900.4</v>
      </c>
      <c r="K69" s="12">
        <f t="shared" si="9"/>
        <v>2628</v>
      </c>
      <c r="L69" s="12">
        <f t="shared" si="10"/>
        <v>2737</v>
      </c>
      <c r="M69" s="12">
        <f t="shared" si="11"/>
        <v>2756</v>
      </c>
      <c r="N69" s="12">
        <f t="shared" si="12"/>
        <v>2824</v>
      </c>
      <c r="O69" s="12">
        <f t="shared" si="13"/>
        <v>3557</v>
      </c>
      <c r="Q69">
        <v>1</v>
      </c>
      <c r="R69" s="81">
        <f>K113</f>
        <v>17</v>
      </c>
      <c r="S69" s="81">
        <f t="shared" ref="S69:V69" si="19">L113</f>
        <v>24</v>
      </c>
      <c r="T69" s="81">
        <f t="shared" si="19"/>
        <v>39</v>
      </c>
      <c r="U69" s="81">
        <f t="shared" si="19"/>
        <v>57</v>
      </c>
      <c r="V69" s="81">
        <f t="shared" si="19"/>
        <v>59</v>
      </c>
    </row>
    <row r="70" spans="1:22" ht="12.75">
      <c r="A70" s="13">
        <f t="shared" si="15"/>
        <v>7</v>
      </c>
      <c r="B70" s="38">
        <v>3463</v>
      </c>
      <c r="C70" s="39">
        <v>2555</v>
      </c>
      <c r="D70" s="28"/>
      <c r="E70" s="39">
        <v>2740</v>
      </c>
      <c r="F70" s="38">
        <v>2654</v>
      </c>
      <c r="G70" s="26"/>
      <c r="H70" s="38">
        <v>2638</v>
      </c>
      <c r="I70" s="10">
        <f>AVERAGE(B70:G70)</f>
        <v>2853</v>
      </c>
      <c r="K70" s="12">
        <f>QUARTILE(B70:G70,0)</f>
        <v>2555</v>
      </c>
      <c r="L70" s="12">
        <f>QUARTILE(B70:G70,1)</f>
        <v>2629.25</v>
      </c>
      <c r="M70" s="12">
        <f>QUARTILE(B70:G70,2)</f>
        <v>2697</v>
      </c>
      <c r="N70" s="12">
        <f>QUARTILE(B70:G70,3)</f>
        <v>2920.75</v>
      </c>
      <c r="O70" s="12">
        <f>QUARTILE(B70:G70,4)</f>
        <v>3463</v>
      </c>
      <c r="R70" s="65"/>
      <c r="S70" s="65"/>
      <c r="T70" s="65"/>
      <c r="U70" s="65"/>
      <c r="V70" s="65"/>
    </row>
    <row r="71" spans="1:22" ht="12.75">
      <c r="A71" s="13">
        <f t="shared" si="15"/>
        <v>8</v>
      </c>
      <c r="B71" s="38">
        <v>3364</v>
      </c>
      <c r="C71" s="39">
        <v>2488</v>
      </c>
      <c r="D71" s="28"/>
      <c r="E71" s="39">
        <v>2666</v>
      </c>
      <c r="F71" s="38">
        <v>2567</v>
      </c>
      <c r="G71" s="26"/>
      <c r="H71" s="38">
        <v>2539</v>
      </c>
      <c r="I71" s="10">
        <f t="shared" si="8"/>
        <v>2724.8</v>
      </c>
      <c r="K71" s="12">
        <f t="shared" si="9"/>
        <v>2488</v>
      </c>
      <c r="L71" s="12">
        <f t="shared" si="10"/>
        <v>2539</v>
      </c>
      <c r="M71" s="12">
        <f t="shared" si="11"/>
        <v>2567</v>
      </c>
      <c r="N71" s="12">
        <f t="shared" si="12"/>
        <v>2666</v>
      </c>
      <c r="O71" s="12">
        <f t="shared" si="13"/>
        <v>3364</v>
      </c>
      <c r="R71" s="65"/>
      <c r="S71" s="65"/>
      <c r="T71" s="65"/>
      <c r="U71" s="65"/>
      <c r="V71" s="65"/>
    </row>
    <row r="72" spans="1:22" ht="12.75">
      <c r="A72" s="13">
        <f t="shared" si="15"/>
        <v>9</v>
      </c>
      <c r="B72" s="38">
        <v>3266</v>
      </c>
      <c r="C72" s="39">
        <v>2418</v>
      </c>
      <c r="D72" s="28"/>
      <c r="E72" s="39">
        <v>2599</v>
      </c>
      <c r="F72" s="38">
        <v>2503</v>
      </c>
      <c r="G72" s="26"/>
      <c r="H72" s="38">
        <v>2480</v>
      </c>
      <c r="I72" s="10">
        <f>AVERAGE(B72:G72)</f>
        <v>2696.5</v>
      </c>
      <c r="K72" s="12">
        <f>QUARTILE(B72:G72,0)</f>
        <v>2418</v>
      </c>
      <c r="L72" s="12">
        <f>QUARTILE(B72:G72,1)</f>
        <v>2481.75</v>
      </c>
      <c r="M72" s="12">
        <f>QUARTILE(B72:G72,2)</f>
        <v>2551</v>
      </c>
      <c r="N72" s="12">
        <f>QUARTILE(B72:G72,3)</f>
        <v>2765.75</v>
      </c>
      <c r="O72" s="12">
        <f>QUARTILE(B72:G72,4)</f>
        <v>3266</v>
      </c>
      <c r="R72" s="65"/>
      <c r="S72" s="65"/>
      <c r="T72" s="65"/>
      <c r="U72" s="65"/>
      <c r="V72" s="65"/>
    </row>
    <row r="73" spans="1:22" ht="12.75">
      <c r="A73" s="13">
        <f t="shared" si="15"/>
        <v>10</v>
      </c>
      <c r="B73" s="38">
        <v>3185</v>
      </c>
      <c r="C73" s="39">
        <v>2329</v>
      </c>
      <c r="D73" s="28"/>
      <c r="E73" s="39">
        <v>2520</v>
      </c>
      <c r="F73" s="38">
        <v>2466</v>
      </c>
      <c r="G73" s="26"/>
      <c r="H73" s="38">
        <v>2410</v>
      </c>
      <c r="I73" s="10">
        <f t="shared" si="8"/>
        <v>2582</v>
      </c>
      <c r="K73" s="12">
        <f t="shared" si="9"/>
        <v>2329</v>
      </c>
      <c r="L73" s="12">
        <f t="shared" si="10"/>
        <v>2410</v>
      </c>
      <c r="M73" s="12">
        <f t="shared" si="11"/>
        <v>2466</v>
      </c>
      <c r="N73" s="12">
        <f t="shared" si="12"/>
        <v>2520</v>
      </c>
      <c r="O73" s="12">
        <f t="shared" si="13"/>
        <v>3185</v>
      </c>
      <c r="R73" s="65"/>
      <c r="S73" s="65"/>
      <c r="T73" s="65"/>
      <c r="U73" s="65"/>
      <c r="V73" s="65"/>
    </row>
    <row r="74" spans="1:22" ht="12.75">
      <c r="A74" s="13">
        <f t="shared" si="15"/>
        <v>11</v>
      </c>
      <c r="B74" s="38">
        <v>3075</v>
      </c>
      <c r="C74" s="39">
        <v>2350</v>
      </c>
      <c r="D74" s="28"/>
      <c r="E74" s="39">
        <v>2466</v>
      </c>
      <c r="F74" s="38">
        <v>2354</v>
      </c>
      <c r="G74" s="26"/>
      <c r="H74" s="38">
        <v>2366</v>
      </c>
      <c r="I74" s="10">
        <f>AVERAGE(B74:G74)</f>
        <v>2561.25</v>
      </c>
      <c r="K74" s="12">
        <f>QUARTILE(B74:G74,0)</f>
        <v>2350</v>
      </c>
      <c r="L74" s="12">
        <f>QUARTILE(B74:G74,1)</f>
        <v>2353</v>
      </c>
      <c r="M74" s="12">
        <f>QUARTILE(B74:G74,2)</f>
        <v>2410</v>
      </c>
      <c r="N74" s="12">
        <f>QUARTILE(B74:G74,3)</f>
        <v>2618.25</v>
      </c>
      <c r="O74" s="12">
        <f>QUARTILE(B74:G74,4)</f>
        <v>3075</v>
      </c>
      <c r="R74" s="61" t="s">
        <v>3</v>
      </c>
      <c r="S74" s="61"/>
      <c r="T74" s="61"/>
      <c r="U74" s="61"/>
      <c r="V74" s="61"/>
    </row>
    <row r="75" spans="1:22" ht="12.75">
      <c r="A75" s="13">
        <f t="shared" si="15"/>
        <v>12</v>
      </c>
      <c r="B75" s="38">
        <v>3029</v>
      </c>
      <c r="C75" s="39">
        <v>2198</v>
      </c>
      <c r="D75" s="28"/>
      <c r="E75" s="39">
        <v>2384</v>
      </c>
      <c r="F75" s="39">
        <v>2318</v>
      </c>
      <c r="G75" s="26"/>
      <c r="H75" s="39">
        <v>2284</v>
      </c>
      <c r="I75" s="10">
        <f t="shared" si="8"/>
        <v>2442.6</v>
      </c>
      <c r="K75" s="12">
        <f t="shared" si="9"/>
        <v>2198</v>
      </c>
      <c r="L75" s="12">
        <f t="shared" si="10"/>
        <v>2284</v>
      </c>
      <c r="M75" s="12">
        <f t="shared" si="11"/>
        <v>2318</v>
      </c>
      <c r="N75" s="12">
        <f t="shared" si="12"/>
        <v>2384</v>
      </c>
      <c r="O75" s="12">
        <f t="shared" si="13"/>
        <v>3029</v>
      </c>
      <c r="R75" s="62" t="s">
        <v>14</v>
      </c>
      <c r="S75" s="62" t="s">
        <v>15</v>
      </c>
      <c r="T75" s="62" t="s">
        <v>16</v>
      </c>
      <c r="U75" s="62" t="s">
        <v>17</v>
      </c>
      <c r="V75" s="62" t="s">
        <v>18</v>
      </c>
    </row>
    <row r="76" spans="1:22" ht="12.75">
      <c r="A76" s="13">
        <f t="shared" si="15"/>
        <v>13</v>
      </c>
      <c r="B76" s="39">
        <v>2947</v>
      </c>
      <c r="C76" s="39">
        <v>2110</v>
      </c>
      <c r="D76" s="28"/>
      <c r="E76" s="39">
        <v>2132</v>
      </c>
      <c r="F76" s="39">
        <v>2205</v>
      </c>
      <c r="G76" s="26"/>
      <c r="H76" s="39">
        <v>2199</v>
      </c>
      <c r="I76" s="10">
        <f>AVERAGE(B76:G76)</f>
        <v>2348.5</v>
      </c>
      <c r="K76" s="12">
        <f>QUARTILE(B76:G76,0)</f>
        <v>2110</v>
      </c>
      <c r="L76" s="12">
        <f>QUARTILE(B76:G76,1)</f>
        <v>2126.5</v>
      </c>
      <c r="M76" s="12">
        <f>QUARTILE(B76:G76,2)</f>
        <v>2168.5</v>
      </c>
      <c r="N76" s="12">
        <f>QUARTILE(B76:G76,3)</f>
        <v>2390.5</v>
      </c>
      <c r="O76" s="12">
        <f>QUARTILE(B76:G76,4)</f>
        <v>2947</v>
      </c>
      <c r="Q76">
        <v>50</v>
      </c>
      <c r="R76" s="66">
        <f>K64</f>
        <v>2179</v>
      </c>
      <c r="S76" s="66">
        <f>L64</f>
        <v>3211</v>
      </c>
      <c r="T76" s="66">
        <f>M64</f>
        <v>3324</v>
      </c>
      <c r="U76" s="66">
        <f>N64</f>
        <v>3446</v>
      </c>
      <c r="V76" s="66">
        <f>O64</f>
        <v>4012</v>
      </c>
    </row>
    <row r="77" spans="1:22" ht="12.75">
      <c r="A77" s="13">
        <f t="shared" si="15"/>
        <v>14</v>
      </c>
      <c r="B77" s="38">
        <v>2882</v>
      </c>
      <c r="C77" s="39">
        <v>2071</v>
      </c>
      <c r="D77" s="28"/>
      <c r="E77" s="39">
        <v>2056</v>
      </c>
      <c r="F77" s="39">
        <v>1975</v>
      </c>
      <c r="G77" s="26"/>
      <c r="H77" s="39">
        <v>2143</v>
      </c>
      <c r="I77" s="10">
        <f t="shared" si="8"/>
        <v>2225.4</v>
      </c>
      <c r="K77" s="12">
        <f t="shared" si="9"/>
        <v>1975</v>
      </c>
      <c r="L77" s="12">
        <f t="shared" si="10"/>
        <v>2056</v>
      </c>
      <c r="M77" s="12">
        <f t="shared" si="11"/>
        <v>2071</v>
      </c>
      <c r="N77" s="12">
        <f t="shared" si="12"/>
        <v>2143</v>
      </c>
      <c r="O77" s="12">
        <f t="shared" si="13"/>
        <v>2882</v>
      </c>
      <c r="Q77">
        <v>40</v>
      </c>
      <c r="R77" s="69">
        <f>K68</f>
        <v>2733</v>
      </c>
      <c r="S77" s="69">
        <f>L68</f>
        <v>2802.75</v>
      </c>
      <c r="T77" s="69">
        <f>M68</f>
        <v>2860.5</v>
      </c>
      <c r="U77" s="69">
        <f>N68</f>
        <v>3074.25</v>
      </c>
      <c r="V77" s="69">
        <f>O68</f>
        <v>3612</v>
      </c>
    </row>
    <row r="78" spans="1:22" ht="12.75">
      <c r="A78" s="13">
        <f t="shared" si="15"/>
        <v>15</v>
      </c>
      <c r="B78" s="39">
        <v>2789</v>
      </c>
      <c r="C78" s="39">
        <v>2004</v>
      </c>
      <c r="D78" s="28"/>
      <c r="E78" s="39">
        <v>2002</v>
      </c>
      <c r="F78" s="39">
        <v>1896</v>
      </c>
      <c r="G78" s="26"/>
      <c r="H78" s="39">
        <v>2074</v>
      </c>
      <c r="I78" s="10">
        <f>AVERAGE(B78:G78)</f>
        <v>2172.75</v>
      </c>
      <c r="K78" s="12">
        <f>QUARTILE(B78:G78,0)</f>
        <v>1896</v>
      </c>
      <c r="L78" s="12">
        <f>QUARTILE(B78:G78,1)</f>
        <v>1975.5</v>
      </c>
      <c r="M78" s="12">
        <f>QUARTILE(B78:G78,2)</f>
        <v>2003</v>
      </c>
      <c r="N78" s="12">
        <f>QUARTILE(B78:G78,3)</f>
        <v>2200.25</v>
      </c>
      <c r="O78" s="12">
        <f>QUARTILE(B78:G78,4)</f>
        <v>2789</v>
      </c>
      <c r="Q78">
        <v>30</v>
      </c>
      <c r="R78" s="69">
        <f>K73</f>
        <v>2329</v>
      </c>
      <c r="S78" s="69">
        <f>L73</f>
        <v>2410</v>
      </c>
      <c r="T78" s="69">
        <f>M73</f>
        <v>2466</v>
      </c>
      <c r="U78" s="69">
        <f>N73</f>
        <v>2520</v>
      </c>
      <c r="V78" s="69">
        <f>O73</f>
        <v>3185</v>
      </c>
    </row>
    <row r="79" spans="1:22" ht="12.75">
      <c r="A79" s="13">
        <f t="shared" si="15"/>
        <v>16</v>
      </c>
      <c r="B79" s="39">
        <v>2702</v>
      </c>
      <c r="C79" s="39">
        <v>1942</v>
      </c>
      <c r="D79" s="28"/>
      <c r="E79" s="39">
        <v>1944</v>
      </c>
      <c r="F79" s="39">
        <v>1823</v>
      </c>
      <c r="G79" s="26"/>
      <c r="H79" s="39">
        <v>1986</v>
      </c>
      <c r="I79" s="10">
        <f t="shared" si="8"/>
        <v>2079.4</v>
      </c>
      <c r="K79" s="12">
        <f t="shared" si="9"/>
        <v>1823</v>
      </c>
      <c r="L79" s="12">
        <f t="shared" si="10"/>
        <v>1942</v>
      </c>
      <c r="M79" s="12">
        <f t="shared" si="11"/>
        <v>1944</v>
      </c>
      <c r="N79" s="12">
        <f t="shared" si="12"/>
        <v>1986</v>
      </c>
      <c r="O79" s="12">
        <f t="shared" si="13"/>
        <v>2702</v>
      </c>
      <c r="Q79">
        <v>20</v>
      </c>
      <c r="R79" s="69">
        <f>K78</f>
        <v>1896</v>
      </c>
      <c r="S79" s="69">
        <f>L78</f>
        <v>1975.5</v>
      </c>
      <c r="T79" s="69">
        <f>M78</f>
        <v>2003</v>
      </c>
      <c r="U79" s="69">
        <f>N78</f>
        <v>2200.25</v>
      </c>
      <c r="V79" s="69">
        <f>O78</f>
        <v>2789</v>
      </c>
    </row>
    <row r="80" spans="1:22" ht="12.75">
      <c r="A80" s="13">
        <f t="shared" si="15"/>
        <v>17</v>
      </c>
      <c r="B80" s="39">
        <v>2662</v>
      </c>
      <c r="C80" s="39">
        <v>1859</v>
      </c>
      <c r="D80" s="28"/>
      <c r="E80" s="39">
        <v>1855</v>
      </c>
      <c r="F80" s="39">
        <v>1736</v>
      </c>
      <c r="G80" s="26"/>
      <c r="H80" s="39">
        <v>1912</v>
      </c>
      <c r="I80" s="10">
        <f>AVERAGE(B80:G80)</f>
        <v>2028</v>
      </c>
      <c r="K80" s="12">
        <f>QUARTILE(B80:G80,0)</f>
        <v>1736</v>
      </c>
      <c r="L80" s="12">
        <f>QUARTILE(B80:G80,1)</f>
        <v>1825.25</v>
      </c>
      <c r="M80" s="12">
        <f>QUARTILE(B80:G80,2)</f>
        <v>1857</v>
      </c>
      <c r="N80" s="12">
        <f>QUARTILE(B80:G80,3)</f>
        <v>2059.75</v>
      </c>
      <c r="O80" s="12">
        <f>QUARTILE(B80:G80,4)</f>
        <v>2662</v>
      </c>
      <c r="Q80">
        <v>10</v>
      </c>
      <c r="R80" s="69">
        <f>K83</f>
        <v>1567</v>
      </c>
      <c r="S80" s="69">
        <f>L83</f>
        <v>1597</v>
      </c>
      <c r="T80" s="69">
        <f>M83</f>
        <v>1664</v>
      </c>
      <c r="U80" s="69">
        <f>N83</f>
        <v>1681</v>
      </c>
      <c r="V80" s="69">
        <f>O83</f>
        <v>2396</v>
      </c>
    </row>
    <row r="81" spans="1:22" ht="12.75">
      <c r="A81" s="13">
        <f t="shared" si="15"/>
        <v>18</v>
      </c>
      <c r="B81" s="39">
        <v>2537</v>
      </c>
      <c r="C81" s="39">
        <v>1722</v>
      </c>
      <c r="D81" s="28"/>
      <c r="E81" s="39">
        <v>1816</v>
      </c>
      <c r="F81" s="39">
        <v>1659</v>
      </c>
      <c r="G81" s="26"/>
      <c r="H81" s="39">
        <v>1818</v>
      </c>
      <c r="I81" s="10">
        <f t="shared" si="8"/>
        <v>1910.4</v>
      </c>
      <c r="K81" s="12">
        <f t="shared" si="9"/>
        <v>1659</v>
      </c>
      <c r="L81" s="12">
        <f t="shared" si="10"/>
        <v>1722</v>
      </c>
      <c r="M81" s="12">
        <f t="shared" si="11"/>
        <v>1816</v>
      </c>
      <c r="N81" s="12">
        <f t="shared" si="12"/>
        <v>1818</v>
      </c>
      <c r="O81" s="12">
        <f t="shared" si="13"/>
        <v>2537</v>
      </c>
      <c r="R81" s="71">
        <f>K88</f>
        <v>1209</v>
      </c>
      <c r="S81" s="71">
        <f>L88</f>
        <v>1269.75</v>
      </c>
      <c r="T81" s="71">
        <f>M88</f>
        <v>1308.5</v>
      </c>
      <c r="U81" s="71">
        <f>N88</f>
        <v>1494.25</v>
      </c>
      <c r="V81" s="71">
        <f>O88</f>
        <v>1996</v>
      </c>
    </row>
    <row r="82" spans="1:22" ht="12.75">
      <c r="A82" s="13">
        <f t="shared" si="15"/>
        <v>19</v>
      </c>
      <c r="B82" s="39">
        <v>2479</v>
      </c>
      <c r="C82" s="39">
        <v>1707</v>
      </c>
      <c r="D82" s="28"/>
      <c r="E82" s="39">
        <v>1736</v>
      </c>
      <c r="F82" s="39">
        <v>1561</v>
      </c>
      <c r="G82" s="26"/>
      <c r="H82" s="39">
        <v>1750</v>
      </c>
      <c r="I82" s="10">
        <f>AVERAGE(B82:G82)</f>
        <v>1870.75</v>
      </c>
      <c r="K82" s="12">
        <f>QUARTILE(B82:G82,0)</f>
        <v>1561</v>
      </c>
      <c r="L82" s="12">
        <f>QUARTILE(B82:G82,1)</f>
        <v>1670.5</v>
      </c>
      <c r="M82" s="12">
        <f>QUARTILE(B82:G82,2)</f>
        <v>1721.5</v>
      </c>
      <c r="N82" s="12">
        <f>QUARTILE(B82:G82,3)</f>
        <v>1921.75</v>
      </c>
      <c r="O82" s="12">
        <f>QUARTILE(B82:G82,4)</f>
        <v>2479</v>
      </c>
      <c r="R82" s="74">
        <f>K93</f>
        <v>850</v>
      </c>
      <c r="S82" s="74">
        <f>L93</f>
        <v>979</v>
      </c>
      <c r="T82" s="74">
        <f>M93</f>
        <v>997</v>
      </c>
      <c r="U82" s="74">
        <f>N93</f>
        <v>1026</v>
      </c>
      <c r="V82" s="74">
        <f>O93</f>
        <v>1626</v>
      </c>
    </row>
    <row r="83" spans="1:22" ht="12.75">
      <c r="A83" s="13">
        <f t="shared" si="15"/>
        <v>20</v>
      </c>
      <c r="B83" s="39">
        <v>2396</v>
      </c>
      <c r="C83" s="39">
        <v>1597</v>
      </c>
      <c r="D83" s="28"/>
      <c r="E83" s="39">
        <v>1681</v>
      </c>
      <c r="F83" s="39">
        <v>1567</v>
      </c>
      <c r="G83" s="26"/>
      <c r="H83" s="39">
        <v>1664</v>
      </c>
      <c r="I83" s="10">
        <f t="shared" si="8"/>
        <v>1781</v>
      </c>
      <c r="K83" s="12">
        <f t="shared" si="9"/>
        <v>1567</v>
      </c>
      <c r="L83" s="12">
        <f t="shared" si="10"/>
        <v>1597</v>
      </c>
      <c r="M83" s="12">
        <f t="shared" si="11"/>
        <v>1664</v>
      </c>
      <c r="N83" s="12">
        <f t="shared" si="12"/>
        <v>1681</v>
      </c>
      <c r="O83" s="12">
        <f t="shared" si="13"/>
        <v>2396</v>
      </c>
      <c r="R83" s="74">
        <f>K98</f>
        <v>565</v>
      </c>
      <c r="S83" s="74">
        <f>L98</f>
        <v>626.5</v>
      </c>
      <c r="T83" s="74">
        <f>M98</f>
        <v>687</v>
      </c>
      <c r="U83" s="74">
        <f>N98</f>
        <v>813</v>
      </c>
      <c r="V83" s="74">
        <f>O98</f>
        <v>1071</v>
      </c>
    </row>
    <row r="84" spans="1:22" ht="12.75">
      <c r="A84" s="13">
        <f t="shared" si="15"/>
        <v>21</v>
      </c>
      <c r="B84" s="39">
        <v>2292</v>
      </c>
      <c r="C84" s="39">
        <v>1566</v>
      </c>
      <c r="D84" s="28"/>
      <c r="E84" s="39">
        <v>1573</v>
      </c>
      <c r="F84" s="39">
        <v>1515</v>
      </c>
      <c r="G84" s="26"/>
      <c r="H84" s="39">
        <v>1563</v>
      </c>
      <c r="I84" s="10">
        <f>AVERAGE(B84:G84)</f>
        <v>1736.5</v>
      </c>
      <c r="K84" s="12">
        <f>QUARTILE(B84:G84,0)</f>
        <v>1515</v>
      </c>
      <c r="L84" s="12">
        <f>QUARTILE(B84:G84,1)</f>
        <v>1553.25</v>
      </c>
      <c r="M84" s="12">
        <f>QUARTILE(B84:G84,2)</f>
        <v>1569.5</v>
      </c>
      <c r="N84" s="12">
        <f>QUARTILE(B84:G84,3)</f>
        <v>1752.75</v>
      </c>
      <c r="O84" s="12">
        <f>QUARTILE(B84:G84,4)</f>
        <v>2292</v>
      </c>
      <c r="R84" s="74">
        <f>K103</f>
        <v>367</v>
      </c>
      <c r="S84" s="74">
        <f>L103</f>
        <v>367</v>
      </c>
      <c r="T84" s="74">
        <f>M103</f>
        <v>441</v>
      </c>
      <c r="U84" s="74">
        <f>N103</f>
        <v>442</v>
      </c>
      <c r="V84" s="74">
        <f>O103</f>
        <v>833</v>
      </c>
    </row>
    <row r="85" spans="1:22" ht="12.75">
      <c r="A85" s="13">
        <f t="shared" si="15"/>
        <v>22</v>
      </c>
      <c r="B85" s="39">
        <v>2165</v>
      </c>
      <c r="C85" s="39">
        <v>1512</v>
      </c>
      <c r="D85" s="28"/>
      <c r="E85" s="39">
        <v>1496</v>
      </c>
      <c r="F85" s="39">
        <v>1462</v>
      </c>
      <c r="G85" s="26"/>
      <c r="H85" s="39">
        <v>1483</v>
      </c>
      <c r="I85" s="10">
        <f t="shared" si="8"/>
        <v>1623.6</v>
      </c>
      <c r="K85" s="12">
        <f t="shared" si="9"/>
        <v>1462</v>
      </c>
      <c r="L85" s="12">
        <f t="shared" si="10"/>
        <v>1483</v>
      </c>
      <c r="M85" s="12">
        <f t="shared" si="11"/>
        <v>1496</v>
      </c>
      <c r="N85" s="12">
        <f t="shared" si="12"/>
        <v>1512</v>
      </c>
      <c r="O85" s="12">
        <f t="shared" si="13"/>
        <v>2165</v>
      </c>
      <c r="R85" s="74">
        <f>K108</f>
        <v>144</v>
      </c>
      <c r="S85" s="74">
        <f>L108</f>
        <v>154.5</v>
      </c>
      <c r="T85" s="74">
        <f>M108</f>
        <v>162</v>
      </c>
      <c r="U85" s="74">
        <f>N108</f>
        <v>340</v>
      </c>
      <c r="V85" s="74">
        <f>O108</f>
        <v>862</v>
      </c>
    </row>
    <row r="86" spans="1:22" ht="12.75">
      <c r="A86" s="13">
        <f t="shared" si="15"/>
        <v>23</v>
      </c>
      <c r="B86" s="39">
        <v>2144</v>
      </c>
      <c r="C86" s="39">
        <v>1426</v>
      </c>
      <c r="D86" s="28"/>
      <c r="E86" s="39">
        <v>1414</v>
      </c>
      <c r="F86" s="39">
        <v>1419</v>
      </c>
      <c r="G86" s="26"/>
      <c r="H86" s="39">
        <v>1421</v>
      </c>
      <c r="I86" s="10">
        <f>AVERAGE(B86:G86)</f>
        <v>1600.75</v>
      </c>
      <c r="K86" s="12">
        <f>QUARTILE(B86:G86,0)</f>
        <v>1414</v>
      </c>
      <c r="L86" s="12">
        <f>QUARTILE(B86:G86,1)</f>
        <v>1417.75</v>
      </c>
      <c r="M86" s="12">
        <f>QUARTILE(B86:G86,2)</f>
        <v>1422.5</v>
      </c>
      <c r="N86" s="12">
        <f>QUARTILE(B86:G86,3)</f>
        <v>1605.5</v>
      </c>
      <c r="O86" s="12">
        <f>QUARTILE(B86:G86,4)</f>
        <v>2144</v>
      </c>
      <c r="R86" s="77">
        <f>K113</f>
        <v>17</v>
      </c>
      <c r="S86" s="77">
        <f>L113</f>
        <v>24</v>
      </c>
      <c r="T86" s="77">
        <f>M113</f>
        <v>39</v>
      </c>
      <c r="U86" s="77">
        <f>N113</f>
        <v>57</v>
      </c>
      <c r="V86" s="77">
        <f>O113</f>
        <v>59</v>
      </c>
    </row>
    <row r="87" spans="1:22" ht="12.75">
      <c r="A87" s="13">
        <f t="shared" si="15"/>
        <v>24</v>
      </c>
      <c r="B87" s="39">
        <v>2017</v>
      </c>
      <c r="C87" s="39">
        <v>1346</v>
      </c>
      <c r="D87" s="28"/>
      <c r="E87" s="39">
        <v>1315</v>
      </c>
      <c r="F87" s="39">
        <v>1372</v>
      </c>
      <c r="G87" s="26"/>
      <c r="H87" s="39">
        <v>1354</v>
      </c>
      <c r="I87" s="10">
        <f t="shared" si="8"/>
        <v>1480.8</v>
      </c>
      <c r="K87" s="12">
        <f t="shared" si="9"/>
        <v>1315</v>
      </c>
      <c r="L87" s="12">
        <f t="shared" si="10"/>
        <v>1346</v>
      </c>
      <c r="M87" s="12">
        <f t="shared" si="11"/>
        <v>1354</v>
      </c>
      <c r="N87" s="12">
        <f t="shared" si="12"/>
        <v>1372</v>
      </c>
      <c r="O87" s="12">
        <f t="shared" si="13"/>
        <v>2017</v>
      </c>
    </row>
    <row r="88" spans="1:22" ht="12.75">
      <c r="A88" s="13">
        <f t="shared" si="15"/>
        <v>25</v>
      </c>
      <c r="B88" s="39">
        <v>1996</v>
      </c>
      <c r="C88" s="39">
        <v>1290</v>
      </c>
      <c r="D88" s="28"/>
      <c r="E88" s="39">
        <v>1209</v>
      </c>
      <c r="F88" s="39">
        <v>1327</v>
      </c>
      <c r="G88" s="26"/>
      <c r="H88" s="39">
        <v>1288</v>
      </c>
      <c r="I88" s="10">
        <f>AVERAGE(B88:G88)</f>
        <v>1455.5</v>
      </c>
      <c r="K88" s="12">
        <f>QUARTILE(B88:G88,0)</f>
        <v>1209</v>
      </c>
      <c r="L88" s="12">
        <f>QUARTILE(B88:G88,1)</f>
        <v>1269.75</v>
      </c>
      <c r="M88" s="12">
        <f>QUARTILE(B88:G88,2)</f>
        <v>1308.5</v>
      </c>
      <c r="N88" s="12">
        <f>QUARTILE(B88:G88,3)</f>
        <v>1494.25</v>
      </c>
      <c r="O88" s="12">
        <f>QUARTILE(B88:G88,4)</f>
        <v>1996</v>
      </c>
    </row>
    <row r="89" spans="1:22" ht="12.75">
      <c r="A89" s="13">
        <f t="shared" si="15"/>
        <v>26</v>
      </c>
      <c r="B89" s="39">
        <v>1921</v>
      </c>
      <c r="C89" s="39">
        <v>1243</v>
      </c>
      <c r="D89" s="28"/>
      <c r="E89" s="39">
        <v>1147</v>
      </c>
      <c r="F89" s="39">
        <v>1252</v>
      </c>
      <c r="G89" s="26"/>
      <c r="H89" s="39">
        <v>1234</v>
      </c>
      <c r="I89" s="10">
        <f t="shared" si="8"/>
        <v>1359.4</v>
      </c>
      <c r="K89" s="12">
        <f t="shared" si="9"/>
        <v>1147</v>
      </c>
      <c r="L89" s="12">
        <f t="shared" si="10"/>
        <v>1234</v>
      </c>
      <c r="M89" s="12">
        <f t="shared" si="11"/>
        <v>1243</v>
      </c>
      <c r="N89" s="12">
        <f t="shared" si="12"/>
        <v>1252</v>
      </c>
      <c r="O89" s="12">
        <f t="shared" si="13"/>
        <v>1921</v>
      </c>
    </row>
    <row r="90" spans="1:22" ht="12.75">
      <c r="A90" s="13">
        <f t="shared" si="15"/>
        <v>27</v>
      </c>
      <c r="B90" s="39">
        <v>1872</v>
      </c>
      <c r="C90" s="38">
        <v>1109</v>
      </c>
      <c r="D90" s="28"/>
      <c r="E90" s="38">
        <v>1079</v>
      </c>
      <c r="F90" s="38">
        <v>1193</v>
      </c>
      <c r="G90" s="26"/>
      <c r="H90" s="38">
        <v>1170</v>
      </c>
      <c r="I90" s="10">
        <f>AVERAGE(B90:G90)</f>
        <v>1313.25</v>
      </c>
      <c r="K90" s="12">
        <f>QUARTILE(B90:G90,0)</f>
        <v>1079</v>
      </c>
      <c r="L90" s="12">
        <f>QUARTILE(B90:G90,1)</f>
        <v>1101.5</v>
      </c>
      <c r="M90" s="12">
        <f>QUARTILE(B90:G90,2)</f>
        <v>1151</v>
      </c>
      <c r="N90" s="12">
        <f>QUARTILE(B90:G90,3)</f>
        <v>1362.75</v>
      </c>
      <c r="O90" s="12">
        <f>QUARTILE(B90:G90,4)</f>
        <v>1872</v>
      </c>
    </row>
    <row r="91" spans="1:22" ht="12.75">
      <c r="A91" s="13">
        <f t="shared" si="15"/>
        <v>28</v>
      </c>
      <c r="B91" s="39">
        <v>1840</v>
      </c>
      <c r="C91" s="38">
        <v>1082</v>
      </c>
      <c r="D91" s="28"/>
      <c r="E91" s="38">
        <v>1021</v>
      </c>
      <c r="F91" s="38">
        <v>1101</v>
      </c>
      <c r="G91" s="26"/>
      <c r="H91" s="38">
        <v>1112</v>
      </c>
      <c r="I91" s="10">
        <f t="shared" si="8"/>
        <v>1231.2</v>
      </c>
      <c r="K91" s="12">
        <f t="shared" si="9"/>
        <v>1021</v>
      </c>
      <c r="L91" s="12">
        <f t="shared" si="10"/>
        <v>1082</v>
      </c>
      <c r="M91" s="12">
        <f t="shared" si="11"/>
        <v>1101</v>
      </c>
      <c r="N91" s="12">
        <f t="shared" si="12"/>
        <v>1112</v>
      </c>
      <c r="O91" s="12">
        <f t="shared" si="13"/>
        <v>1840</v>
      </c>
    </row>
    <row r="92" spans="1:22" ht="12.75">
      <c r="A92" s="13">
        <f t="shared" si="15"/>
        <v>29</v>
      </c>
      <c r="B92" s="39">
        <v>1704</v>
      </c>
      <c r="C92" s="38">
        <v>1038</v>
      </c>
      <c r="D92" s="28"/>
      <c r="E92" s="38">
        <v>946</v>
      </c>
      <c r="F92" s="38">
        <v>1031</v>
      </c>
      <c r="G92" s="26"/>
      <c r="H92" s="38">
        <v>1064</v>
      </c>
      <c r="I92" s="10">
        <f>AVERAGE(B92:G92)</f>
        <v>1179.75</v>
      </c>
      <c r="K92" s="12">
        <f>QUARTILE(B92:G92,0)</f>
        <v>946</v>
      </c>
      <c r="L92" s="12">
        <f>QUARTILE(B92:G92,1)</f>
        <v>1009.75</v>
      </c>
      <c r="M92" s="12">
        <f>QUARTILE(B92:G92,2)</f>
        <v>1034.5</v>
      </c>
      <c r="N92" s="12">
        <f>QUARTILE(B92:G92,3)</f>
        <v>1204.5</v>
      </c>
      <c r="O92" s="12">
        <f>QUARTILE(B92:G92,4)</f>
        <v>1704</v>
      </c>
    </row>
    <row r="93" spans="1:22" ht="12.75">
      <c r="A93" s="13">
        <f t="shared" si="15"/>
        <v>30</v>
      </c>
      <c r="B93" s="39">
        <v>1626</v>
      </c>
      <c r="C93" s="38">
        <v>997</v>
      </c>
      <c r="D93" s="28"/>
      <c r="E93" s="38">
        <v>850</v>
      </c>
      <c r="F93" s="38">
        <v>979</v>
      </c>
      <c r="G93" s="26"/>
      <c r="H93" s="38">
        <v>1026</v>
      </c>
      <c r="I93" s="10">
        <f t="shared" si="8"/>
        <v>1095.5999999999999</v>
      </c>
      <c r="K93" s="12">
        <f t="shared" si="9"/>
        <v>850</v>
      </c>
      <c r="L93" s="12">
        <f t="shared" si="10"/>
        <v>979</v>
      </c>
      <c r="M93" s="12">
        <f t="shared" si="11"/>
        <v>997</v>
      </c>
      <c r="N93" s="12">
        <f t="shared" si="12"/>
        <v>1026</v>
      </c>
      <c r="O93" s="12">
        <f t="shared" si="13"/>
        <v>1626</v>
      </c>
    </row>
    <row r="94" spans="1:22" ht="12.75">
      <c r="A94" s="13">
        <f t="shared" si="15"/>
        <v>31</v>
      </c>
      <c r="B94" s="39">
        <v>1485</v>
      </c>
      <c r="C94" s="38">
        <v>932</v>
      </c>
      <c r="D94" s="28"/>
      <c r="E94" s="38">
        <v>771</v>
      </c>
      <c r="F94" s="38">
        <v>913</v>
      </c>
      <c r="G94" s="26"/>
      <c r="H94" s="38">
        <v>985</v>
      </c>
      <c r="I94" s="10">
        <f>AVERAGE(B94:G94)</f>
        <v>1025.25</v>
      </c>
      <c r="K94" s="12">
        <f>QUARTILE(B94:G94,0)</f>
        <v>771</v>
      </c>
      <c r="L94" s="12">
        <f>QUARTILE(B94:G94,1)</f>
        <v>877.5</v>
      </c>
      <c r="M94" s="12">
        <f>QUARTILE(B94:G94,2)</f>
        <v>922.5</v>
      </c>
      <c r="N94" s="12">
        <f>QUARTILE(B94:G94,3)</f>
        <v>1070.25</v>
      </c>
      <c r="O94" s="12">
        <f>QUARTILE(B94:G94,4)</f>
        <v>1485</v>
      </c>
    </row>
    <row r="95" spans="1:22" ht="12.75">
      <c r="A95" s="13">
        <f t="shared" si="15"/>
        <v>32</v>
      </c>
      <c r="B95" s="39">
        <v>1392</v>
      </c>
      <c r="C95" s="38">
        <v>845</v>
      </c>
      <c r="D95" s="28"/>
      <c r="E95" s="38">
        <v>708</v>
      </c>
      <c r="F95" s="38">
        <v>841</v>
      </c>
      <c r="G95" s="26"/>
      <c r="H95" s="38">
        <v>943</v>
      </c>
      <c r="I95" s="10">
        <f t="shared" si="8"/>
        <v>945.8</v>
      </c>
      <c r="K95" s="12">
        <f t="shared" si="9"/>
        <v>708</v>
      </c>
      <c r="L95" s="12">
        <f t="shared" si="10"/>
        <v>841</v>
      </c>
      <c r="M95" s="12">
        <f t="shared" si="11"/>
        <v>845</v>
      </c>
      <c r="N95" s="12">
        <f t="shared" si="12"/>
        <v>943</v>
      </c>
      <c r="O95" s="12">
        <f t="shared" si="13"/>
        <v>1392</v>
      </c>
    </row>
    <row r="96" spans="1:22" ht="12.75">
      <c r="A96" s="13">
        <f t="shared" si="15"/>
        <v>33</v>
      </c>
      <c r="B96" s="39">
        <v>1356</v>
      </c>
      <c r="C96" s="38">
        <v>821</v>
      </c>
      <c r="D96" s="28"/>
      <c r="E96" s="38">
        <v>676</v>
      </c>
      <c r="F96" s="38">
        <v>784</v>
      </c>
      <c r="G96" s="26"/>
      <c r="H96" s="38">
        <v>891</v>
      </c>
      <c r="I96" s="10">
        <f>AVERAGE(B96:G96)</f>
        <v>909.25</v>
      </c>
      <c r="K96" s="12">
        <f>QUARTILE(B96:G96,0)</f>
        <v>676</v>
      </c>
      <c r="L96" s="12">
        <f>QUARTILE(B96:G96,1)</f>
        <v>757</v>
      </c>
      <c r="M96" s="12">
        <f>QUARTILE(B96:G96,2)</f>
        <v>802.5</v>
      </c>
      <c r="N96" s="12">
        <f>QUARTILE(B96:G96,3)</f>
        <v>954.75</v>
      </c>
      <c r="O96" s="12">
        <f>QUARTILE(B96:G96,4)</f>
        <v>1356</v>
      </c>
    </row>
    <row r="97" spans="1:15" ht="12.75">
      <c r="A97" s="13">
        <f t="shared" si="15"/>
        <v>34</v>
      </c>
      <c r="B97" s="39">
        <v>1177</v>
      </c>
      <c r="C97" s="38">
        <v>771</v>
      </c>
      <c r="D97" s="28"/>
      <c r="E97" s="38">
        <v>598</v>
      </c>
      <c r="F97" s="38">
        <v>705</v>
      </c>
      <c r="G97" s="26"/>
      <c r="H97" s="38">
        <v>816</v>
      </c>
      <c r="I97" s="10">
        <f t="shared" si="8"/>
        <v>813.4</v>
      </c>
      <c r="K97" s="12">
        <f t="shared" si="9"/>
        <v>598</v>
      </c>
      <c r="L97" s="12">
        <f t="shared" si="10"/>
        <v>705</v>
      </c>
      <c r="M97" s="12">
        <f t="shared" si="11"/>
        <v>771</v>
      </c>
      <c r="N97" s="12">
        <f t="shared" si="12"/>
        <v>816</v>
      </c>
      <c r="O97" s="12">
        <f t="shared" si="13"/>
        <v>1177</v>
      </c>
    </row>
    <row r="98" spans="1:15" ht="12.75">
      <c r="A98" s="13">
        <f t="shared" si="15"/>
        <v>35</v>
      </c>
      <c r="B98" s="39">
        <v>1071</v>
      </c>
      <c r="C98" s="38">
        <v>727</v>
      </c>
      <c r="D98" s="28"/>
      <c r="E98" s="38">
        <v>565</v>
      </c>
      <c r="F98" s="38">
        <v>647</v>
      </c>
      <c r="G98" s="26"/>
      <c r="H98" s="38">
        <v>772</v>
      </c>
      <c r="I98" s="10">
        <f>AVERAGE(B98:G98)</f>
        <v>752.5</v>
      </c>
      <c r="K98" s="12">
        <f>QUARTILE(B98:G98,0)</f>
        <v>565</v>
      </c>
      <c r="L98" s="12">
        <f>QUARTILE(B98:G98,1)</f>
        <v>626.5</v>
      </c>
      <c r="M98" s="12">
        <f>QUARTILE(B98:G98,2)</f>
        <v>687</v>
      </c>
      <c r="N98" s="12">
        <f>QUARTILE(B98:G98,3)</f>
        <v>813</v>
      </c>
      <c r="O98" s="12">
        <f>QUARTILE(B98:G98,4)</f>
        <v>1071</v>
      </c>
    </row>
    <row r="99" spans="1:15" ht="12.75">
      <c r="A99" s="13">
        <f t="shared" si="15"/>
        <v>36</v>
      </c>
      <c r="B99" s="39">
        <v>1009</v>
      </c>
      <c r="C99" s="38">
        <v>688</v>
      </c>
      <c r="D99" s="28"/>
      <c r="E99" s="38">
        <v>535</v>
      </c>
      <c r="F99" s="38">
        <v>607</v>
      </c>
      <c r="G99" s="26"/>
      <c r="H99" s="38">
        <v>660</v>
      </c>
      <c r="I99" s="10">
        <f t="shared" si="8"/>
        <v>699.8</v>
      </c>
      <c r="K99" s="12">
        <f t="shared" si="9"/>
        <v>535</v>
      </c>
      <c r="L99" s="12">
        <f t="shared" si="10"/>
        <v>607</v>
      </c>
      <c r="M99" s="12">
        <f t="shared" si="11"/>
        <v>660</v>
      </c>
      <c r="N99" s="12">
        <f t="shared" si="12"/>
        <v>688</v>
      </c>
      <c r="O99" s="12">
        <f t="shared" si="13"/>
        <v>1009</v>
      </c>
    </row>
    <row r="100" spans="1:15" ht="12.75">
      <c r="A100" s="13">
        <f t="shared" si="15"/>
        <v>37</v>
      </c>
      <c r="B100" s="39">
        <v>968</v>
      </c>
      <c r="C100" s="38">
        <v>633</v>
      </c>
      <c r="D100" s="28"/>
      <c r="E100" s="38">
        <v>494</v>
      </c>
      <c r="F100" s="38">
        <v>538</v>
      </c>
      <c r="G100" s="26"/>
      <c r="H100" s="38">
        <v>598</v>
      </c>
      <c r="I100" s="10">
        <f>AVERAGE(B100:G100)</f>
        <v>658.25</v>
      </c>
      <c r="K100" s="12">
        <f>QUARTILE(B100:G100,0)</f>
        <v>494</v>
      </c>
      <c r="L100" s="12">
        <f>QUARTILE(B100:G100,1)</f>
        <v>527</v>
      </c>
      <c r="M100" s="12">
        <f>QUARTILE(B100:G100,2)</f>
        <v>585.5</v>
      </c>
      <c r="N100" s="12">
        <f>QUARTILE(B100:G100,3)</f>
        <v>716.75</v>
      </c>
      <c r="O100" s="12">
        <f>QUARTILE(B100:G100,4)</f>
        <v>968</v>
      </c>
    </row>
    <row r="101" spans="1:15" ht="12.75">
      <c r="A101" s="13">
        <f t="shared" si="15"/>
        <v>38</v>
      </c>
      <c r="B101" s="39">
        <v>921</v>
      </c>
      <c r="C101" s="38">
        <v>582</v>
      </c>
      <c r="D101" s="28"/>
      <c r="E101" s="38">
        <v>458</v>
      </c>
      <c r="F101" s="38">
        <v>490</v>
      </c>
      <c r="G101" s="26"/>
      <c r="H101" s="38">
        <v>530</v>
      </c>
      <c r="I101" s="10">
        <f t="shared" si="8"/>
        <v>596.20000000000005</v>
      </c>
      <c r="K101" s="12">
        <f t="shared" si="9"/>
        <v>458</v>
      </c>
      <c r="L101" s="12">
        <f t="shared" si="10"/>
        <v>490</v>
      </c>
      <c r="M101" s="12">
        <f t="shared" si="11"/>
        <v>530</v>
      </c>
      <c r="N101" s="12">
        <f t="shared" si="12"/>
        <v>582</v>
      </c>
      <c r="O101" s="12">
        <f t="shared" si="13"/>
        <v>921</v>
      </c>
    </row>
    <row r="102" spans="1:15" ht="12.75">
      <c r="A102" s="13">
        <f t="shared" si="15"/>
        <v>39</v>
      </c>
      <c r="B102" s="39">
        <v>863</v>
      </c>
      <c r="C102" s="38">
        <v>538</v>
      </c>
      <c r="D102" s="28"/>
      <c r="E102" s="38">
        <v>404</v>
      </c>
      <c r="F102" s="38">
        <v>438</v>
      </c>
      <c r="G102" s="26"/>
      <c r="H102" s="38">
        <v>462</v>
      </c>
      <c r="I102" s="10">
        <f>AVERAGE(B102:G102)</f>
        <v>560.75</v>
      </c>
      <c r="K102" s="12">
        <f>QUARTILE(B102:G102,0)</f>
        <v>404</v>
      </c>
      <c r="L102" s="12">
        <f>QUARTILE(B102:G102,1)</f>
        <v>429.5</v>
      </c>
      <c r="M102" s="12">
        <f>QUARTILE(B102:G102,2)</f>
        <v>488</v>
      </c>
      <c r="N102" s="12">
        <f>QUARTILE(B102:G102,3)</f>
        <v>619.25</v>
      </c>
      <c r="O102" s="12">
        <f>QUARTILE(B102:G102,4)</f>
        <v>863</v>
      </c>
    </row>
    <row r="103" spans="1:15" ht="12.75">
      <c r="A103" s="13">
        <f t="shared" si="15"/>
        <v>40</v>
      </c>
      <c r="B103" s="39">
        <v>833</v>
      </c>
      <c r="C103" s="38">
        <v>442</v>
      </c>
      <c r="D103" s="28"/>
      <c r="E103" s="38">
        <v>367</v>
      </c>
      <c r="F103" s="38">
        <v>367</v>
      </c>
      <c r="G103" s="26"/>
      <c r="H103" s="38">
        <v>441</v>
      </c>
      <c r="I103" s="10">
        <f t="shared" si="8"/>
        <v>490</v>
      </c>
      <c r="K103" s="12">
        <f t="shared" si="9"/>
        <v>367</v>
      </c>
      <c r="L103" s="12">
        <f t="shared" si="10"/>
        <v>367</v>
      </c>
      <c r="M103" s="12">
        <f t="shared" si="11"/>
        <v>441</v>
      </c>
      <c r="N103" s="12">
        <f t="shared" si="12"/>
        <v>442</v>
      </c>
      <c r="O103" s="12">
        <f t="shared" si="13"/>
        <v>833</v>
      </c>
    </row>
    <row r="104" spans="1:15" ht="12.75">
      <c r="A104" s="13">
        <f t="shared" si="15"/>
        <v>41</v>
      </c>
      <c r="B104" s="39">
        <v>783</v>
      </c>
      <c r="C104" s="38">
        <v>395</v>
      </c>
      <c r="D104" s="28"/>
      <c r="E104" s="38">
        <v>315</v>
      </c>
      <c r="F104" s="38">
        <v>344</v>
      </c>
      <c r="G104" s="26"/>
      <c r="H104" s="38">
        <v>333</v>
      </c>
      <c r="I104" s="10">
        <f>AVERAGE(B104:G104)</f>
        <v>459.25</v>
      </c>
      <c r="K104" s="12">
        <f>QUARTILE(B104:G104,0)</f>
        <v>315</v>
      </c>
      <c r="L104" s="12">
        <f>QUARTILE(B104:G104,1)</f>
        <v>336.75</v>
      </c>
      <c r="M104" s="12">
        <f>QUARTILE(B104:G104,2)</f>
        <v>369.5</v>
      </c>
      <c r="N104" s="12">
        <f>QUARTILE(B104:G104,3)</f>
        <v>492</v>
      </c>
      <c r="O104" s="12">
        <f>QUARTILE(B104:G104,4)</f>
        <v>783</v>
      </c>
    </row>
    <row r="105" spans="1:15" ht="12.75">
      <c r="A105" s="13">
        <f t="shared" si="15"/>
        <v>42</v>
      </c>
      <c r="B105" s="39">
        <v>932</v>
      </c>
      <c r="C105" s="38">
        <v>311</v>
      </c>
      <c r="D105" s="28"/>
      <c r="E105" s="38">
        <v>276</v>
      </c>
      <c r="F105" s="38">
        <v>301</v>
      </c>
      <c r="G105" s="26"/>
      <c r="H105" s="38">
        <v>306</v>
      </c>
      <c r="I105" s="10">
        <f t="shared" si="8"/>
        <v>425.2</v>
      </c>
      <c r="K105" s="12">
        <f t="shared" si="9"/>
        <v>276</v>
      </c>
      <c r="L105" s="12">
        <f t="shared" si="10"/>
        <v>301</v>
      </c>
      <c r="M105" s="12">
        <f t="shared" si="11"/>
        <v>306</v>
      </c>
      <c r="N105" s="12">
        <f t="shared" si="12"/>
        <v>311</v>
      </c>
      <c r="O105" s="12">
        <f t="shared" si="13"/>
        <v>932</v>
      </c>
    </row>
    <row r="106" spans="1:15" ht="12.75">
      <c r="A106" s="13">
        <f t="shared" si="15"/>
        <v>43</v>
      </c>
      <c r="B106" s="39">
        <v>915</v>
      </c>
      <c r="C106" s="38">
        <v>256</v>
      </c>
      <c r="D106" s="28"/>
      <c r="E106" s="38">
        <v>246</v>
      </c>
      <c r="F106" s="38">
        <v>269</v>
      </c>
      <c r="G106" s="26"/>
      <c r="H106" s="38">
        <v>253</v>
      </c>
      <c r="I106" s="10">
        <f>AVERAGE(B106:G106)</f>
        <v>421.5</v>
      </c>
      <c r="K106" s="12">
        <f>QUARTILE(B106:G106,0)</f>
        <v>246</v>
      </c>
      <c r="L106" s="12">
        <f>QUARTILE(B106:G106,1)</f>
        <v>253.5</v>
      </c>
      <c r="M106" s="12">
        <f>QUARTILE(B106:G106,2)</f>
        <v>262.5</v>
      </c>
      <c r="N106" s="12">
        <f>QUARTILE(B106:G106,3)</f>
        <v>430.5</v>
      </c>
      <c r="O106" s="12">
        <f>QUARTILE(B106:G106,4)</f>
        <v>915</v>
      </c>
    </row>
    <row r="107" spans="1:15" ht="12.75">
      <c r="A107" s="13">
        <f t="shared" si="15"/>
        <v>44</v>
      </c>
      <c r="B107" s="39">
        <v>901</v>
      </c>
      <c r="C107" s="38">
        <v>201</v>
      </c>
      <c r="D107" s="28"/>
      <c r="E107" s="38">
        <v>183</v>
      </c>
      <c r="F107" s="38">
        <v>230</v>
      </c>
      <c r="G107" s="26"/>
      <c r="H107" s="38">
        <v>234</v>
      </c>
      <c r="I107" s="10">
        <f t="shared" si="8"/>
        <v>349.8</v>
      </c>
      <c r="K107" s="12">
        <f t="shared" si="9"/>
        <v>183</v>
      </c>
      <c r="L107" s="12">
        <f t="shared" si="10"/>
        <v>201</v>
      </c>
      <c r="M107" s="12">
        <f t="shared" si="11"/>
        <v>230</v>
      </c>
      <c r="N107" s="12">
        <f t="shared" si="12"/>
        <v>234</v>
      </c>
      <c r="O107" s="12">
        <f t="shared" si="13"/>
        <v>901</v>
      </c>
    </row>
    <row r="108" spans="1:15" ht="12.75">
      <c r="A108" s="13">
        <f t="shared" si="15"/>
        <v>45</v>
      </c>
      <c r="B108" s="39">
        <v>862</v>
      </c>
      <c r="C108" s="38">
        <v>166</v>
      </c>
      <c r="D108" s="28"/>
      <c r="E108" s="38">
        <v>144</v>
      </c>
      <c r="F108" s="38">
        <v>158</v>
      </c>
      <c r="H108" s="38">
        <v>211</v>
      </c>
      <c r="I108" s="10">
        <f>AVERAGE(B108:G108)</f>
        <v>332.5</v>
      </c>
      <c r="K108" s="12">
        <f>QUARTILE(B108:G108,0)</f>
        <v>144</v>
      </c>
      <c r="L108" s="12">
        <f>QUARTILE(B108:G108,1)</f>
        <v>154.5</v>
      </c>
      <c r="M108" s="12">
        <f>QUARTILE(B108:G108,2)</f>
        <v>162</v>
      </c>
      <c r="N108" s="12">
        <f>QUARTILE(B108:G108,3)</f>
        <v>340</v>
      </c>
      <c r="O108" s="12">
        <f>QUARTILE(B108:G108,4)</f>
        <v>862</v>
      </c>
    </row>
    <row r="109" spans="1:15" ht="12.75">
      <c r="A109" s="13">
        <f t="shared" si="15"/>
        <v>46</v>
      </c>
      <c r="B109" s="39">
        <v>847</v>
      </c>
      <c r="C109" s="38">
        <v>117</v>
      </c>
      <c r="D109" s="28"/>
      <c r="E109" s="38">
        <v>123</v>
      </c>
      <c r="F109" s="38">
        <v>138</v>
      </c>
      <c r="G109" s="26"/>
      <c r="H109" s="38">
        <v>156</v>
      </c>
      <c r="I109" s="10">
        <f t="shared" si="8"/>
        <v>276.2</v>
      </c>
      <c r="K109" s="12">
        <f t="shared" si="9"/>
        <v>117</v>
      </c>
      <c r="L109" s="12">
        <f t="shared" si="10"/>
        <v>123</v>
      </c>
      <c r="M109" s="12">
        <f t="shared" si="11"/>
        <v>138</v>
      </c>
      <c r="N109" s="12">
        <f t="shared" si="12"/>
        <v>156</v>
      </c>
      <c r="O109" s="12">
        <f t="shared" si="13"/>
        <v>847</v>
      </c>
    </row>
    <row r="110" spans="1:15" ht="12.75">
      <c r="A110" s="13">
        <f t="shared" si="15"/>
        <v>47</v>
      </c>
      <c r="B110" s="39">
        <v>804</v>
      </c>
      <c r="C110" s="38">
        <v>97</v>
      </c>
      <c r="D110" s="28"/>
      <c r="E110" s="38">
        <v>103</v>
      </c>
      <c r="F110" s="38">
        <v>120</v>
      </c>
      <c r="G110" s="26"/>
      <c r="H110" s="38">
        <v>135</v>
      </c>
      <c r="I110" s="10">
        <f>AVERAGE(B110:G110)</f>
        <v>281</v>
      </c>
      <c r="K110" s="12">
        <f>QUARTILE(B110:G110,0)</f>
        <v>97</v>
      </c>
      <c r="L110" s="12">
        <f>QUARTILE(B110:G110,1)</f>
        <v>101.5</v>
      </c>
      <c r="M110" s="12">
        <f>QUARTILE(B110:G110,2)</f>
        <v>111.5</v>
      </c>
      <c r="N110" s="12">
        <f>QUARTILE(B110:G110,3)</f>
        <v>291</v>
      </c>
      <c r="O110" s="12">
        <f>QUARTILE(B110:G110,4)</f>
        <v>804</v>
      </c>
    </row>
    <row r="111" spans="1:15" ht="12.75">
      <c r="A111" s="13">
        <f t="shared" si="15"/>
        <v>48</v>
      </c>
      <c r="B111" s="39">
        <v>735</v>
      </c>
      <c r="C111" s="38">
        <v>81</v>
      </c>
      <c r="D111" s="28"/>
      <c r="E111" s="38">
        <v>84</v>
      </c>
      <c r="F111" s="38">
        <v>89</v>
      </c>
      <c r="G111" s="26"/>
      <c r="H111" s="38">
        <v>109</v>
      </c>
      <c r="I111" s="10">
        <f t="shared" si="8"/>
        <v>219.6</v>
      </c>
      <c r="K111" s="12">
        <f t="shared" si="9"/>
        <v>81</v>
      </c>
      <c r="L111" s="12">
        <f t="shared" si="10"/>
        <v>84</v>
      </c>
      <c r="M111" s="12">
        <f t="shared" si="11"/>
        <v>89</v>
      </c>
      <c r="N111" s="12">
        <f t="shared" si="12"/>
        <v>109</v>
      </c>
      <c r="O111" s="12">
        <f t="shared" si="13"/>
        <v>735</v>
      </c>
    </row>
    <row r="112" spans="1:15" ht="12.75">
      <c r="A112" s="13">
        <f t="shared" si="15"/>
        <v>49</v>
      </c>
      <c r="B112" s="39">
        <v>736</v>
      </c>
      <c r="C112" s="38">
        <v>37</v>
      </c>
      <c r="D112" s="28"/>
      <c r="E112" s="38">
        <v>70</v>
      </c>
      <c r="F112" s="38">
        <v>69</v>
      </c>
      <c r="G112" s="26"/>
      <c r="H112" s="38">
        <v>88</v>
      </c>
      <c r="I112" s="10">
        <f>AVERAGE(B112:G112)</f>
        <v>228</v>
      </c>
      <c r="K112" s="12">
        <f>QUARTILE(B112:G112,0)</f>
        <v>37</v>
      </c>
      <c r="L112" s="12">
        <f>QUARTILE(B112:G112,1)</f>
        <v>61</v>
      </c>
      <c r="M112" s="12">
        <f>QUARTILE(B112:G112,2)</f>
        <v>69.5</v>
      </c>
      <c r="N112" s="12">
        <f>QUARTILE(B112:G112,3)</f>
        <v>236.5</v>
      </c>
      <c r="O112" s="12">
        <f>QUARTILE(B112:G112,4)</f>
        <v>736</v>
      </c>
    </row>
    <row r="113" spans="1:15" ht="12.75">
      <c r="A113" s="20">
        <f t="shared" si="15"/>
        <v>50</v>
      </c>
      <c r="B113" s="39">
        <v>57</v>
      </c>
      <c r="C113" s="38">
        <v>17</v>
      </c>
      <c r="D113" s="34"/>
      <c r="E113" s="38">
        <v>39</v>
      </c>
      <c r="F113" s="38">
        <v>24</v>
      </c>
      <c r="G113" s="36"/>
      <c r="H113" s="38">
        <v>59</v>
      </c>
      <c r="I113" s="21">
        <f t="shared" si="8"/>
        <v>39.200000000000003</v>
      </c>
      <c r="K113" s="19">
        <f t="shared" si="9"/>
        <v>17</v>
      </c>
      <c r="L113" s="19">
        <f t="shared" si="10"/>
        <v>24</v>
      </c>
      <c r="M113" s="19">
        <f t="shared" si="11"/>
        <v>39</v>
      </c>
      <c r="N113" s="19">
        <f t="shared" si="12"/>
        <v>57</v>
      </c>
      <c r="O113" s="19">
        <f t="shared" si="13"/>
        <v>59</v>
      </c>
    </row>
    <row r="114" spans="1:15" ht="12.75">
      <c r="C114" s="41"/>
      <c r="F114" s="41"/>
    </row>
    <row r="115" spans="1:15" ht="12.75">
      <c r="C115" s="41"/>
    </row>
    <row r="116" spans="1:15" ht="12.75"/>
    <row r="117" spans="1:15" ht="12.75">
      <c r="C117" s="41"/>
    </row>
    <row r="118" spans="1:15" ht="12.75"/>
    <row r="119" spans="1:15" ht="12.75"/>
    <row r="120" spans="1:15" ht="12.75"/>
    <row r="121" spans="1:15" ht="12.75"/>
    <row r="122" spans="1:15" ht="12.75"/>
    <row r="123" spans="1:15" ht="12.75"/>
    <row r="124" spans="1:15" ht="12.75"/>
    <row r="125" spans="1:15" ht="12.75"/>
    <row r="126" spans="1:15" ht="12.75"/>
    <row r="127" spans="1:15" ht="12.75"/>
    <row r="128" spans="1:15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</sheetData>
  <mergeCells count="9">
    <mergeCell ref="R3:V3"/>
    <mergeCell ref="R15:V15"/>
    <mergeCell ref="R62:V62"/>
    <mergeCell ref="R74:V74"/>
    <mergeCell ref="A3:I3"/>
    <mergeCell ref="K3:O3"/>
    <mergeCell ref="A57:B57"/>
    <mergeCell ref="A62:I62"/>
    <mergeCell ref="K62:O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3:AF109"/>
  <sheetViews>
    <sheetView topLeftCell="T42" workbookViewId="0">
      <selection activeCell="AF65" sqref="AF65"/>
    </sheetView>
  </sheetViews>
  <sheetFormatPr defaultColWidth="14.42578125" defaultRowHeight="15.75" customHeight="1"/>
  <sheetData>
    <row r="3" spans="2:32" ht="15.75" customHeight="1">
      <c r="B3" s="56" t="s">
        <v>42</v>
      </c>
      <c r="C3" s="57"/>
      <c r="D3" s="57"/>
      <c r="E3" s="57"/>
      <c r="F3" s="57"/>
      <c r="G3" s="57"/>
      <c r="H3" s="57"/>
      <c r="I3" s="57"/>
      <c r="J3" s="58"/>
      <c r="L3" s="56" t="s">
        <v>43</v>
      </c>
      <c r="M3" s="57"/>
      <c r="N3" s="57"/>
      <c r="O3" s="57"/>
      <c r="P3" s="58"/>
      <c r="R3" s="56" t="s">
        <v>44</v>
      </c>
      <c r="S3" s="57"/>
      <c r="T3" s="57"/>
      <c r="U3" s="57"/>
      <c r="V3" s="57"/>
      <c r="W3" s="57"/>
      <c r="X3" s="57"/>
      <c r="Y3" s="58"/>
      <c r="AB3" s="61" t="s">
        <v>3</v>
      </c>
      <c r="AC3" s="61"/>
      <c r="AD3" s="61"/>
      <c r="AE3" s="61"/>
      <c r="AF3" s="61"/>
    </row>
    <row r="4" spans="2:32" ht="15"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  <c r="L4" s="4" t="s">
        <v>25</v>
      </c>
      <c r="M4" s="4" t="s">
        <v>15</v>
      </c>
      <c r="N4" s="4" t="s">
        <v>16</v>
      </c>
      <c r="O4" s="4" t="s">
        <v>17</v>
      </c>
      <c r="P4" s="4" t="s">
        <v>18</v>
      </c>
      <c r="R4" s="4" t="s">
        <v>6</v>
      </c>
      <c r="S4" s="4" t="s">
        <v>7</v>
      </c>
      <c r="T4" s="4" t="s">
        <v>8</v>
      </c>
      <c r="U4" s="4" t="s">
        <v>9</v>
      </c>
      <c r="V4" s="4" t="s">
        <v>10</v>
      </c>
      <c r="W4" s="4" t="s">
        <v>11</v>
      </c>
      <c r="X4" s="4" t="s">
        <v>12</v>
      </c>
      <c r="Y4" s="3" t="s">
        <v>13</v>
      </c>
      <c r="AB4" s="62" t="s">
        <v>14</v>
      </c>
      <c r="AC4" s="62" t="s">
        <v>15</v>
      </c>
      <c r="AD4" s="62" t="s">
        <v>16</v>
      </c>
      <c r="AE4" s="62" t="s">
        <v>17</v>
      </c>
      <c r="AF4" s="62" t="s">
        <v>18</v>
      </c>
    </row>
    <row r="5" spans="2:32" ht="15">
      <c r="B5" s="13">
        <f>1</f>
        <v>1</v>
      </c>
      <c r="C5" s="7">
        <v>29</v>
      </c>
      <c r="D5" s="25">
        <f t="shared" ref="D5:E5" si="0">AVERAGE(A5:C5)</f>
        <v>15</v>
      </c>
      <c r="E5" s="25">
        <f t="shared" si="0"/>
        <v>15</v>
      </c>
      <c r="F5" s="24">
        <v>19.329999999999998</v>
      </c>
      <c r="G5" s="8">
        <v>17</v>
      </c>
      <c r="H5" s="8">
        <v>62.25</v>
      </c>
      <c r="I5" s="8">
        <v>26</v>
      </c>
      <c r="J5" s="10">
        <f t="shared" ref="J5:J54" si="1">AVERAGE(D5:I5)</f>
        <v>25.763333333333332</v>
      </c>
      <c r="L5" s="31">
        <f t="shared" ref="L5:L54" si="2">QUARTILE(C5:I5,0)</f>
        <v>15</v>
      </c>
      <c r="M5" s="31">
        <f t="shared" ref="M5:M54" si="3">QUARTILE(C5:I5,1)</f>
        <v>16</v>
      </c>
      <c r="N5" s="31">
        <f t="shared" ref="N5:N54" si="4">QUARTILE(C5:I5,2)</f>
        <v>19.329999999999998</v>
      </c>
      <c r="O5" s="31">
        <f t="shared" ref="O5:O54" si="5">QUARTILE(C5:I5,3)</f>
        <v>27.5</v>
      </c>
      <c r="P5" s="31">
        <f t="shared" ref="P5:P54" si="6">QUARTILE(C5:I5,4)</f>
        <v>62.25</v>
      </c>
      <c r="R5" s="42">
        <v>0.31369999999999998</v>
      </c>
      <c r="S5" s="43">
        <v>0.245</v>
      </c>
      <c r="T5" s="43">
        <v>0.37280000000000002</v>
      </c>
      <c r="U5" s="43">
        <v>0.2505</v>
      </c>
      <c r="V5" s="43">
        <v>0.23580000000000001</v>
      </c>
      <c r="W5" s="43">
        <v>0.35610000000000003</v>
      </c>
      <c r="X5" s="43">
        <v>0.2238</v>
      </c>
      <c r="Y5" s="44">
        <f>AVERAGE(R5:X5)</f>
        <v>0.2853857142857143</v>
      </c>
      <c r="AB5" s="63">
        <f>L5</f>
        <v>15</v>
      </c>
      <c r="AC5" s="63">
        <f>M5</f>
        <v>16</v>
      </c>
      <c r="AD5" s="63">
        <f>N5</f>
        <v>19.329999999999998</v>
      </c>
      <c r="AE5" s="63">
        <f>O5</f>
        <v>27.5</v>
      </c>
      <c r="AF5" s="63">
        <f>P5</f>
        <v>62.25</v>
      </c>
    </row>
    <row r="6" spans="2:32" ht="15">
      <c r="B6" s="13">
        <f t="shared" ref="B6:B54" si="7">B5+1</f>
        <v>2</v>
      </c>
      <c r="C6" s="7">
        <v>936.33</v>
      </c>
      <c r="D6" s="28">
        <f t="shared" ref="D6:E6" si="8">AVERAGE(A6:C6)</f>
        <v>469.16500000000002</v>
      </c>
      <c r="E6" s="28">
        <f t="shared" si="8"/>
        <v>469.16500000000002</v>
      </c>
      <c r="F6" s="27">
        <v>34.33</v>
      </c>
      <c r="G6" s="8">
        <v>59.33</v>
      </c>
      <c r="H6" s="8">
        <v>79.5</v>
      </c>
      <c r="I6" s="8">
        <v>47.33</v>
      </c>
      <c r="J6" s="10">
        <f t="shared" si="1"/>
        <v>193.13666666666666</v>
      </c>
      <c r="L6" s="31">
        <f t="shared" si="2"/>
        <v>34.33</v>
      </c>
      <c r="M6" s="31">
        <f t="shared" si="3"/>
        <v>53.33</v>
      </c>
      <c r="N6" s="31">
        <f t="shared" si="4"/>
        <v>79.5</v>
      </c>
      <c r="O6" s="31">
        <f t="shared" si="5"/>
        <v>469.16500000000002</v>
      </c>
      <c r="P6" s="31">
        <f t="shared" si="6"/>
        <v>936.33</v>
      </c>
      <c r="AB6" s="63">
        <f>L14</f>
        <v>237.67</v>
      </c>
      <c r="AC6" s="63">
        <f>M14</f>
        <v>249.33500000000001</v>
      </c>
      <c r="AD6" s="63">
        <f>N14</f>
        <v>284</v>
      </c>
      <c r="AE6" s="63">
        <f>O14</f>
        <v>596.66499999999996</v>
      </c>
      <c r="AF6" s="63">
        <f>P14</f>
        <v>1183.33</v>
      </c>
    </row>
    <row r="7" spans="2:32" ht="15">
      <c r="B7" s="13">
        <f t="shared" si="7"/>
        <v>3</v>
      </c>
      <c r="C7" s="7">
        <v>870.33</v>
      </c>
      <c r="D7" s="28">
        <f t="shared" ref="D7:E7" si="9">AVERAGE(A7:C7)</f>
        <v>436.66500000000002</v>
      </c>
      <c r="E7" s="28">
        <f t="shared" si="9"/>
        <v>436.66500000000002</v>
      </c>
      <c r="F7" s="27">
        <v>45.67</v>
      </c>
      <c r="G7" s="8">
        <v>79.67</v>
      </c>
      <c r="H7" s="8">
        <v>111.75</v>
      </c>
      <c r="I7" s="8">
        <v>69.67</v>
      </c>
      <c r="J7" s="10">
        <f t="shared" si="1"/>
        <v>196.6816666666667</v>
      </c>
      <c r="L7" s="31">
        <f t="shared" si="2"/>
        <v>45.67</v>
      </c>
      <c r="M7" s="31">
        <f t="shared" si="3"/>
        <v>74.67</v>
      </c>
      <c r="N7" s="31">
        <f t="shared" si="4"/>
        <v>111.75</v>
      </c>
      <c r="O7" s="31">
        <f t="shared" si="5"/>
        <v>436.66500000000002</v>
      </c>
      <c r="P7" s="31">
        <f t="shared" si="6"/>
        <v>870.33</v>
      </c>
      <c r="AB7" s="63">
        <f>L24</f>
        <v>467.67</v>
      </c>
      <c r="AC7" s="63">
        <f>M24</f>
        <v>525.41499999999996</v>
      </c>
      <c r="AD7" s="63">
        <f>N24</f>
        <v>793.33</v>
      </c>
      <c r="AE7" s="63">
        <f>O24</f>
        <v>812.16499999999996</v>
      </c>
      <c r="AF7" s="63">
        <f>P24</f>
        <v>1604.33</v>
      </c>
    </row>
    <row r="8" spans="2:32" ht="15">
      <c r="B8" s="13">
        <f t="shared" si="7"/>
        <v>4</v>
      </c>
      <c r="C8" s="29">
        <v>1293.33</v>
      </c>
      <c r="D8" s="28">
        <f t="shared" ref="D8:E8" si="10">AVERAGE(A8:C8)</f>
        <v>648.66499999999996</v>
      </c>
      <c r="E8" s="28">
        <f t="shared" si="10"/>
        <v>648.66499999999996</v>
      </c>
      <c r="F8" s="27">
        <v>57.67</v>
      </c>
      <c r="G8" s="8">
        <v>116.67</v>
      </c>
      <c r="H8" s="8">
        <v>167.5</v>
      </c>
      <c r="I8" s="8">
        <v>87.67</v>
      </c>
      <c r="J8" s="10">
        <f t="shared" si="1"/>
        <v>287.80666666666667</v>
      </c>
      <c r="L8" s="31">
        <f t="shared" si="2"/>
        <v>57.67</v>
      </c>
      <c r="M8" s="31">
        <f t="shared" si="3"/>
        <v>102.17</v>
      </c>
      <c r="N8" s="31">
        <f t="shared" si="4"/>
        <v>167.5</v>
      </c>
      <c r="O8" s="31">
        <f t="shared" si="5"/>
        <v>648.66499999999996</v>
      </c>
      <c r="P8" s="31">
        <f t="shared" si="6"/>
        <v>1293.33</v>
      </c>
      <c r="AB8" s="63">
        <f>L34</f>
        <v>788.67</v>
      </c>
      <c r="AC8" s="63">
        <f>M34</f>
        <v>871</v>
      </c>
      <c r="AD8" s="63">
        <f>N34</f>
        <v>927</v>
      </c>
      <c r="AE8" s="63">
        <f>O34</f>
        <v>969.21</v>
      </c>
      <c r="AF8" s="63">
        <f>P34</f>
        <v>1712</v>
      </c>
    </row>
    <row r="9" spans="2:32" ht="15">
      <c r="B9" s="13">
        <f t="shared" si="7"/>
        <v>5</v>
      </c>
      <c r="C9" s="29">
        <v>1032.33</v>
      </c>
      <c r="D9" s="28">
        <f t="shared" ref="D9:E9" si="11">AVERAGE(A9:C9)</f>
        <v>518.66499999999996</v>
      </c>
      <c r="E9" s="28">
        <f t="shared" si="11"/>
        <v>518.66499999999996</v>
      </c>
      <c r="F9" s="27">
        <v>77.33</v>
      </c>
      <c r="G9" s="8">
        <v>129</v>
      </c>
      <c r="H9" s="8">
        <v>184.25</v>
      </c>
      <c r="I9" s="8">
        <v>100</v>
      </c>
      <c r="J9" s="10">
        <f t="shared" si="1"/>
        <v>254.65166666666664</v>
      </c>
      <c r="L9" s="31">
        <f t="shared" si="2"/>
        <v>77.33</v>
      </c>
      <c r="M9" s="31">
        <f t="shared" si="3"/>
        <v>114.5</v>
      </c>
      <c r="N9" s="31">
        <f t="shared" si="4"/>
        <v>184.25</v>
      </c>
      <c r="O9" s="31">
        <f t="shared" si="5"/>
        <v>518.66499999999996</v>
      </c>
      <c r="P9" s="31">
        <f t="shared" si="6"/>
        <v>1032.33</v>
      </c>
      <c r="AB9" s="63">
        <f>L44</f>
        <v>998.67</v>
      </c>
      <c r="AC9" s="63">
        <f>M44</f>
        <v>1005.835</v>
      </c>
      <c r="AD9" s="63">
        <f>N44</f>
        <v>1140.5</v>
      </c>
      <c r="AE9" s="63">
        <f>O44</f>
        <v>1347.33</v>
      </c>
      <c r="AF9" s="63">
        <f>P44</f>
        <v>1971.67</v>
      </c>
    </row>
    <row r="10" spans="2:32" ht="15">
      <c r="B10" s="13">
        <f t="shared" si="7"/>
        <v>6</v>
      </c>
      <c r="C10" s="29">
        <v>1253.67</v>
      </c>
      <c r="D10" s="28">
        <f t="shared" ref="D10:E10" si="12">AVERAGE(A10:C10)</f>
        <v>629.83500000000004</v>
      </c>
      <c r="E10" s="28">
        <f t="shared" si="12"/>
        <v>629.83500000000004</v>
      </c>
      <c r="F10" s="27">
        <v>98</v>
      </c>
      <c r="G10" s="8">
        <v>141</v>
      </c>
      <c r="H10" s="8">
        <v>197.25</v>
      </c>
      <c r="I10" s="8">
        <v>153.33000000000001</v>
      </c>
      <c r="J10" s="10">
        <f t="shared" si="1"/>
        <v>308.20833333333331</v>
      </c>
      <c r="L10" s="31">
        <f t="shared" si="2"/>
        <v>98</v>
      </c>
      <c r="M10" s="31">
        <f t="shared" si="3"/>
        <v>147.16500000000002</v>
      </c>
      <c r="N10" s="31">
        <f t="shared" si="4"/>
        <v>197.25</v>
      </c>
      <c r="O10" s="31">
        <f t="shared" si="5"/>
        <v>629.83500000000004</v>
      </c>
      <c r="P10" s="31">
        <f t="shared" si="6"/>
        <v>1253.67</v>
      </c>
      <c r="AB10" s="64">
        <f>L54</f>
        <v>1031.335</v>
      </c>
      <c r="AC10" s="64">
        <f>M54</f>
        <v>1122.8325</v>
      </c>
      <c r="AD10" s="64">
        <f>N54</f>
        <v>1407.45</v>
      </c>
      <c r="AE10" s="64">
        <f>O54</f>
        <v>1521.96</v>
      </c>
      <c r="AF10" s="64">
        <f>P54</f>
        <v>2012.67</v>
      </c>
    </row>
    <row r="11" spans="2:32" ht="15">
      <c r="B11" s="13">
        <f t="shared" si="7"/>
        <v>7</v>
      </c>
      <c r="C11" s="29">
        <v>1207.33</v>
      </c>
      <c r="D11" s="28">
        <f t="shared" ref="D11:E11" si="13">AVERAGE(A11:C11)</f>
        <v>607.16499999999996</v>
      </c>
      <c r="E11" s="28">
        <f t="shared" si="13"/>
        <v>607.16499999999996</v>
      </c>
      <c r="F11" s="27">
        <v>131.33000000000001</v>
      </c>
      <c r="G11" s="8">
        <v>166.33</v>
      </c>
      <c r="H11" s="8">
        <v>213</v>
      </c>
      <c r="I11" s="8">
        <v>177</v>
      </c>
      <c r="J11" s="10">
        <f t="shared" si="1"/>
        <v>316.99833333333328</v>
      </c>
      <c r="L11" s="31">
        <f t="shared" si="2"/>
        <v>131.33000000000001</v>
      </c>
      <c r="M11" s="31">
        <f t="shared" si="3"/>
        <v>171.66500000000002</v>
      </c>
      <c r="N11" s="31">
        <f t="shared" si="4"/>
        <v>213</v>
      </c>
      <c r="O11" s="31">
        <f t="shared" si="5"/>
        <v>607.16499999999996</v>
      </c>
      <c r="P11" s="31">
        <f t="shared" si="6"/>
        <v>1207.33</v>
      </c>
      <c r="AB11" s="65"/>
      <c r="AC11" s="65"/>
      <c r="AD11" s="65"/>
      <c r="AE11" s="65"/>
      <c r="AF11" s="65"/>
    </row>
    <row r="12" spans="2:32" ht="15">
      <c r="B12" s="13">
        <f t="shared" si="7"/>
        <v>8</v>
      </c>
      <c r="C12" s="29">
        <v>1170</v>
      </c>
      <c r="D12" s="28">
        <f t="shared" ref="D12:E12" si="14">AVERAGE(A12:C12)</f>
        <v>589</v>
      </c>
      <c r="E12" s="28">
        <f t="shared" si="14"/>
        <v>589</v>
      </c>
      <c r="F12" s="27">
        <v>161.66999999999999</v>
      </c>
      <c r="G12" s="8">
        <v>198.67</v>
      </c>
      <c r="H12" s="8">
        <v>245.75</v>
      </c>
      <c r="I12" s="8">
        <v>187.67</v>
      </c>
      <c r="J12" s="10">
        <f t="shared" si="1"/>
        <v>328.62666666666672</v>
      </c>
      <c r="L12" s="31">
        <f t="shared" si="2"/>
        <v>161.66999999999999</v>
      </c>
      <c r="M12" s="31">
        <f t="shared" si="3"/>
        <v>193.17</v>
      </c>
      <c r="N12" s="31">
        <f t="shared" si="4"/>
        <v>245.75</v>
      </c>
      <c r="O12" s="31">
        <f t="shared" si="5"/>
        <v>589</v>
      </c>
      <c r="P12" s="31">
        <f t="shared" si="6"/>
        <v>1170</v>
      </c>
      <c r="AB12" s="65"/>
      <c r="AC12" s="65"/>
      <c r="AD12" s="65"/>
      <c r="AE12" s="65"/>
      <c r="AF12" s="65"/>
    </row>
    <row r="13" spans="2:32" ht="15">
      <c r="B13" s="13">
        <f t="shared" si="7"/>
        <v>9</v>
      </c>
      <c r="C13" s="29">
        <v>1212</v>
      </c>
      <c r="D13" s="28">
        <f t="shared" ref="D13:E13" si="15">AVERAGE(A13:C13)</f>
        <v>610.5</v>
      </c>
      <c r="E13" s="28">
        <f t="shared" si="15"/>
        <v>610.5</v>
      </c>
      <c r="F13" s="27">
        <v>211.33</v>
      </c>
      <c r="G13" s="8">
        <v>222.33</v>
      </c>
      <c r="H13" s="8">
        <v>263.25</v>
      </c>
      <c r="I13" s="8">
        <v>221</v>
      </c>
      <c r="J13" s="10">
        <f t="shared" si="1"/>
        <v>356.48499999999996</v>
      </c>
      <c r="L13" s="31">
        <f t="shared" si="2"/>
        <v>211.33</v>
      </c>
      <c r="M13" s="31">
        <f t="shared" si="3"/>
        <v>221.66500000000002</v>
      </c>
      <c r="N13" s="31">
        <f t="shared" si="4"/>
        <v>263.25</v>
      </c>
      <c r="O13" s="31">
        <f t="shared" si="5"/>
        <v>610.5</v>
      </c>
      <c r="P13" s="31">
        <f t="shared" si="6"/>
        <v>1212</v>
      </c>
      <c r="AB13" s="65"/>
      <c r="AC13" s="65"/>
      <c r="AD13" s="65"/>
      <c r="AE13" s="65"/>
      <c r="AF13" s="65"/>
    </row>
    <row r="14" spans="2:32" ht="15">
      <c r="B14" s="13">
        <f t="shared" si="7"/>
        <v>10</v>
      </c>
      <c r="C14" s="29">
        <v>1183.33</v>
      </c>
      <c r="D14" s="28">
        <f t="shared" ref="D14:E14" si="16">AVERAGE(A14:C14)</f>
        <v>596.66499999999996</v>
      </c>
      <c r="E14" s="28">
        <f t="shared" si="16"/>
        <v>596.66499999999996</v>
      </c>
      <c r="F14" s="27">
        <v>241</v>
      </c>
      <c r="G14" s="8">
        <v>257.67</v>
      </c>
      <c r="H14" s="8">
        <v>284</v>
      </c>
      <c r="I14" s="8">
        <v>237.67</v>
      </c>
      <c r="J14" s="10">
        <f t="shared" si="1"/>
        <v>368.94499999999999</v>
      </c>
      <c r="L14" s="31">
        <f t="shared" si="2"/>
        <v>237.67</v>
      </c>
      <c r="M14" s="31">
        <f t="shared" si="3"/>
        <v>249.33500000000001</v>
      </c>
      <c r="N14" s="31">
        <f t="shared" si="4"/>
        <v>284</v>
      </c>
      <c r="O14" s="31">
        <f t="shared" si="5"/>
        <v>596.66499999999996</v>
      </c>
      <c r="P14" s="31">
        <f t="shared" si="6"/>
        <v>1183.33</v>
      </c>
      <c r="AB14" s="65"/>
      <c r="AC14" s="65"/>
      <c r="AD14" s="65"/>
      <c r="AE14" s="65"/>
      <c r="AF14" s="65"/>
    </row>
    <row r="15" spans="2:32" ht="15">
      <c r="B15" s="13">
        <f t="shared" si="7"/>
        <v>11</v>
      </c>
      <c r="C15" s="29">
        <v>1421</v>
      </c>
      <c r="D15" s="28">
        <f t="shared" ref="D15:E15" si="17">AVERAGE(A15:C15)</f>
        <v>716</v>
      </c>
      <c r="E15" s="28">
        <f t="shared" si="17"/>
        <v>716</v>
      </c>
      <c r="F15" s="27">
        <v>257.67</v>
      </c>
      <c r="G15" s="8">
        <v>270</v>
      </c>
      <c r="H15" s="8">
        <v>294.5</v>
      </c>
      <c r="I15" s="8">
        <v>537</v>
      </c>
      <c r="J15" s="10">
        <f t="shared" si="1"/>
        <v>465.19499999999999</v>
      </c>
      <c r="L15" s="31">
        <f t="shared" si="2"/>
        <v>257.67</v>
      </c>
      <c r="M15" s="31">
        <f t="shared" si="3"/>
        <v>282.25</v>
      </c>
      <c r="N15" s="31">
        <f t="shared" si="4"/>
        <v>537</v>
      </c>
      <c r="O15" s="31">
        <f t="shared" si="5"/>
        <v>716</v>
      </c>
      <c r="P15" s="31">
        <f t="shared" si="6"/>
        <v>1421</v>
      </c>
      <c r="AB15" s="61" t="s">
        <v>3</v>
      </c>
      <c r="AC15" s="61"/>
      <c r="AD15" s="61"/>
      <c r="AE15" s="61"/>
      <c r="AF15" s="61"/>
    </row>
    <row r="16" spans="2:32" ht="15">
      <c r="B16" s="13">
        <f t="shared" si="7"/>
        <v>12</v>
      </c>
      <c r="C16" s="29">
        <v>1555.33</v>
      </c>
      <c r="D16" s="28">
        <f t="shared" ref="D16:E16" si="18">AVERAGE(A16:C16)</f>
        <v>783.66499999999996</v>
      </c>
      <c r="E16" s="28">
        <f t="shared" si="18"/>
        <v>783.66499999999996</v>
      </c>
      <c r="F16" s="27">
        <v>262.33</v>
      </c>
      <c r="G16" s="8">
        <v>286.33</v>
      </c>
      <c r="H16" s="8">
        <v>343.75</v>
      </c>
      <c r="I16" s="8">
        <v>539.66999999999996</v>
      </c>
      <c r="J16" s="10">
        <f t="shared" si="1"/>
        <v>499.90166666666664</v>
      </c>
      <c r="L16" s="31">
        <f t="shared" si="2"/>
        <v>262.33</v>
      </c>
      <c r="M16" s="31">
        <f t="shared" si="3"/>
        <v>315.03999999999996</v>
      </c>
      <c r="N16" s="31">
        <f t="shared" si="4"/>
        <v>539.66999999999996</v>
      </c>
      <c r="O16" s="31">
        <f t="shared" si="5"/>
        <v>783.66499999999996</v>
      </c>
      <c r="P16" s="31">
        <f t="shared" si="6"/>
        <v>1555.33</v>
      </c>
      <c r="AB16" s="62" t="s">
        <v>14</v>
      </c>
      <c r="AC16" s="62" t="s">
        <v>15</v>
      </c>
      <c r="AD16" s="62" t="s">
        <v>16</v>
      </c>
      <c r="AE16" s="62" t="s">
        <v>17</v>
      </c>
      <c r="AF16" s="62" t="s">
        <v>18</v>
      </c>
    </row>
    <row r="17" spans="2:32" ht="15">
      <c r="B17" s="13">
        <f t="shared" si="7"/>
        <v>13</v>
      </c>
      <c r="C17" s="29">
        <v>1593.67</v>
      </c>
      <c r="D17" s="28">
        <f t="shared" ref="D17:E17" si="19">AVERAGE(A17:C17)</f>
        <v>803.33500000000004</v>
      </c>
      <c r="E17" s="28">
        <f t="shared" si="19"/>
        <v>803.33500000000004</v>
      </c>
      <c r="F17" s="27">
        <v>313.67</v>
      </c>
      <c r="G17" s="8">
        <v>332.33</v>
      </c>
      <c r="H17" s="8">
        <v>383.75</v>
      </c>
      <c r="I17" s="8">
        <v>593</v>
      </c>
      <c r="J17" s="10">
        <f t="shared" si="1"/>
        <v>538.23666666666668</v>
      </c>
      <c r="L17" s="31">
        <f t="shared" si="2"/>
        <v>313.67</v>
      </c>
      <c r="M17" s="31">
        <f t="shared" si="3"/>
        <v>358.03999999999996</v>
      </c>
      <c r="N17" s="31">
        <f t="shared" si="4"/>
        <v>593</v>
      </c>
      <c r="O17" s="31">
        <f t="shared" si="5"/>
        <v>803.33500000000004</v>
      </c>
      <c r="P17" s="31">
        <f t="shared" si="6"/>
        <v>1593.67</v>
      </c>
      <c r="AB17" s="66">
        <f>L5</f>
        <v>15</v>
      </c>
      <c r="AC17" s="67">
        <f>M5</f>
        <v>16</v>
      </c>
      <c r="AD17" s="67">
        <f>N5</f>
        <v>19.329999999999998</v>
      </c>
      <c r="AE17" s="67">
        <f>O5</f>
        <v>27.5</v>
      </c>
      <c r="AF17" s="68">
        <f>P5</f>
        <v>62.25</v>
      </c>
    </row>
    <row r="18" spans="2:32" ht="15">
      <c r="B18" s="13">
        <f t="shared" si="7"/>
        <v>14</v>
      </c>
      <c r="C18" s="29">
        <v>1484.67</v>
      </c>
      <c r="D18" s="28">
        <f t="shared" ref="D18:E18" si="20">AVERAGE(A18:C18)</f>
        <v>749.33500000000004</v>
      </c>
      <c r="E18" s="28">
        <f t="shared" si="20"/>
        <v>749.33500000000004</v>
      </c>
      <c r="F18" s="27">
        <v>361</v>
      </c>
      <c r="G18" s="8">
        <v>333.67</v>
      </c>
      <c r="H18" s="8">
        <v>402</v>
      </c>
      <c r="I18" s="8">
        <v>590.33000000000004</v>
      </c>
      <c r="J18" s="10">
        <f t="shared" si="1"/>
        <v>530.94500000000005</v>
      </c>
      <c r="L18" s="31">
        <f t="shared" si="2"/>
        <v>333.67</v>
      </c>
      <c r="M18" s="31">
        <f t="shared" si="3"/>
        <v>381.5</v>
      </c>
      <c r="N18" s="31">
        <f t="shared" si="4"/>
        <v>590.33000000000004</v>
      </c>
      <c r="O18" s="31">
        <f t="shared" si="5"/>
        <v>749.33500000000004</v>
      </c>
      <c r="P18" s="31">
        <f t="shared" si="6"/>
        <v>1484.67</v>
      </c>
      <c r="AB18" s="69">
        <f>L9</f>
        <v>77.33</v>
      </c>
      <c r="AC18" s="63">
        <f>M9</f>
        <v>114.5</v>
      </c>
      <c r="AD18" s="63">
        <f>N9</f>
        <v>184.25</v>
      </c>
      <c r="AE18" s="63">
        <f>O9</f>
        <v>518.66499999999996</v>
      </c>
      <c r="AF18" s="70">
        <f>P9</f>
        <v>1032.33</v>
      </c>
    </row>
    <row r="19" spans="2:32" ht="15">
      <c r="B19" s="13">
        <f t="shared" si="7"/>
        <v>15</v>
      </c>
      <c r="C19" s="29">
        <v>1707.67</v>
      </c>
      <c r="D19" s="28">
        <f t="shared" ref="D19:E19" si="21">AVERAGE(A19:C19)</f>
        <v>861.33500000000004</v>
      </c>
      <c r="E19" s="28">
        <f t="shared" si="21"/>
        <v>861.33500000000004</v>
      </c>
      <c r="F19" s="27">
        <v>364</v>
      </c>
      <c r="G19" s="8">
        <v>363.33</v>
      </c>
      <c r="H19" s="8">
        <v>409.5</v>
      </c>
      <c r="I19" s="8">
        <v>634.66999999999996</v>
      </c>
      <c r="J19" s="10">
        <f t="shared" si="1"/>
        <v>582.36166666666668</v>
      </c>
      <c r="L19" s="31">
        <f t="shared" si="2"/>
        <v>363.33</v>
      </c>
      <c r="M19" s="31">
        <f t="shared" si="3"/>
        <v>386.75</v>
      </c>
      <c r="N19" s="31">
        <f t="shared" si="4"/>
        <v>634.66999999999996</v>
      </c>
      <c r="O19" s="31">
        <f t="shared" si="5"/>
        <v>861.33500000000004</v>
      </c>
      <c r="P19" s="31">
        <f t="shared" si="6"/>
        <v>1707.67</v>
      </c>
      <c r="AB19" s="69">
        <f>L14</f>
        <v>237.67</v>
      </c>
      <c r="AC19" s="63">
        <f>M14</f>
        <v>249.33500000000001</v>
      </c>
      <c r="AD19" s="63">
        <f>N14</f>
        <v>284</v>
      </c>
      <c r="AE19" s="63">
        <f>O14</f>
        <v>596.66499999999996</v>
      </c>
      <c r="AF19" s="70">
        <f>P14</f>
        <v>1183.33</v>
      </c>
    </row>
    <row r="20" spans="2:32" ht="15">
      <c r="B20" s="13">
        <f t="shared" si="7"/>
        <v>16</v>
      </c>
      <c r="C20" s="29">
        <v>1664</v>
      </c>
      <c r="D20" s="28">
        <f t="shared" ref="D20:E20" si="22">AVERAGE(A20:C20)</f>
        <v>840</v>
      </c>
      <c r="E20" s="28">
        <f t="shared" si="22"/>
        <v>840</v>
      </c>
      <c r="F20" s="27">
        <v>382.67</v>
      </c>
      <c r="G20" s="8">
        <v>374.67</v>
      </c>
      <c r="H20" s="8">
        <v>460</v>
      </c>
      <c r="I20" s="8">
        <v>718.67</v>
      </c>
      <c r="J20" s="10">
        <f t="shared" si="1"/>
        <v>602.66833333333341</v>
      </c>
      <c r="L20" s="31">
        <f t="shared" si="2"/>
        <v>374.67</v>
      </c>
      <c r="M20" s="31">
        <f t="shared" si="3"/>
        <v>421.33500000000004</v>
      </c>
      <c r="N20" s="31">
        <f t="shared" si="4"/>
        <v>718.67</v>
      </c>
      <c r="O20" s="31">
        <f t="shared" si="5"/>
        <v>840</v>
      </c>
      <c r="P20" s="31">
        <f t="shared" si="6"/>
        <v>1664</v>
      </c>
      <c r="AB20" s="69">
        <f>L19</f>
        <v>363.33</v>
      </c>
      <c r="AC20" s="63">
        <f>M19</f>
        <v>386.75</v>
      </c>
      <c r="AD20" s="63">
        <f>N19</f>
        <v>634.66999999999996</v>
      </c>
      <c r="AE20" s="63">
        <f>O19</f>
        <v>861.33500000000004</v>
      </c>
      <c r="AF20" s="70">
        <f>P19</f>
        <v>1707.67</v>
      </c>
    </row>
    <row r="21" spans="2:32" ht="15">
      <c r="B21" s="13">
        <f t="shared" si="7"/>
        <v>17</v>
      </c>
      <c r="C21" s="29">
        <v>1418.67</v>
      </c>
      <c r="D21" s="28">
        <f t="shared" ref="D21:E21" si="23">AVERAGE(A21:C21)</f>
        <v>717.83500000000004</v>
      </c>
      <c r="E21" s="28">
        <f t="shared" si="23"/>
        <v>717.83500000000004</v>
      </c>
      <c r="F21" s="27">
        <v>402</v>
      </c>
      <c r="G21" s="8">
        <v>405</v>
      </c>
      <c r="H21" s="8">
        <v>465.75</v>
      </c>
      <c r="I21" s="8">
        <v>731.67</v>
      </c>
      <c r="J21" s="10">
        <f t="shared" si="1"/>
        <v>573.34833333333336</v>
      </c>
      <c r="L21" s="31">
        <f t="shared" si="2"/>
        <v>402</v>
      </c>
      <c r="M21" s="31">
        <f t="shared" si="3"/>
        <v>435.375</v>
      </c>
      <c r="N21" s="31">
        <f t="shared" si="4"/>
        <v>717.83500000000004</v>
      </c>
      <c r="O21" s="31">
        <f t="shared" si="5"/>
        <v>724.75250000000005</v>
      </c>
      <c r="P21" s="31">
        <f t="shared" si="6"/>
        <v>1418.67</v>
      </c>
      <c r="AB21" s="69">
        <f>L24</f>
        <v>467.67</v>
      </c>
      <c r="AC21" s="63">
        <f>M24</f>
        <v>525.41499999999996</v>
      </c>
      <c r="AD21" s="63">
        <f>N24</f>
        <v>793.33</v>
      </c>
      <c r="AE21" s="63">
        <f>O24</f>
        <v>812.16499999999996</v>
      </c>
      <c r="AF21" s="70">
        <f>P24</f>
        <v>1604.33</v>
      </c>
    </row>
    <row r="22" spans="2:32" ht="15">
      <c r="B22" s="13">
        <f t="shared" si="7"/>
        <v>18</v>
      </c>
      <c r="C22" s="29">
        <v>1329.33</v>
      </c>
      <c r="D22" s="28">
        <f t="shared" ref="D22:E22" si="24">AVERAGE(A22:C22)</f>
        <v>673.66499999999996</v>
      </c>
      <c r="E22" s="28">
        <f t="shared" si="24"/>
        <v>673.66499999999996</v>
      </c>
      <c r="F22" s="27">
        <v>428.33</v>
      </c>
      <c r="G22" s="8">
        <v>422.67</v>
      </c>
      <c r="H22" s="8">
        <v>496.25</v>
      </c>
      <c r="I22" s="8">
        <v>749</v>
      </c>
      <c r="J22" s="10">
        <f t="shared" si="1"/>
        <v>573.92999999999995</v>
      </c>
      <c r="L22" s="31">
        <f t="shared" si="2"/>
        <v>422.67</v>
      </c>
      <c r="M22" s="31">
        <f t="shared" si="3"/>
        <v>462.28999999999996</v>
      </c>
      <c r="N22" s="31">
        <f t="shared" si="4"/>
        <v>673.66499999999996</v>
      </c>
      <c r="O22" s="31">
        <f t="shared" si="5"/>
        <v>711.33249999999998</v>
      </c>
      <c r="P22" s="31">
        <f t="shared" si="6"/>
        <v>1329.33</v>
      </c>
      <c r="AB22" s="71">
        <f>L29</f>
        <v>613.66999999999996</v>
      </c>
      <c r="AC22" s="72">
        <f>M29</f>
        <v>660.49749999999995</v>
      </c>
      <c r="AD22" s="72">
        <f>N29</f>
        <v>690.66499999999996</v>
      </c>
      <c r="AE22" s="72">
        <f>O29</f>
        <v>857.54</v>
      </c>
      <c r="AF22" s="73">
        <f>P29</f>
        <v>1356.33</v>
      </c>
    </row>
    <row r="23" spans="2:32" ht="15">
      <c r="B23" s="13">
        <f t="shared" si="7"/>
        <v>19</v>
      </c>
      <c r="C23" s="29">
        <v>1448.67</v>
      </c>
      <c r="D23" s="28">
        <f t="shared" ref="D23:E23" si="25">AVERAGE(A23:C23)</f>
        <v>733.83500000000004</v>
      </c>
      <c r="E23" s="28">
        <f t="shared" si="25"/>
        <v>733.83500000000004</v>
      </c>
      <c r="F23" s="27">
        <v>444.33</v>
      </c>
      <c r="G23" s="8">
        <v>439.33</v>
      </c>
      <c r="H23" s="8">
        <v>545.5</v>
      </c>
      <c r="I23" s="8">
        <v>745.33</v>
      </c>
      <c r="J23" s="10">
        <f t="shared" si="1"/>
        <v>607.02666666666664</v>
      </c>
      <c r="L23" s="31">
        <f t="shared" si="2"/>
        <v>439.33</v>
      </c>
      <c r="M23" s="31">
        <f t="shared" si="3"/>
        <v>494.91499999999996</v>
      </c>
      <c r="N23" s="31">
        <f t="shared" si="4"/>
        <v>733.83500000000004</v>
      </c>
      <c r="O23" s="31">
        <f t="shared" si="5"/>
        <v>739.58249999999998</v>
      </c>
      <c r="P23" s="31">
        <f t="shared" si="6"/>
        <v>1448.67</v>
      </c>
      <c r="AB23" s="74">
        <f>L34</f>
        <v>788.67</v>
      </c>
      <c r="AC23" s="75">
        <f>M34</f>
        <v>871</v>
      </c>
      <c r="AD23" s="75">
        <f>N34</f>
        <v>927</v>
      </c>
      <c r="AE23" s="75">
        <f>O34</f>
        <v>969.21</v>
      </c>
      <c r="AF23" s="76">
        <f>P34</f>
        <v>1712</v>
      </c>
    </row>
    <row r="24" spans="2:32" ht="15">
      <c r="B24" s="13">
        <f t="shared" si="7"/>
        <v>20</v>
      </c>
      <c r="C24" s="29">
        <v>1604.33</v>
      </c>
      <c r="D24" s="28">
        <f t="shared" ref="D24:E24" si="26">AVERAGE(A24:C24)</f>
        <v>812.16499999999996</v>
      </c>
      <c r="E24" s="28">
        <f t="shared" si="26"/>
        <v>812.16499999999996</v>
      </c>
      <c r="F24" s="27">
        <v>468.33</v>
      </c>
      <c r="G24" s="8">
        <v>467.67</v>
      </c>
      <c r="H24" s="8">
        <v>582.5</v>
      </c>
      <c r="I24" s="8">
        <v>793.33</v>
      </c>
      <c r="J24" s="10">
        <f t="shared" si="1"/>
        <v>656.02666666666664</v>
      </c>
      <c r="L24" s="31">
        <f t="shared" si="2"/>
        <v>467.67</v>
      </c>
      <c r="M24" s="31">
        <f t="shared" si="3"/>
        <v>525.41499999999996</v>
      </c>
      <c r="N24" s="31">
        <f t="shared" si="4"/>
        <v>793.33</v>
      </c>
      <c r="O24" s="31">
        <f t="shared" si="5"/>
        <v>812.16499999999996</v>
      </c>
      <c r="P24" s="31">
        <f t="shared" si="6"/>
        <v>1604.33</v>
      </c>
      <c r="AB24" s="74">
        <f>L39</f>
        <v>867.33</v>
      </c>
      <c r="AC24" s="75">
        <f>M39</f>
        <v>912.5</v>
      </c>
      <c r="AD24" s="75">
        <f>N39</f>
        <v>998.25</v>
      </c>
      <c r="AE24" s="75">
        <f>O39</f>
        <v>1161.165</v>
      </c>
      <c r="AF24" s="76">
        <f>P39</f>
        <v>1790</v>
      </c>
    </row>
    <row r="25" spans="2:32" ht="15">
      <c r="B25" s="13">
        <f t="shared" si="7"/>
        <v>21</v>
      </c>
      <c r="C25" s="29">
        <v>1559.67</v>
      </c>
      <c r="D25" s="28">
        <f t="shared" ref="D25:E25" si="27">AVERAGE(A25:C25)</f>
        <v>790.33500000000004</v>
      </c>
      <c r="E25" s="28">
        <f t="shared" si="27"/>
        <v>790.33500000000004</v>
      </c>
      <c r="F25" s="27">
        <v>482.67</v>
      </c>
      <c r="G25" s="8">
        <v>491.67</v>
      </c>
      <c r="H25" s="8">
        <v>600.75</v>
      </c>
      <c r="I25" s="8">
        <v>802</v>
      </c>
      <c r="J25" s="10">
        <f t="shared" si="1"/>
        <v>659.62666666666667</v>
      </c>
      <c r="L25" s="31">
        <f t="shared" si="2"/>
        <v>482.67</v>
      </c>
      <c r="M25" s="31">
        <f t="shared" si="3"/>
        <v>546.21</v>
      </c>
      <c r="N25" s="31">
        <f t="shared" si="4"/>
        <v>790.33500000000004</v>
      </c>
      <c r="O25" s="31">
        <f t="shared" si="5"/>
        <v>796.16750000000002</v>
      </c>
      <c r="P25" s="31">
        <f t="shared" si="6"/>
        <v>1559.67</v>
      </c>
      <c r="AB25" s="74">
        <f>L44</f>
        <v>998.67</v>
      </c>
      <c r="AC25" s="75">
        <f>M44</f>
        <v>1005.835</v>
      </c>
      <c r="AD25" s="75">
        <f>N44</f>
        <v>1140.5</v>
      </c>
      <c r="AE25" s="75">
        <f>O44</f>
        <v>1347.33</v>
      </c>
      <c r="AF25" s="76">
        <f>P44</f>
        <v>1971.67</v>
      </c>
    </row>
    <row r="26" spans="2:32" ht="15">
      <c r="B26" s="13">
        <f t="shared" si="7"/>
        <v>22</v>
      </c>
      <c r="C26" s="29">
        <v>1464.33</v>
      </c>
      <c r="D26" s="28">
        <f t="shared" ref="D26:E26" si="28">AVERAGE(A26:C26)</f>
        <v>743.16499999999996</v>
      </c>
      <c r="E26" s="28">
        <f t="shared" si="28"/>
        <v>743.16499999999996</v>
      </c>
      <c r="F26" s="27">
        <v>550</v>
      </c>
      <c r="G26" s="8">
        <v>524</v>
      </c>
      <c r="H26" s="8">
        <v>775.33</v>
      </c>
      <c r="I26" s="8">
        <v>801.67</v>
      </c>
      <c r="J26" s="10">
        <f t="shared" si="1"/>
        <v>689.55499999999995</v>
      </c>
      <c r="L26" s="31">
        <f t="shared" si="2"/>
        <v>524</v>
      </c>
      <c r="M26" s="31">
        <f t="shared" si="3"/>
        <v>646.58249999999998</v>
      </c>
      <c r="N26" s="31">
        <f t="shared" si="4"/>
        <v>743.16499999999996</v>
      </c>
      <c r="O26" s="31">
        <f t="shared" si="5"/>
        <v>788.5</v>
      </c>
      <c r="P26" s="31">
        <f t="shared" si="6"/>
        <v>1464.33</v>
      </c>
      <c r="AB26" s="74">
        <f>L49</f>
        <v>872.5</v>
      </c>
      <c r="AC26" s="75">
        <f>M49</f>
        <v>989.08500000000004</v>
      </c>
      <c r="AD26" s="75">
        <f>N49</f>
        <v>1370</v>
      </c>
      <c r="AE26" s="75">
        <f>O49</f>
        <v>1427.75</v>
      </c>
      <c r="AF26" s="76">
        <f>P49</f>
        <v>1700</v>
      </c>
    </row>
    <row r="27" spans="2:32" ht="15">
      <c r="B27" s="13">
        <f t="shared" si="7"/>
        <v>23</v>
      </c>
      <c r="C27" s="29">
        <v>1513.33</v>
      </c>
      <c r="D27" s="28">
        <f t="shared" ref="D27:E27" si="29">AVERAGE(A27:C27)</f>
        <v>768.16499999999996</v>
      </c>
      <c r="E27" s="28">
        <f t="shared" si="29"/>
        <v>768.16499999999996</v>
      </c>
      <c r="F27" s="27">
        <v>584</v>
      </c>
      <c r="G27" s="8">
        <v>551</v>
      </c>
      <c r="H27" s="8">
        <v>782.33</v>
      </c>
      <c r="I27" s="8">
        <v>822.67</v>
      </c>
      <c r="J27" s="10">
        <f t="shared" si="1"/>
        <v>712.72166666666669</v>
      </c>
      <c r="L27" s="31">
        <f t="shared" si="2"/>
        <v>551</v>
      </c>
      <c r="M27" s="31">
        <f t="shared" si="3"/>
        <v>676.08249999999998</v>
      </c>
      <c r="N27" s="31">
        <f t="shared" si="4"/>
        <v>768.16499999999996</v>
      </c>
      <c r="O27" s="31">
        <f t="shared" si="5"/>
        <v>802.5</v>
      </c>
      <c r="P27" s="31">
        <f t="shared" si="6"/>
        <v>1513.33</v>
      </c>
      <c r="AB27" s="77">
        <f>L54</f>
        <v>1031.335</v>
      </c>
      <c r="AC27" s="78">
        <f>M54</f>
        <v>1122.8325</v>
      </c>
      <c r="AD27" s="78">
        <f>N54</f>
        <v>1407.45</v>
      </c>
      <c r="AE27" s="78">
        <f>O54</f>
        <v>1521.96</v>
      </c>
      <c r="AF27" s="79">
        <f>P54</f>
        <v>2012.67</v>
      </c>
    </row>
    <row r="28" spans="2:32" ht="15">
      <c r="B28" s="13">
        <f t="shared" si="7"/>
        <v>24</v>
      </c>
      <c r="C28" s="29">
        <v>1797.67</v>
      </c>
      <c r="D28" s="28">
        <f t="shared" ref="D28:E28" si="30">AVERAGE(A28:C28)</f>
        <v>910.83500000000004</v>
      </c>
      <c r="E28" s="28">
        <f t="shared" si="30"/>
        <v>910.83500000000004</v>
      </c>
      <c r="F28" s="27">
        <v>606.66999999999996</v>
      </c>
      <c r="G28" s="8">
        <v>606.33000000000004</v>
      </c>
      <c r="H28" s="8">
        <v>880</v>
      </c>
      <c r="I28" s="8">
        <v>874.33</v>
      </c>
      <c r="J28" s="10">
        <f t="shared" si="1"/>
        <v>798.16666666666663</v>
      </c>
      <c r="L28" s="31">
        <f t="shared" si="2"/>
        <v>606.33000000000004</v>
      </c>
      <c r="M28" s="31">
        <f t="shared" si="3"/>
        <v>740.5</v>
      </c>
      <c r="N28" s="31">
        <f t="shared" si="4"/>
        <v>880</v>
      </c>
      <c r="O28" s="31">
        <f t="shared" si="5"/>
        <v>910.83500000000004</v>
      </c>
      <c r="P28" s="31">
        <f t="shared" si="6"/>
        <v>1797.67</v>
      </c>
    </row>
    <row r="29" spans="2:32" ht="15">
      <c r="B29" s="13">
        <f t="shared" si="7"/>
        <v>25</v>
      </c>
      <c r="C29" s="29">
        <v>1356.33</v>
      </c>
      <c r="D29" s="28">
        <f t="shared" ref="D29:E29" si="31">AVERAGE(A29:C29)</f>
        <v>690.66499999999996</v>
      </c>
      <c r="E29" s="28">
        <f t="shared" si="31"/>
        <v>690.66499999999996</v>
      </c>
      <c r="F29" s="27">
        <v>630.33000000000004</v>
      </c>
      <c r="G29" s="8">
        <v>613.66999999999996</v>
      </c>
      <c r="H29" s="8">
        <v>818.75</v>
      </c>
      <c r="I29" s="8">
        <v>896.33</v>
      </c>
      <c r="J29" s="10">
        <f t="shared" si="1"/>
        <v>723.40166666666664</v>
      </c>
      <c r="L29" s="31">
        <f t="shared" si="2"/>
        <v>613.66999999999996</v>
      </c>
      <c r="M29" s="31">
        <f t="shared" si="3"/>
        <v>660.49749999999995</v>
      </c>
      <c r="N29" s="31">
        <f t="shared" si="4"/>
        <v>690.66499999999996</v>
      </c>
      <c r="O29" s="31">
        <f t="shared" si="5"/>
        <v>857.54</v>
      </c>
      <c r="P29" s="31">
        <f t="shared" si="6"/>
        <v>1356.33</v>
      </c>
    </row>
    <row r="30" spans="2:32" ht="15">
      <c r="B30" s="13">
        <f t="shared" si="7"/>
        <v>26</v>
      </c>
      <c r="C30" s="29">
        <v>1836.33</v>
      </c>
      <c r="D30" s="28">
        <f t="shared" ref="D30:E30" si="32">AVERAGE(A30:C30)</f>
        <v>931.16499999999996</v>
      </c>
      <c r="E30" s="28">
        <f t="shared" si="32"/>
        <v>931.16499999999996</v>
      </c>
      <c r="F30" s="27">
        <v>702</v>
      </c>
      <c r="G30" s="8">
        <v>647.66999999999996</v>
      </c>
      <c r="H30" s="8">
        <v>840.75</v>
      </c>
      <c r="I30" s="8">
        <v>876.33</v>
      </c>
      <c r="J30" s="10">
        <f t="shared" si="1"/>
        <v>821.51333333333332</v>
      </c>
      <c r="L30" s="31">
        <f t="shared" si="2"/>
        <v>647.66999999999996</v>
      </c>
      <c r="M30" s="31">
        <f t="shared" si="3"/>
        <v>771.375</v>
      </c>
      <c r="N30" s="31">
        <f t="shared" si="4"/>
        <v>876.33</v>
      </c>
      <c r="O30" s="31">
        <f t="shared" si="5"/>
        <v>931.16499999999996</v>
      </c>
      <c r="P30" s="31">
        <f t="shared" si="6"/>
        <v>1836.33</v>
      </c>
    </row>
    <row r="31" spans="2:32" ht="15">
      <c r="B31" s="13">
        <f t="shared" si="7"/>
        <v>27</v>
      </c>
      <c r="C31" s="29">
        <v>1732</v>
      </c>
      <c r="D31" s="28">
        <f t="shared" ref="D31:E31" si="33">AVERAGE(A31:C31)</f>
        <v>879.5</v>
      </c>
      <c r="E31" s="28">
        <f t="shared" si="33"/>
        <v>879.5</v>
      </c>
      <c r="F31" s="27">
        <v>746</v>
      </c>
      <c r="G31" s="8">
        <v>716.33</v>
      </c>
      <c r="H31" s="8">
        <v>810.5</v>
      </c>
      <c r="I31" s="8">
        <v>920</v>
      </c>
      <c r="J31" s="10">
        <f t="shared" si="1"/>
        <v>825.30499999999995</v>
      </c>
      <c r="L31" s="31">
        <f t="shared" si="2"/>
        <v>716.33</v>
      </c>
      <c r="M31" s="31">
        <f t="shared" si="3"/>
        <v>778.25</v>
      </c>
      <c r="N31" s="31">
        <f t="shared" si="4"/>
        <v>879.5</v>
      </c>
      <c r="O31" s="31">
        <f t="shared" si="5"/>
        <v>899.75</v>
      </c>
      <c r="P31" s="31">
        <f t="shared" si="6"/>
        <v>1732</v>
      </c>
    </row>
    <row r="32" spans="2:32" ht="15">
      <c r="B32" s="13">
        <f t="shared" si="7"/>
        <v>28</v>
      </c>
      <c r="C32" s="29">
        <v>1728</v>
      </c>
      <c r="D32" s="28">
        <f t="shared" ref="D32:E32" si="34">AVERAGE(A32:C32)</f>
        <v>878</v>
      </c>
      <c r="E32" s="28">
        <f t="shared" si="34"/>
        <v>878</v>
      </c>
      <c r="F32" s="27">
        <v>867.67</v>
      </c>
      <c r="G32" s="8">
        <v>758.67</v>
      </c>
      <c r="H32" s="8">
        <v>887</v>
      </c>
      <c r="I32" s="8">
        <v>945</v>
      </c>
      <c r="J32" s="10">
        <f t="shared" si="1"/>
        <v>869.05666666666673</v>
      </c>
      <c r="L32" s="31">
        <f t="shared" si="2"/>
        <v>758.67</v>
      </c>
      <c r="M32" s="31">
        <f t="shared" si="3"/>
        <v>872.83500000000004</v>
      </c>
      <c r="N32" s="31">
        <f t="shared" si="4"/>
        <v>878</v>
      </c>
      <c r="O32" s="31">
        <f t="shared" si="5"/>
        <v>916</v>
      </c>
      <c r="P32" s="31">
        <f t="shared" si="6"/>
        <v>1728</v>
      </c>
    </row>
    <row r="33" spans="2:16" ht="15">
      <c r="B33" s="13">
        <f t="shared" si="7"/>
        <v>29</v>
      </c>
      <c r="C33" s="29">
        <v>1590.67</v>
      </c>
      <c r="D33" s="28">
        <f t="shared" ref="D33:E33" si="35">AVERAGE(A33:C33)</f>
        <v>809.83500000000004</v>
      </c>
      <c r="E33" s="28">
        <f t="shared" si="35"/>
        <v>809.83500000000004</v>
      </c>
      <c r="F33" s="27">
        <v>831.67</v>
      </c>
      <c r="G33" s="8">
        <v>730</v>
      </c>
      <c r="H33" s="8">
        <v>890</v>
      </c>
      <c r="I33" s="8">
        <v>982.67</v>
      </c>
      <c r="J33" s="10">
        <f t="shared" si="1"/>
        <v>842.33500000000004</v>
      </c>
      <c r="L33" s="31">
        <f t="shared" si="2"/>
        <v>730</v>
      </c>
      <c r="M33" s="31">
        <f t="shared" si="3"/>
        <v>809.83500000000004</v>
      </c>
      <c r="N33" s="31">
        <f t="shared" si="4"/>
        <v>831.67</v>
      </c>
      <c r="O33" s="31">
        <f t="shared" si="5"/>
        <v>936.33500000000004</v>
      </c>
      <c r="P33" s="31">
        <f t="shared" si="6"/>
        <v>1590.67</v>
      </c>
    </row>
    <row r="34" spans="2:16" ht="15">
      <c r="B34" s="13">
        <f t="shared" si="7"/>
        <v>30</v>
      </c>
      <c r="C34" s="29">
        <v>1712</v>
      </c>
      <c r="D34" s="28">
        <f t="shared" ref="D34:E34" si="36">AVERAGE(A34:C34)</f>
        <v>871</v>
      </c>
      <c r="E34" s="28">
        <f t="shared" si="36"/>
        <v>871</v>
      </c>
      <c r="F34" s="27">
        <v>927</v>
      </c>
      <c r="G34" s="8">
        <v>788.67</v>
      </c>
      <c r="H34" s="8">
        <v>937.75</v>
      </c>
      <c r="I34" s="30">
        <v>1000.67</v>
      </c>
      <c r="J34" s="10">
        <f t="shared" si="1"/>
        <v>899.34833333333336</v>
      </c>
      <c r="L34" s="31">
        <f t="shared" si="2"/>
        <v>788.67</v>
      </c>
      <c r="M34" s="31">
        <f t="shared" si="3"/>
        <v>871</v>
      </c>
      <c r="N34" s="31">
        <f t="shared" si="4"/>
        <v>927</v>
      </c>
      <c r="O34" s="31">
        <f t="shared" si="5"/>
        <v>969.21</v>
      </c>
      <c r="P34" s="31">
        <f t="shared" si="6"/>
        <v>1712</v>
      </c>
    </row>
    <row r="35" spans="2:16" ht="15">
      <c r="B35" s="13">
        <f t="shared" si="7"/>
        <v>31</v>
      </c>
      <c r="C35" s="29">
        <v>1859</v>
      </c>
      <c r="D35" s="28">
        <f t="shared" ref="D35:E35" si="37">AVERAGE(A35:C35)</f>
        <v>945</v>
      </c>
      <c r="E35" s="28">
        <f t="shared" si="37"/>
        <v>945</v>
      </c>
      <c r="F35" s="27">
        <v>888</v>
      </c>
      <c r="G35" s="8">
        <v>748.67</v>
      </c>
      <c r="H35" s="8">
        <v>964.75</v>
      </c>
      <c r="I35" s="30">
        <v>1034.67</v>
      </c>
      <c r="J35" s="10">
        <f t="shared" si="1"/>
        <v>921.01499999999999</v>
      </c>
      <c r="L35" s="31">
        <f t="shared" si="2"/>
        <v>748.67</v>
      </c>
      <c r="M35" s="31">
        <f t="shared" si="3"/>
        <v>916.5</v>
      </c>
      <c r="N35" s="31">
        <f t="shared" si="4"/>
        <v>945</v>
      </c>
      <c r="O35" s="31">
        <f t="shared" si="5"/>
        <v>999.71</v>
      </c>
      <c r="P35" s="31">
        <f t="shared" si="6"/>
        <v>1859</v>
      </c>
    </row>
    <row r="36" spans="2:16" ht="15">
      <c r="B36" s="13">
        <f t="shared" si="7"/>
        <v>32</v>
      </c>
      <c r="C36" s="29">
        <v>1833</v>
      </c>
      <c r="D36" s="28">
        <f t="shared" ref="D36:E36" si="38">AVERAGE(A36:C36)</f>
        <v>932.5</v>
      </c>
      <c r="E36" s="28">
        <f t="shared" si="38"/>
        <v>932.5</v>
      </c>
      <c r="F36" s="27">
        <v>976.67</v>
      </c>
      <c r="G36" s="8">
        <v>799.33</v>
      </c>
      <c r="H36" s="8">
        <v>970.75</v>
      </c>
      <c r="I36" s="30">
        <v>1061.33</v>
      </c>
      <c r="J36" s="10">
        <f t="shared" si="1"/>
        <v>945.51333333333332</v>
      </c>
      <c r="L36" s="31">
        <f t="shared" si="2"/>
        <v>799.33</v>
      </c>
      <c r="M36" s="31">
        <f t="shared" si="3"/>
        <v>932.5</v>
      </c>
      <c r="N36" s="31">
        <f t="shared" si="4"/>
        <v>970.75</v>
      </c>
      <c r="O36" s="31">
        <f t="shared" si="5"/>
        <v>1019</v>
      </c>
      <c r="P36" s="31">
        <f t="shared" si="6"/>
        <v>1833</v>
      </c>
    </row>
    <row r="37" spans="2:16" ht="15">
      <c r="B37" s="13">
        <f t="shared" si="7"/>
        <v>33</v>
      </c>
      <c r="C37" s="29">
        <v>1869</v>
      </c>
      <c r="D37" s="28">
        <f t="shared" ref="D37:E37" si="39">AVERAGE(A37:C37)</f>
        <v>951</v>
      </c>
      <c r="E37" s="28">
        <f t="shared" si="39"/>
        <v>951</v>
      </c>
      <c r="F37" s="27">
        <v>973.33</v>
      </c>
      <c r="G37" s="8">
        <v>832.67</v>
      </c>
      <c r="H37" s="8">
        <v>988.25</v>
      </c>
      <c r="I37" s="30">
        <v>1116</v>
      </c>
      <c r="J37" s="10">
        <f t="shared" si="1"/>
        <v>968.70833333333337</v>
      </c>
      <c r="L37" s="31">
        <f t="shared" si="2"/>
        <v>832.67</v>
      </c>
      <c r="M37" s="31">
        <f t="shared" si="3"/>
        <v>951</v>
      </c>
      <c r="N37" s="31">
        <f t="shared" si="4"/>
        <v>973.33</v>
      </c>
      <c r="O37" s="31">
        <f t="shared" si="5"/>
        <v>1052.125</v>
      </c>
      <c r="P37" s="31">
        <f t="shared" si="6"/>
        <v>1869</v>
      </c>
    </row>
    <row r="38" spans="2:16" ht="15">
      <c r="B38" s="13">
        <f t="shared" si="7"/>
        <v>34</v>
      </c>
      <c r="C38" s="29">
        <v>2068</v>
      </c>
      <c r="D38" s="28">
        <f t="shared" ref="D38:E38" si="40">AVERAGE(A38:C38)</f>
        <v>1051</v>
      </c>
      <c r="E38" s="28">
        <f t="shared" si="40"/>
        <v>1051</v>
      </c>
      <c r="F38" s="27">
        <v>1062.67</v>
      </c>
      <c r="G38" s="8">
        <v>874.33</v>
      </c>
      <c r="H38" s="30">
        <v>1024.5</v>
      </c>
      <c r="I38" s="30">
        <v>1171.33</v>
      </c>
      <c r="J38" s="10">
        <f t="shared" si="1"/>
        <v>1039.1383333333333</v>
      </c>
      <c r="L38" s="31">
        <f t="shared" si="2"/>
        <v>874.33</v>
      </c>
      <c r="M38" s="31">
        <f t="shared" si="3"/>
        <v>1037.75</v>
      </c>
      <c r="N38" s="31">
        <f t="shared" si="4"/>
        <v>1051</v>
      </c>
      <c r="O38" s="31">
        <f t="shared" si="5"/>
        <v>1117</v>
      </c>
      <c r="P38" s="31">
        <f t="shared" si="6"/>
        <v>2068</v>
      </c>
    </row>
    <row r="39" spans="2:16" ht="15">
      <c r="B39" s="13">
        <f t="shared" si="7"/>
        <v>35</v>
      </c>
      <c r="C39" s="29">
        <v>1790</v>
      </c>
      <c r="D39" s="28">
        <f t="shared" ref="D39:E39" si="41">AVERAGE(A39:C39)</f>
        <v>912.5</v>
      </c>
      <c r="E39" s="28">
        <f t="shared" si="41"/>
        <v>912.5</v>
      </c>
      <c r="F39" s="27">
        <v>1127.33</v>
      </c>
      <c r="G39" s="8">
        <v>867.33</v>
      </c>
      <c r="H39" s="8">
        <v>998.25</v>
      </c>
      <c r="I39" s="30">
        <v>1195</v>
      </c>
      <c r="J39" s="10">
        <f t="shared" si="1"/>
        <v>1002.1516666666666</v>
      </c>
      <c r="L39" s="31">
        <f t="shared" si="2"/>
        <v>867.33</v>
      </c>
      <c r="M39" s="31">
        <f t="shared" si="3"/>
        <v>912.5</v>
      </c>
      <c r="N39" s="31">
        <f t="shared" si="4"/>
        <v>998.25</v>
      </c>
      <c r="O39" s="31">
        <f t="shared" si="5"/>
        <v>1161.165</v>
      </c>
      <c r="P39" s="31">
        <f t="shared" si="6"/>
        <v>1790</v>
      </c>
    </row>
    <row r="40" spans="2:16" ht="15">
      <c r="B40" s="13">
        <f t="shared" si="7"/>
        <v>36</v>
      </c>
      <c r="C40" s="29">
        <v>1968.67</v>
      </c>
      <c r="D40" s="28">
        <f t="shared" ref="D40:E40" si="42">AVERAGE(A40:C40)</f>
        <v>1002.335</v>
      </c>
      <c r="E40" s="28">
        <f t="shared" si="42"/>
        <v>1002.335</v>
      </c>
      <c r="F40" s="27">
        <v>1182</v>
      </c>
      <c r="G40" s="7">
        <v>886.33</v>
      </c>
      <c r="H40" s="30">
        <v>1014.25</v>
      </c>
      <c r="I40" s="30">
        <v>1220.67</v>
      </c>
      <c r="J40" s="10">
        <f t="shared" si="1"/>
        <v>1051.32</v>
      </c>
      <c r="L40" s="31">
        <f t="shared" si="2"/>
        <v>886.33</v>
      </c>
      <c r="M40" s="31">
        <f t="shared" si="3"/>
        <v>1002.335</v>
      </c>
      <c r="N40" s="31">
        <f t="shared" si="4"/>
        <v>1014.25</v>
      </c>
      <c r="O40" s="31">
        <f t="shared" si="5"/>
        <v>1201.335</v>
      </c>
      <c r="P40" s="31">
        <f t="shared" si="6"/>
        <v>1968.67</v>
      </c>
    </row>
    <row r="41" spans="2:16" ht="15">
      <c r="B41" s="13">
        <f t="shared" si="7"/>
        <v>37</v>
      </c>
      <c r="C41" s="29">
        <v>1694</v>
      </c>
      <c r="D41" s="28">
        <f t="shared" ref="D41:E41" si="43">AVERAGE(A41:C41)</f>
        <v>865.5</v>
      </c>
      <c r="E41" s="28">
        <f t="shared" si="43"/>
        <v>865.5</v>
      </c>
      <c r="F41" s="27">
        <v>1167</v>
      </c>
      <c r="G41" s="8">
        <v>915.33</v>
      </c>
      <c r="H41" s="30">
        <v>1131.25</v>
      </c>
      <c r="I41" s="30">
        <v>1300.33</v>
      </c>
      <c r="J41" s="10">
        <f t="shared" si="1"/>
        <v>1040.8183333333334</v>
      </c>
      <c r="L41" s="31">
        <f t="shared" si="2"/>
        <v>865.5</v>
      </c>
      <c r="M41" s="31">
        <f t="shared" si="3"/>
        <v>890.41499999999996</v>
      </c>
      <c r="N41" s="31">
        <f t="shared" si="4"/>
        <v>1131.25</v>
      </c>
      <c r="O41" s="31">
        <f t="shared" si="5"/>
        <v>1233.665</v>
      </c>
      <c r="P41" s="31">
        <f t="shared" si="6"/>
        <v>1694</v>
      </c>
    </row>
    <row r="42" spans="2:16" ht="15">
      <c r="B42" s="13">
        <f t="shared" si="7"/>
        <v>38</v>
      </c>
      <c r="C42" s="29">
        <v>1885.67</v>
      </c>
      <c r="D42" s="28">
        <f t="shared" ref="D42:E42" si="44">AVERAGE(A42:C42)</f>
        <v>961.83500000000004</v>
      </c>
      <c r="E42" s="28">
        <f t="shared" si="44"/>
        <v>961.83500000000004</v>
      </c>
      <c r="F42" s="27">
        <v>1163</v>
      </c>
      <c r="G42" s="8">
        <v>921.67</v>
      </c>
      <c r="H42" s="30">
        <v>1191</v>
      </c>
      <c r="I42" s="30">
        <v>1271.67</v>
      </c>
      <c r="J42" s="10">
        <f t="shared" si="1"/>
        <v>1078.5016666666668</v>
      </c>
      <c r="L42" s="31">
        <f t="shared" si="2"/>
        <v>921.67</v>
      </c>
      <c r="M42" s="31">
        <f t="shared" si="3"/>
        <v>961.83500000000004</v>
      </c>
      <c r="N42" s="31">
        <f t="shared" si="4"/>
        <v>1163</v>
      </c>
      <c r="O42" s="31">
        <f t="shared" si="5"/>
        <v>1231.335</v>
      </c>
      <c r="P42" s="31">
        <f t="shared" si="6"/>
        <v>1885.67</v>
      </c>
    </row>
    <row r="43" spans="2:16" ht="15">
      <c r="B43" s="13">
        <f t="shared" si="7"/>
        <v>39</v>
      </c>
      <c r="C43" s="29">
        <v>1848</v>
      </c>
      <c r="D43" s="28">
        <f t="shared" ref="D43:E43" si="45">AVERAGE(A43:C43)</f>
        <v>943.5</v>
      </c>
      <c r="E43" s="28">
        <f t="shared" si="45"/>
        <v>943.5</v>
      </c>
      <c r="F43" s="27">
        <v>1183.67</v>
      </c>
      <c r="G43" s="30">
        <v>1030.33</v>
      </c>
      <c r="H43" s="30">
        <v>1215.25</v>
      </c>
      <c r="I43" s="30">
        <v>1407.67</v>
      </c>
      <c r="J43" s="10">
        <f t="shared" si="1"/>
        <v>1120.6533333333334</v>
      </c>
      <c r="L43" s="31">
        <f t="shared" si="2"/>
        <v>943.5</v>
      </c>
      <c r="M43" s="31">
        <f t="shared" si="3"/>
        <v>986.91499999999996</v>
      </c>
      <c r="N43" s="31">
        <f t="shared" si="4"/>
        <v>1183.67</v>
      </c>
      <c r="O43" s="31">
        <f t="shared" si="5"/>
        <v>1311.46</v>
      </c>
      <c r="P43" s="31">
        <f t="shared" si="6"/>
        <v>1848</v>
      </c>
    </row>
    <row r="44" spans="2:16" ht="15">
      <c r="B44" s="13">
        <f t="shared" si="7"/>
        <v>40</v>
      </c>
      <c r="C44" s="29">
        <v>1971.67</v>
      </c>
      <c r="D44" s="28">
        <f t="shared" ref="D44:E44" si="46">AVERAGE(A44:C44)</f>
        <v>1005.835</v>
      </c>
      <c r="E44" s="28">
        <f t="shared" si="46"/>
        <v>1005.835</v>
      </c>
      <c r="F44" s="27">
        <v>1265.33</v>
      </c>
      <c r="G44" s="8">
        <v>998.67</v>
      </c>
      <c r="H44" s="30">
        <v>1140.5</v>
      </c>
      <c r="I44" s="30">
        <v>1429.33</v>
      </c>
      <c r="J44" s="10">
        <f t="shared" si="1"/>
        <v>1140.9166666666667</v>
      </c>
      <c r="L44" s="31">
        <f t="shared" si="2"/>
        <v>998.67</v>
      </c>
      <c r="M44" s="31">
        <f t="shared" si="3"/>
        <v>1005.835</v>
      </c>
      <c r="N44" s="31">
        <f t="shared" si="4"/>
        <v>1140.5</v>
      </c>
      <c r="O44" s="31">
        <f t="shared" si="5"/>
        <v>1347.33</v>
      </c>
      <c r="P44" s="31">
        <f t="shared" si="6"/>
        <v>1971.67</v>
      </c>
    </row>
    <row r="45" spans="2:16" ht="15">
      <c r="B45" s="13">
        <f t="shared" si="7"/>
        <v>41</v>
      </c>
      <c r="C45" s="29">
        <v>2061</v>
      </c>
      <c r="D45" s="28">
        <f t="shared" ref="D45:E45" si="47">AVERAGE(A45:C45)</f>
        <v>1051</v>
      </c>
      <c r="E45" s="28">
        <f t="shared" si="47"/>
        <v>1051</v>
      </c>
      <c r="F45" s="27">
        <v>1256</v>
      </c>
      <c r="G45" s="30">
        <v>1037.33</v>
      </c>
      <c r="H45" s="30">
        <v>1286</v>
      </c>
      <c r="I45" s="30">
        <v>1413</v>
      </c>
      <c r="J45" s="10">
        <f t="shared" si="1"/>
        <v>1182.3883333333333</v>
      </c>
      <c r="L45" s="31">
        <f t="shared" si="2"/>
        <v>1037.33</v>
      </c>
      <c r="M45" s="31">
        <f t="shared" si="3"/>
        <v>1051</v>
      </c>
      <c r="N45" s="31">
        <f t="shared" si="4"/>
        <v>1256</v>
      </c>
      <c r="O45" s="31">
        <f t="shared" si="5"/>
        <v>1349.5</v>
      </c>
      <c r="P45" s="31">
        <f t="shared" si="6"/>
        <v>2061</v>
      </c>
    </row>
    <row r="46" spans="2:16" ht="15">
      <c r="B46" s="13">
        <f t="shared" si="7"/>
        <v>42</v>
      </c>
      <c r="C46" s="29">
        <v>2338.33</v>
      </c>
      <c r="D46" s="28">
        <f t="shared" ref="D46:E46" si="48">AVERAGE(A46:C46)</f>
        <v>1190.165</v>
      </c>
      <c r="E46" s="28">
        <f t="shared" si="48"/>
        <v>1190.165</v>
      </c>
      <c r="F46" s="27">
        <v>1280.67</v>
      </c>
      <c r="G46" s="30">
        <v>1064</v>
      </c>
      <c r="H46" s="30">
        <v>1324.75</v>
      </c>
      <c r="I46" s="30">
        <v>1423</v>
      </c>
      <c r="J46" s="10">
        <f t="shared" si="1"/>
        <v>1245.4583333333333</v>
      </c>
      <c r="L46" s="31">
        <f t="shared" si="2"/>
        <v>1064</v>
      </c>
      <c r="M46" s="31">
        <f t="shared" si="3"/>
        <v>1190.165</v>
      </c>
      <c r="N46" s="31">
        <f t="shared" si="4"/>
        <v>1280.67</v>
      </c>
      <c r="O46" s="31">
        <f t="shared" si="5"/>
        <v>1373.875</v>
      </c>
      <c r="P46" s="31">
        <f t="shared" si="6"/>
        <v>2338.33</v>
      </c>
    </row>
    <row r="47" spans="2:16" ht="15">
      <c r="B47" s="13">
        <f t="shared" si="7"/>
        <v>43</v>
      </c>
      <c r="C47" s="29">
        <v>2287.67</v>
      </c>
      <c r="D47" s="28">
        <f t="shared" ref="D47:E47" si="49">AVERAGE(A47:C47)</f>
        <v>1165.335</v>
      </c>
      <c r="E47" s="28">
        <f t="shared" si="49"/>
        <v>1165.335</v>
      </c>
      <c r="F47" s="27">
        <v>1247</v>
      </c>
      <c r="G47" s="30">
        <v>1044</v>
      </c>
      <c r="H47" s="30">
        <v>1280</v>
      </c>
      <c r="I47" s="30">
        <v>1408</v>
      </c>
      <c r="J47" s="10">
        <f t="shared" si="1"/>
        <v>1218.2783333333334</v>
      </c>
      <c r="L47" s="31">
        <f t="shared" si="2"/>
        <v>1044</v>
      </c>
      <c r="M47" s="31">
        <f t="shared" si="3"/>
        <v>1165.335</v>
      </c>
      <c r="N47" s="31">
        <f t="shared" si="4"/>
        <v>1247</v>
      </c>
      <c r="O47" s="31">
        <f t="shared" si="5"/>
        <v>1344</v>
      </c>
      <c r="P47" s="31">
        <f t="shared" si="6"/>
        <v>2287.67</v>
      </c>
    </row>
    <row r="48" spans="2:16" ht="15">
      <c r="B48" s="13">
        <f t="shared" si="7"/>
        <v>44</v>
      </c>
      <c r="C48" s="29">
        <v>2003</v>
      </c>
      <c r="D48" s="28">
        <f t="shared" ref="D48:E48" si="50">AVERAGE(A48:C48)</f>
        <v>1023.5</v>
      </c>
      <c r="E48" s="28">
        <f t="shared" si="50"/>
        <v>1023.5</v>
      </c>
      <c r="F48" s="27">
        <v>1231</v>
      </c>
      <c r="G48" s="30">
        <v>1128.33</v>
      </c>
      <c r="H48" s="29">
        <v>1316.75</v>
      </c>
      <c r="I48" s="30">
        <v>1514.67</v>
      </c>
      <c r="J48" s="10">
        <f t="shared" si="1"/>
        <v>1206.2916666666667</v>
      </c>
      <c r="L48" s="31">
        <f t="shared" si="2"/>
        <v>1023.5</v>
      </c>
      <c r="M48" s="31">
        <f t="shared" si="3"/>
        <v>1075.915</v>
      </c>
      <c r="N48" s="31">
        <f t="shared" si="4"/>
        <v>1231</v>
      </c>
      <c r="O48" s="31">
        <f t="shared" si="5"/>
        <v>1415.71</v>
      </c>
      <c r="P48" s="31">
        <f t="shared" si="6"/>
        <v>2003</v>
      </c>
    </row>
    <row r="49" spans="2:32" ht="15">
      <c r="B49" s="13">
        <f t="shared" si="7"/>
        <v>45</v>
      </c>
      <c r="C49" s="29">
        <v>1700</v>
      </c>
      <c r="D49" s="28">
        <f t="shared" ref="D49:E49" si="51">AVERAGE(A49:C49)</f>
        <v>872.5</v>
      </c>
      <c r="E49" s="28">
        <f t="shared" si="51"/>
        <v>872.5</v>
      </c>
      <c r="F49" s="27">
        <v>1370</v>
      </c>
      <c r="G49" s="30">
        <v>1105.67</v>
      </c>
      <c r="H49" s="30">
        <v>1424.5</v>
      </c>
      <c r="I49" s="30">
        <v>1431</v>
      </c>
      <c r="J49" s="10">
        <f t="shared" si="1"/>
        <v>1179.3616666666667</v>
      </c>
      <c r="L49" s="31">
        <f t="shared" si="2"/>
        <v>872.5</v>
      </c>
      <c r="M49" s="31">
        <f t="shared" si="3"/>
        <v>989.08500000000004</v>
      </c>
      <c r="N49" s="31">
        <f t="shared" si="4"/>
        <v>1370</v>
      </c>
      <c r="O49" s="31">
        <f t="shared" si="5"/>
        <v>1427.75</v>
      </c>
      <c r="P49" s="31">
        <f t="shared" si="6"/>
        <v>1700</v>
      </c>
    </row>
    <row r="50" spans="2:32" ht="15">
      <c r="B50" s="13">
        <f t="shared" si="7"/>
        <v>46</v>
      </c>
      <c r="C50" s="29">
        <v>2430</v>
      </c>
      <c r="D50" s="28">
        <f t="shared" ref="D50:E50" si="52">AVERAGE(A50:C50)</f>
        <v>1238</v>
      </c>
      <c r="E50" s="28">
        <f t="shared" si="52"/>
        <v>1238</v>
      </c>
      <c r="F50" s="27">
        <v>1347.67</v>
      </c>
      <c r="G50" s="30">
        <v>1102.33</v>
      </c>
      <c r="H50" s="30">
        <v>1411.75</v>
      </c>
      <c r="I50" s="30">
        <v>1095.33</v>
      </c>
      <c r="J50" s="10">
        <f t="shared" si="1"/>
        <v>1238.8466666666666</v>
      </c>
      <c r="L50" s="31">
        <f t="shared" si="2"/>
        <v>1095.33</v>
      </c>
      <c r="M50" s="31">
        <f t="shared" si="3"/>
        <v>1170.165</v>
      </c>
      <c r="N50" s="31">
        <f t="shared" si="4"/>
        <v>1238</v>
      </c>
      <c r="O50" s="31">
        <f t="shared" si="5"/>
        <v>1379.71</v>
      </c>
      <c r="P50" s="31">
        <f t="shared" si="6"/>
        <v>2430</v>
      </c>
    </row>
    <row r="51" spans="2:32" ht="15">
      <c r="B51" s="13">
        <f t="shared" si="7"/>
        <v>47</v>
      </c>
      <c r="C51" s="29">
        <v>2308</v>
      </c>
      <c r="D51" s="28">
        <f t="shared" ref="D51:E51" si="53">AVERAGE(A51:C51)</f>
        <v>1177.5</v>
      </c>
      <c r="E51" s="28">
        <f t="shared" si="53"/>
        <v>1177.5</v>
      </c>
      <c r="F51" s="27">
        <v>1384.67</v>
      </c>
      <c r="G51" s="30">
        <v>1110</v>
      </c>
      <c r="H51" s="30">
        <v>1438.75</v>
      </c>
      <c r="I51" s="30">
        <v>1352.33</v>
      </c>
      <c r="J51" s="10">
        <f t="shared" si="1"/>
        <v>1273.4583333333333</v>
      </c>
      <c r="L51" s="31">
        <f t="shared" si="2"/>
        <v>1110</v>
      </c>
      <c r="M51" s="31">
        <f t="shared" si="3"/>
        <v>1177.5</v>
      </c>
      <c r="N51" s="31">
        <f t="shared" si="4"/>
        <v>1352.33</v>
      </c>
      <c r="O51" s="31">
        <f t="shared" si="5"/>
        <v>1411.71</v>
      </c>
      <c r="P51" s="31">
        <f t="shared" si="6"/>
        <v>2308</v>
      </c>
    </row>
    <row r="52" spans="2:32" ht="15">
      <c r="B52" s="13">
        <f t="shared" si="7"/>
        <v>48</v>
      </c>
      <c r="C52" s="29">
        <v>2184</v>
      </c>
      <c r="D52" s="28">
        <f t="shared" ref="D52:E52" si="54">AVERAGE(A52:C52)</f>
        <v>1116</v>
      </c>
      <c r="E52" s="28">
        <f t="shared" si="54"/>
        <v>1116</v>
      </c>
      <c r="F52" s="27">
        <v>1427.33</v>
      </c>
      <c r="G52" s="30">
        <v>1154</v>
      </c>
      <c r="H52" s="30">
        <v>1659.75</v>
      </c>
      <c r="I52" s="30">
        <v>1627</v>
      </c>
      <c r="J52" s="10">
        <f t="shared" si="1"/>
        <v>1350.0133333333333</v>
      </c>
      <c r="L52" s="31">
        <f t="shared" si="2"/>
        <v>1116</v>
      </c>
      <c r="M52" s="31">
        <f t="shared" si="3"/>
        <v>1135</v>
      </c>
      <c r="N52" s="31">
        <f t="shared" si="4"/>
        <v>1427.33</v>
      </c>
      <c r="O52" s="31">
        <f t="shared" si="5"/>
        <v>1643.375</v>
      </c>
      <c r="P52" s="31">
        <f t="shared" si="6"/>
        <v>2184</v>
      </c>
    </row>
    <row r="53" spans="2:32" ht="15">
      <c r="B53" s="13">
        <f t="shared" si="7"/>
        <v>49</v>
      </c>
      <c r="C53" s="29">
        <v>2383.33</v>
      </c>
      <c r="D53" s="28">
        <f t="shared" ref="D53:E53" si="55">AVERAGE(A53:C53)</f>
        <v>1216.165</v>
      </c>
      <c r="E53" s="28">
        <f t="shared" si="55"/>
        <v>1216.165</v>
      </c>
      <c r="F53" s="27">
        <v>1375</v>
      </c>
      <c r="G53" s="30">
        <v>1183.33</v>
      </c>
      <c r="H53" s="30">
        <v>1662.75</v>
      </c>
      <c r="I53" s="30">
        <v>1315.33</v>
      </c>
      <c r="J53" s="10">
        <f t="shared" si="1"/>
        <v>1328.1233333333332</v>
      </c>
      <c r="L53" s="31">
        <f t="shared" si="2"/>
        <v>1183.33</v>
      </c>
      <c r="M53" s="31">
        <f t="shared" si="3"/>
        <v>1216.165</v>
      </c>
      <c r="N53" s="31">
        <f t="shared" si="4"/>
        <v>1315.33</v>
      </c>
      <c r="O53" s="31">
        <f t="shared" si="5"/>
        <v>1518.875</v>
      </c>
      <c r="P53" s="31">
        <f t="shared" si="6"/>
        <v>2383.33</v>
      </c>
    </row>
    <row r="54" spans="2:32" ht="15">
      <c r="B54" s="20">
        <f t="shared" si="7"/>
        <v>50</v>
      </c>
      <c r="C54" s="32">
        <v>2012.67</v>
      </c>
      <c r="D54" s="34">
        <f t="shared" ref="D54:E54" si="56">AVERAGE(A54:C54)</f>
        <v>1031.335</v>
      </c>
      <c r="E54" s="34">
        <f t="shared" si="56"/>
        <v>1031.335</v>
      </c>
      <c r="F54" s="33">
        <v>1420.67</v>
      </c>
      <c r="G54" s="35">
        <v>1214.33</v>
      </c>
      <c r="H54" s="35">
        <v>1623.25</v>
      </c>
      <c r="I54" s="16">
        <v>1407.45</v>
      </c>
      <c r="J54" s="10">
        <f t="shared" si="1"/>
        <v>1288.0616666666667</v>
      </c>
      <c r="L54" s="54">
        <f t="shared" si="2"/>
        <v>1031.335</v>
      </c>
      <c r="M54" s="54">
        <f t="shared" si="3"/>
        <v>1122.8325</v>
      </c>
      <c r="N54" s="54">
        <f t="shared" si="4"/>
        <v>1407.45</v>
      </c>
      <c r="O54" s="54">
        <f t="shared" si="5"/>
        <v>1521.96</v>
      </c>
      <c r="P54" s="54">
        <f t="shared" si="6"/>
        <v>2012.67</v>
      </c>
    </row>
    <row r="57" spans="2:32" ht="12.75">
      <c r="B57" s="56" t="s">
        <v>88</v>
      </c>
      <c r="C57" s="57"/>
      <c r="D57" s="57"/>
      <c r="E57" s="57"/>
      <c r="F57" s="57"/>
      <c r="G57" s="57"/>
      <c r="H57" s="57"/>
      <c r="I57" s="57"/>
      <c r="J57" s="58"/>
      <c r="L57" s="56" t="s">
        <v>89</v>
      </c>
      <c r="M57" s="57"/>
      <c r="N57" s="57"/>
      <c r="O57" s="57"/>
      <c r="P57" s="58"/>
      <c r="AB57" s="61" t="s">
        <v>3</v>
      </c>
      <c r="AC57" s="61"/>
      <c r="AD57" s="61"/>
      <c r="AE57" s="61"/>
      <c r="AF57" s="61"/>
    </row>
    <row r="58" spans="2:32" ht="15">
      <c r="B58" s="1" t="s">
        <v>5</v>
      </c>
      <c r="C58" s="2" t="s">
        <v>6</v>
      </c>
      <c r="D58" s="2" t="s">
        <v>7</v>
      </c>
      <c r="E58" s="2" t="s">
        <v>8</v>
      </c>
      <c r="F58" s="2" t="s">
        <v>9</v>
      </c>
      <c r="G58" s="2" t="s">
        <v>10</v>
      </c>
      <c r="H58" s="2" t="s">
        <v>11</v>
      </c>
      <c r="I58" s="2" t="s">
        <v>12</v>
      </c>
      <c r="J58" s="3" t="s">
        <v>13</v>
      </c>
      <c r="L58" s="4" t="s">
        <v>25</v>
      </c>
      <c r="M58" s="4" t="s">
        <v>15</v>
      </c>
      <c r="N58" s="4" t="s">
        <v>16</v>
      </c>
      <c r="O58" s="4" t="s">
        <v>17</v>
      </c>
      <c r="P58" s="4" t="s">
        <v>18</v>
      </c>
      <c r="AB58" s="62" t="s">
        <v>14</v>
      </c>
      <c r="AC58" s="62" t="s">
        <v>15</v>
      </c>
      <c r="AD58" s="62" t="s">
        <v>16</v>
      </c>
      <c r="AE58" s="62" t="s">
        <v>17</v>
      </c>
      <c r="AF58" s="62" t="s">
        <v>18</v>
      </c>
    </row>
    <row r="59" spans="2:32" ht="15">
      <c r="B59" s="13">
        <f>1</f>
        <v>1</v>
      </c>
      <c r="C59" s="38">
        <v>2518</v>
      </c>
      <c r="D59" s="25">
        <v>1354</v>
      </c>
      <c r="E59" s="25"/>
      <c r="F59" s="24"/>
      <c r="G59" s="8">
        <v>1467</v>
      </c>
      <c r="H59" s="8"/>
      <c r="I59" s="8">
        <v>1852</v>
      </c>
      <c r="J59" s="10">
        <f t="shared" ref="J59:J108" si="57">AVERAGE(D59:I59)</f>
        <v>1557.6666666666667</v>
      </c>
      <c r="L59" s="31">
        <f t="shared" ref="L59:L108" si="58">QUARTILE(C59:I59,0)</f>
        <v>1354</v>
      </c>
      <c r="M59" s="31">
        <f t="shared" ref="M59:M108" si="59">QUARTILE(C59:I59,1)</f>
        <v>1438.75</v>
      </c>
      <c r="N59" s="31">
        <f t="shared" ref="N59:N108" si="60">QUARTILE(C59:I59,2)</f>
        <v>1659.5</v>
      </c>
      <c r="O59" s="31">
        <f t="shared" ref="O59:O108" si="61">QUARTILE(C59:I59,3)</f>
        <v>2018.5</v>
      </c>
      <c r="P59" s="31">
        <f t="shared" ref="P59:P108" si="62">QUARTILE(C59:I59,4)</f>
        <v>2518</v>
      </c>
      <c r="AB59" s="63">
        <f>L59</f>
        <v>1354</v>
      </c>
      <c r="AC59" s="63">
        <f>M59</f>
        <v>1438.75</v>
      </c>
      <c r="AD59" s="63">
        <f>N59</f>
        <v>1659.5</v>
      </c>
      <c r="AE59" s="63">
        <f>O59</f>
        <v>2018.5</v>
      </c>
      <c r="AF59" s="63">
        <f>P59</f>
        <v>2518</v>
      </c>
    </row>
    <row r="60" spans="2:32" ht="15">
      <c r="B60" s="13">
        <f t="shared" ref="B60:B108" si="63">B59+1</f>
        <v>2</v>
      </c>
      <c r="C60" s="38">
        <v>2688</v>
      </c>
      <c r="D60" s="39">
        <v>1277</v>
      </c>
      <c r="E60" s="28"/>
      <c r="F60" s="39"/>
      <c r="G60" s="38">
        <v>1333</v>
      </c>
      <c r="H60" s="8"/>
      <c r="I60" s="38">
        <v>1743</v>
      </c>
      <c r="J60" s="10">
        <f t="shared" si="57"/>
        <v>1451</v>
      </c>
      <c r="L60" s="31">
        <f t="shared" si="58"/>
        <v>1277</v>
      </c>
      <c r="M60" s="31">
        <f t="shared" si="59"/>
        <v>1319</v>
      </c>
      <c r="N60" s="31">
        <f t="shared" si="60"/>
        <v>1538</v>
      </c>
      <c r="O60" s="31">
        <f t="shared" si="61"/>
        <v>1979.25</v>
      </c>
      <c r="P60" s="31">
        <f t="shared" si="62"/>
        <v>2688</v>
      </c>
      <c r="AB60" s="63">
        <f>L68</f>
        <v>1056</v>
      </c>
      <c r="AC60" s="63">
        <f>M68</f>
        <v>1128</v>
      </c>
      <c r="AD60" s="63">
        <f>N68</f>
        <v>1292</v>
      </c>
      <c r="AE60" s="63">
        <f>O68</f>
        <v>1473</v>
      </c>
      <c r="AF60" s="63">
        <f>P68</f>
        <v>2206</v>
      </c>
    </row>
    <row r="61" spans="2:32" ht="15">
      <c r="B61" s="13">
        <f t="shared" si="63"/>
        <v>3</v>
      </c>
      <c r="C61" s="39">
        <v>2098</v>
      </c>
      <c r="D61" s="39">
        <v>1234</v>
      </c>
      <c r="E61" s="28"/>
      <c r="F61" s="39"/>
      <c r="G61" s="38">
        <v>1192</v>
      </c>
      <c r="H61" s="8"/>
      <c r="I61" s="38">
        <v>1762</v>
      </c>
      <c r="J61" s="10">
        <f t="shared" si="57"/>
        <v>1396</v>
      </c>
      <c r="L61" s="31">
        <f t="shared" si="58"/>
        <v>1192</v>
      </c>
      <c r="M61" s="31">
        <f t="shared" si="59"/>
        <v>1223.5</v>
      </c>
      <c r="N61" s="31">
        <f t="shared" si="60"/>
        <v>1498</v>
      </c>
      <c r="O61" s="31">
        <f t="shared" si="61"/>
        <v>1846</v>
      </c>
      <c r="P61" s="31">
        <f t="shared" si="62"/>
        <v>2098</v>
      </c>
      <c r="AB61" s="63">
        <f>L78</f>
        <v>745</v>
      </c>
      <c r="AC61" s="63">
        <f>M78</f>
        <v>888</v>
      </c>
      <c r="AD61" s="63">
        <f>N78</f>
        <v>1022</v>
      </c>
      <c r="AE61" s="63">
        <f>O78</f>
        <v>1036</v>
      </c>
      <c r="AF61" s="63">
        <f>P78</f>
        <v>1851</v>
      </c>
    </row>
    <row r="62" spans="2:32" ht="15">
      <c r="B62" s="13">
        <f t="shared" si="63"/>
        <v>4</v>
      </c>
      <c r="C62" s="39">
        <v>2609</v>
      </c>
      <c r="D62" s="39">
        <v>1185</v>
      </c>
      <c r="E62" s="28"/>
      <c r="F62" s="39"/>
      <c r="G62" s="38">
        <v>1174</v>
      </c>
      <c r="H62" s="8"/>
      <c r="I62" s="38">
        <v>1739</v>
      </c>
      <c r="J62" s="10">
        <f t="shared" si="57"/>
        <v>1366</v>
      </c>
      <c r="L62" s="31">
        <f t="shared" si="58"/>
        <v>1174</v>
      </c>
      <c r="M62" s="31">
        <f t="shared" si="59"/>
        <v>1182.25</v>
      </c>
      <c r="N62" s="31">
        <f t="shared" si="60"/>
        <v>1462</v>
      </c>
      <c r="O62" s="31">
        <f t="shared" si="61"/>
        <v>1956.5</v>
      </c>
      <c r="P62" s="31">
        <f t="shared" si="62"/>
        <v>2609</v>
      </c>
      <c r="AB62" s="31">
        <v>484</v>
      </c>
      <c r="AC62" s="31">
        <v>517</v>
      </c>
      <c r="AD62" s="31">
        <v>646</v>
      </c>
      <c r="AE62" s="31">
        <v>807</v>
      </c>
      <c r="AF62" s="31">
        <v>1383</v>
      </c>
    </row>
    <row r="63" spans="2:32" ht="15">
      <c r="B63" s="13">
        <f t="shared" si="63"/>
        <v>5</v>
      </c>
      <c r="C63" s="39">
        <v>2081</v>
      </c>
      <c r="D63" s="39">
        <v>1141</v>
      </c>
      <c r="E63" s="28"/>
      <c r="F63" s="39">
        <v>1383</v>
      </c>
      <c r="G63" s="38">
        <v>1110</v>
      </c>
      <c r="H63" s="8"/>
      <c r="I63" s="38">
        <v>1733</v>
      </c>
      <c r="J63" s="10">
        <f t="shared" si="57"/>
        <v>1341.75</v>
      </c>
      <c r="L63" s="31">
        <f t="shared" si="58"/>
        <v>1110</v>
      </c>
      <c r="M63" s="31">
        <f t="shared" si="59"/>
        <v>1141</v>
      </c>
      <c r="N63" s="31">
        <f t="shared" si="60"/>
        <v>1383</v>
      </c>
      <c r="O63" s="31">
        <f t="shared" si="61"/>
        <v>1733</v>
      </c>
      <c r="P63" s="31">
        <f t="shared" si="62"/>
        <v>2081</v>
      </c>
      <c r="AB63" s="63">
        <f>L98</f>
        <v>253</v>
      </c>
      <c r="AC63" s="63">
        <f>M98</f>
        <v>303</v>
      </c>
      <c r="AD63" s="63">
        <f>N98</f>
        <v>331</v>
      </c>
      <c r="AE63" s="63">
        <f>O98</f>
        <v>548</v>
      </c>
      <c r="AF63" s="63">
        <f>P98</f>
        <v>1192</v>
      </c>
    </row>
    <row r="64" spans="2:32" ht="15">
      <c r="B64" s="13">
        <f t="shared" si="63"/>
        <v>6</v>
      </c>
      <c r="C64" s="39">
        <v>2278</v>
      </c>
      <c r="D64" s="39">
        <v>1154</v>
      </c>
      <c r="E64" s="28"/>
      <c r="F64" s="39">
        <v>1301</v>
      </c>
      <c r="G64" s="38">
        <v>1129</v>
      </c>
      <c r="H64" s="8"/>
      <c r="I64" s="38">
        <v>1640</v>
      </c>
      <c r="J64" s="10">
        <f t="shared" si="57"/>
        <v>1306</v>
      </c>
      <c r="L64" s="31">
        <f t="shared" si="58"/>
        <v>1129</v>
      </c>
      <c r="M64" s="31">
        <f t="shared" si="59"/>
        <v>1154</v>
      </c>
      <c r="N64" s="31">
        <f t="shared" si="60"/>
        <v>1301</v>
      </c>
      <c r="O64" s="31">
        <f t="shared" si="61"/>
        <v>1640</v>
      </c>
      <c r="P64" s="31">
        <f t="shared" si="62"/>
        <v>2278</v>
      </c>
      <c r="AB64" s="64">
        <f>L108</f>
        <v>15</v>
      </c>
      <c r="AC64" s="64">
        <f>M108</f>
        <v>18</v>
      </c>
      <c r="AD64" s="64">
        <f>N108</f>
        <v>18</v>
      </c>
      <c r="AE64" s="64">
        <f>O108</f>
        <v>19</v>
      </c>
      <c r="AF64" s="64">
        <f>P108</f>
        <v>25</v>
      </c>
    </row>
    <row r="65" spans="2:32" ht="15">
      <c r="B65" s="13">
        <f t="shared" si="63"/>
        <v>7</v>
      </c>
      <c r="C65" s="39">
        <v>2342</v>
      </c>
      <c r="D65" s="39">
        <v>1097</v>
      </c>
      <c r="E65" s="28"/>
      <c r="F65" s="39">
        <v>1306</v>
      </c>
      <c r="G65" s="38">
        <v>1154</v>
      </c>
      <c r="H65" s="8"/>
      <c r="I65" s="38">
        <v>1607</v>
      </c>
      <c r="J65" s="10">
        <f t="shared" si="57"/>
        <v>1291</v>
      </c>
      <c r="L65" s="31">
        <f t="shared" si="58"/>
        <v>1097</v>
      </c>
      <c r="M65" s="31">
        <f t="shared" si="59"/>
        <v>1154</v>
      </c>
      <c r="N65" s="31">
        <f t="shared" si="60"/>
        <v>1306</v>
      </c>
      <c r="O65" s="31">
        <f t="shared" si="61"/>
        <v>1607</v>
      </c>
      <c r="P65" s="31">
        <f t="shared" si="62"/>
        <v>2342</v>
      </c>
      <c r="AB65" s="65"/>
      <c r="AC65" s="65"/>
      <c r="AD65" s="65"/>
      <c r="AE65" s="65"/>
      <c r="AF65" s="65"/>
    </row>
    <row r="66" spans="2:32" ht="15">
      <c r="B66" s="13">
        <f t="shared" si="63"/>
        <v>8</v>
      </c>
      <c r="C66" s="39">
        <v>2190</v>
      </c>
      <c r="D66" s="39">
        <v>1080</v>
      </c>
      <c r="E66" s="28"/>
      <c r="F66" s="39">
        <v>1207</v>
      </c>
      <c r="G66" s="38">
        <v>1107</v>
      </c>
      <c r="H66" s="8"/>
      <c r="I66" s="38">
        <v>1582</v>
      </c>
      <c r="J66" s="10">
        <f t="shared" si="57"/>
        <v>1244</v>
      </c>
      <c r="L66" s="31">
        <f t="shared" si="58"/>
        <v>1080</v>
      </c>
      <c r="M66" s="31">
        <f t="shared" si="59"/>
        <v>1107</v>
      </c>
      <c r="N66" s="31">
        <f t="shared" si="60"/>
        <v>1207</v>
      </c>
      <c r="O66" s="31">
        <f t="shared" si="61"/>
        <v>1582</v>
      </c>
      <c r="P66" s="31">
        <f t="shared" si="62"/>
        <v>2190</v>
      </c>
      <c r="AB66" s="65"/>
      <c r="AC66" s="65"/>
      <c r="AD66" s="65"/>
      <c r="AE66" s="65"/>
      <c r="AF66" s="65"/>
    </row>
    <row r="67" spans="2:32" ht="15">
      <c r="B67" s="13">
        <f t="shared" si="63"/>
        <v>9</v>
      </c>
      <c r="C67" s="39">
        <v>2260</v>
      </c>
      <c r="D67" s="39">
        <v>1064</v>
      </c>
      <c r="E67" s="28"/>
      <c r="F67" s="39">
        <v>1207</v>
      </c>
      <c r="G67" s="38">
        <v>1040</v>
      </c>
      <c r="H67" s="8"/>
      <c r="I67" s="38">
        <v>1552</v>
      </c>
      <c r="J67" s="10">
        <f t="shared" si="57"/>
        <v>1215.75</v>
      </c>
      <c r="L67" s="31">
        <f t="shared" si="58"/>
        <v>1040</v>
      </c>
      <c r="M67" s="31">
        <f t="shared" si="59"/>
        <v>1064</v>
      </c>
      <c r="N67" s="31">
        <f t="shared" si="60"/>
        <v>1207</v>
      </c>
      <c r="O67" s="31">
        <f t="shared" si="61"/>
        <v>1552</v>
      </c>
      <c r="P67" s="31">
        <f t="shared" si="62"/>
        <v>2260</v>
      </c>
      <c r="AB67" s="65"/>
      <c r="AC67" s="65"/>
      <c r="AD67" s="65"/>
      <c r="AE67" s="65"/>
      <c r="AF67" s="65"/>
    </row>
    <row r="68" spans="2:32" ht="15">
      <c r="B68" s="13">
        <f t="shared" si="63"/>
        <v>10</v>
      </c>
      <c r="C68" s="39">
        <v>2206</v>
      </c>
      <c r="D68" s="39">
        <v>1056</v>
      </c>
      <c r="E68" s="28"/>
      <c r="F68" s="39">
        <v>1292</v>
      </c>
      <c r="G68" s="38">
        <v>1128</v>
      </c>
      <c r="H68" s="8"/>
      <c r="I68" s="38">
        <v>1473</v>
      </c>
      <c r="J68" s="10">
        <f t="shared" si="57"/>
        <v>1237.25</v>
      </c>
      <c r="L68" s="31">
        <f t="shared" si="58"/>
        <v>1056</v>
      </c>
      <c r="M68" s="31">
        <f t="shared" si="59"/>
        <v>1128</v>
      </c>
      <c r="N68" s="31">
        <f t="shared" si="60"/>
        <v>1292</v>
      </c>
      <c r="O68" s="31">
        <f t="shared" si="61"/>
        <v>1473</v>
      </c>
      <c r="P68" s="31">
        <f t="shared" si="62"/>
        <v>2206</v>
      </c>
      <c r="AB68" s="65"/>
      <c r="AC68" s="65"/>
      <c r="AD68" s="65"/>
      <c r="AE68" s="65"/>
      <c r="AF68" s="65"/>
    </row>
    <row r="69" spans="2:32" ht="15">
      <c r="B69" s="13">
        <f t="shared" si="63"/>
        <v>11</v>
      </c>
      <c r="C69" s="39">
        <v>1827</v>
      </c>
      <c r="D69" s="39">
        <v>1055</v>
      </c>
      <c r="E69" s="28"/>
      <c r="F69" s="39">
        <v>1195</v>
      </c>
      <c r="G69" s="38">
        <v>1053</v>
      </c>
      <c r="H69" s="8"/>
      <c r="I69" s="38">
        <v>1513</v>
      </c>
      <c r="J69" s="10">
        <f t="shared" si="57"/>
        <v>1204</v>
      </c>
      <c r="L69" s="31">
        <f t="shared" si="58"/>
        <v>1053</v>
      </c>
      <c r="M69" s="31">
        <f t="shared" si="59"/>
        <v>1055</v>
      </c>
      <c r="N69" s="31">
        <f t="shared" si="60"/>
        <v>1195</v>
      </c>
      <c r="O69" s="31">
        <f t="shared" si="61"/>
        <v>1513</v>
      </c>
      <c r="P69" s="31">
        <f t="shared" si="62"/>
        <v>1827</v>
      </c>
      <c r="AB69" s="61" t="s">
        <v>3</v>
      </c>
      <c r="AC69" s="61"/>
      <c r="AD69" s="61"/>
      <c r="AE69" s="61"/>
      <c r="AF69" s="61"/>
    </row>
    <row r="70" spans="2:32" ht="15">
      <c r="B70" s="13">
        <f t="shared" si="63"/>
        <v>12</v>
      </c>
      <c r="C70" s="39">
        <v>2167</v>
      </c>
      <c r="D70" s="39">
        <v>1031</v>
      </c>
      <c r="E70" s="28"/>
      <c r="F70" s="39">
        <v>1229</v>
      </c>
      <c r="G70" s="38">
        <v>1003</v>
      </c>
      <c r="H70" s="8"/>
      <c r="I70" s="38">
        <v>1390</v>
      </c>
      <c r="J70" s="10">
        <f t="shared" si="57"/>
        <v>1163.25</v>
      </c>
      <c r="L70" s="31">
        <f t="shared" si="58"/>
        <v>1003</v>
      </c>
      <c r="M70" s="31">
        <f t="shared" si="59"/>
        <v>1031</v>
      </c>
      <c r="N70" s="31">
        <f t="shared" si="60"/>
        <v>1229</v>
      </c>
      <c r="O70" s="31">
        <f t="shared" si="61"/>
        <v>1390</v>
      </c>
      <c r="P70" s="31">
        <f t="shared" si="62"/>
        <v>2167</v>
      </c>
      <c r="AB70" s="62" t="s">
        <v>14</v>
      </c>
      <c r="AC70" s="62" t="s">
        <v>15</v>
      </c>
      <c r="AD70" s="62" t="s">
        <v>16</v>
      </c>
      <c r="AE70" s="62" t="s">
        <v>17</v>
      </c>
      <c r="AF70" s="62" t="s">
        <v>18</v>
      </c>
    </row>
    <row r="71" spans="2:32" ht="15">
      <c r="B71" s="13">
        <f t="shared" si="63"/>
        <v>13</v>
      </c>
      <c r="C71" s="39">
        <v>2385</v>
      </c>
      <c r="D71" s="39">
        <v>1001</v>
      </c>
      <c r="E71" s="28"/>
      <c r="F71" s="39">
        <v>1099</v>
      </c>
      <c r="G71" s="38">
        <v>912</v>
      </c>
      <c r="H71" s="8"/>
      <c r="I71" s="38">
        <v>1428</v>
      </c>
      <c r="J71" s="10">
        <f t="shared" si="57"/>
        <v>1110</v>
      </c>
      <c r="L71" s="31">
        <f t="shared" si="58"/>
        <v>912</v>
      </c>
      <c r="M71" s="31">
        <f t="shared" si="59"/>
        <v>1001</v>
      </c>
      <c r="N71" s="31">
        <f t="shared" si="60"/>
        <v>1099</v>
      </c>
      <c r="O71" s="31">
        <f t="shared" si="61"/>
        <v>1428</v>
      </c>
      <c r="P71" s="31">
        <f t="shared" si="62"/>
        <v>2385</v>
      </c>
      <c r="AB71" s="66">
        <f>L59</f>
        <v>1354</v>
      </c>
      <c r="AC71" s="67">
        <f>M59</f>
        <v>1438.75</v>
      </c>
      <c r="AD71" s="67">
        <f>N59</f>
        <v>1659.5</v>
      </c>
      <c r="AE71" s="67">
        <f>O59</f>
        <v>2018.5</v>
      </c>
      <c r="AF71" s="68">
        <f>P59</f>
        <v>2518</v>
      </c>
    </row>
    <row r="72" spans="2:32" ht="15">
      <c r="B72" s="13">
        <f t="shared" si="63"/>
        <v>14</v>
      </c>
      <c r="C72" s="39">
        <v>2145</v>
      </c>
      <c r="D72" s="39">
        <v>987</v>
      </c>
      <c r="E72" s="28"/>
      <c r="F72" s="39">
        <v>1100</v>
      </c>
      <c r="G72" s="38">
        <v>936</v>
      </c>
      <c r="H72" s="8"/>
      <c r="I72" s="38">
        <v>1359</v>
      </c>
      <c r="J72" s="10">
        <f t="shared" si="57"/>
        <v>1095.5</v>
      </c>
      <c r="L72" s="31">
        <f t="shared" si="58"/>
        <v>936</v>
      </c>
      <c r="M72" s="31">
        <f t="shared" si="59"/>
        <v>987</v>
      </c>
      <c r="N72" s="31">
        <f t="shared" si="60"/>
        <v>1100</v>
      </c>
      <c r="O72" s="31">
        <f t="shared" si="61"/>
        <v>1359</v>
      </c>
      <c r="P72" s="31">
        <f t="shared" si="62"/>
        <v>2145</v>
      </c>
      <c r="AB72" s="69">
        <f>L63</f>
        <v>1110</v>
      </c>
      <c r="AC72" s="63">
        <f>M63</f>
        <v>1141</v>
      </c>
      <c r="AD72" s="63">
        <f>N63</f>
        <v>1383</v>
      </c>
      <c r="AE72" s="63">
        <f>O63</f>
        <v>1733</v>
      </c>
      <c r="AF72" s="70">
        <f>P63</f>
        <v>2081</v>
      </c>
    </row>
    <row r="73" spans="2:32" ht="15">
      <c r="B73" s="13">
        <f t="shared" si="63"/>
        <v>15</v>
      </c>
      <c r="C73" s="39">
        <v>1985</v>
      </c>
      <c r="D73" s="39">
        <v>960</v>
      </c>
      <c r="E73" s="28"/>
      <c r="F73" s="39">
        <v>1167</v>
      </c>
      <c r="G73" s="38">
        <v>892</v>
      </c>
      <c r="H73" s="8"/>
      <c r="I73" s="38">
        <v>1361</v>
      </c>
      <c r="J73" s="10">
        <f t="shared" si="57"/>
        <v>1095</v>
      </c>
      <c r="L73" s="31">
        <f t="shared" si="58"/>
        <v>892</v>
      </c>
      <c r="M73" s="31">
        <f t="shared" si="59"/>
        <v>960</v>
      </c>
      <c r="N73" s="31">
        <f t="shared" si="60"/>
        <v>1167</v>
      </c>
      <c r="O73" s="31">
        <f t="shared" si="61"/>
        <v>1361</v>
      </c>
      <c r="P73" s="31">
        <f t="shared" si="62"/>
        <v>1985</v>
      </c>
      <c r="AB73" s="69">
        <f>L68</f>
        <v>1056</v>
      </c>
      <c r="AC73" s="63">
        <f>M68</f>
        <v>1128</v>
      </c>
      <c r="AD73" s="63">
        <f>N68</f>
        <v>1292</v>
      </c>
      <c r="AE73" s="63">
        <f>O68</f>
        <v>1473</v>
      </c>
      <c r="AF73" s="70">
        <f>P68</f>
        <v>2206</v>
      </c>
    </row>
    <row r="74" spans="2:32" ht="15">
      <c r="B74" s="13">
        <f t="shared" si="63"/>
        <v>16</v>
      </c>
      <c r="C74" s="39">
        <v>2303</v>
      </c>
      <c r="D74" s="39">
        <v>947</v>
      </c>
      <c r="E74" s="28"/>
      <c r="F74" s="39">
        <v>1050</v>
      </c>
      <c r="G74" s="38">
        <v>872</v>
      </c>
      <c r="H74" s="8"/>
      <c r="I74" s="38">
        <v>1310</v>
      </c>
      <c r="J74" s="10">
        <f t="shared" si="57"/>
        <v>1044.75</v>
      </c>
      <c r="L74" s="31">
        <f t="shared" si="58"/>
        <v>872</v>
      </c>
      <c r="M74" s="31">
        <f t="shared" si="59"/>
        <v>947</v>
      </c>
      <c r="N74" s="31">
        <f t="shared" si="60"/>
        <v>1050</v>
      </c>
      <c r="O74" s="31">
        <f t="shared" si="61"/>
        <v>1310</v>
      </c>
      <c r="P74" s="31">
        <f t="shared" si="62"/>
        <v>2303</v>
      </c>
      <c r="AB74" s="69">
        <f>L73</f>
        <v>892</v>
      </c>
      <c r="AC74" s="63">
        <f>M73</f>
        <v>960</v>
      </c>
      <c r="AD74" s="63">
        <f>N73</f>
        <v>1167</v>
      </c>
      <c r="AE74" s="63">
        <f>O73</f>
        <v>1361</v>
      </c>
      <c r="AF74" s="70">
        <f>P73</f>
        <v>1985</v>
      </c>
    </row>
    <row r="75" spans="2:32" ht="15">
      <c r="B75" s="13">
        <f t="shared" si="63"/>
        <v>17</v>
      </c>
      <c r="C75" s="39">
        <v>1939</v>
      </c>
      <c r="D75" s="39">
        <v>941</v>
      </c>
      <c r="E75" s="28"/>
      <c r="F75" s="39">
        <v>1017</v>
      </c>
      <c r="G75" s="38">
        <v>877</v>
      </c>
      <c r="H75" s="8"/>
      <c r="I75" s="38">
        <v>1178</v>
      </c>
      <c r="J75" s="10">
        <f t="shared" si="57"/>
        <v>1003.25</v>
      </c>
      <c r="L75" s="31">
        <f t="shared" si="58"/>
        <v>877</v>
      </c>
      <c r="M75" s="31">
        <f t="shared" si="59"/>
        <v>941</v>
      </c>
      <c r="N75" s="31">
        <f t="shared" si="60"/>
        <v>1017</v>
      </c>
      <c r="O75" s="31">
        <f t="shared" si="61"/>
        <v>1178</v>
      </c>
      <c r="P75" s="31">
        <f t="shared" si="62"/>
        <v>1939</v>
      </c>
      <c r="AB75" s="69">
        <f>L78</f>
        <v>745</v>
      </c>
      <c r="AC75" s="63">
        <f>M78</f>
        <v>888</v>
      </c>
      <c r="AD75" s="63">
        <f>N78</f>
        <v>1022</v>
      </c>
      <c r="AE75" s="63">
        <f>O78</f>
        <v>1036</v>
      </c>
      <c r="AF75" s="70">
        <f>P78</f>
        <v>1851</v>
      </c>
    </row>
    <row r="76" spans="2:32" ht="15">
      <c r="B76" s="13">
        <f t="shared" si="63"/>
        <v>18</v>
      </c>
      <c r="C76" s="39">
        <v>2131</v>
      </c>
      <c r="D76" s="39">
        <v>906</v>
      </c>
      <c r="E76" s="28"/>
      <c r="F76" s="39">
        <v>1000</v>
      </c>
      <c r="G76" s="38">
        <v>848</v>
      </c>
      <c r="H76" s="8"/>
      <c r="I76" s="38">
        <v>1129</v>
      </c>
      <c r="J76" s="10">
        <f t="shared" si="57"/>
        <v>970.75</v>
      </c>
      <c r="L76" s="31">
        <f t="shared" si="58"/>
        <v>848</v>
      </c>
      <c r="M76" s="31">
        <f t="shared" si="59"/>
        <v>906</v>
      </c>
      <c r="N76" s="31">
        <f t="shared" si="60"/>
        <v>1000</v>
      </c>
      <c r="O76" s="31">
        <f t="shared" si="61"/>
        <v>1129</v>
      </c>
      <c r="P76" s="31">
        <f t="shared" si="62"/>
        <v>2131</v>
      </c>
      <c r="AB76" s="71">
        <f>L83</f>
        <v>686</v>
      </c>
      <c r="AC76" s="72">
        <f>M83</f>
        <v>692</v>
      </c>
      <c r="AD76" s="72">
        <f>N83</f>
        <v>766</v>
      </c>
      <c r="AE76" s="72">
        <f>O83</f>
        <v>906</v>
      </c>
      <c r="AF76" s="73">
        <f>P83</f>
        <v>1724</v>
      </c>
    </row>
    <row r="77" spans="2:32" ht="15">
      <c r="B77" s="13">
        <f t="shared" si="63"/>
        <v>19</v>
      </c>
      <c r="C77" s="39">
        <v>1901</v>
      </c>
      <c r="D77" s="39">
        <v>904</v>
      </c>
      <c r="E77" s="28"/>
      <c r="F77" s="39">
        <v>952</v>
      </c>
      <c r="G77" s="38">
        <v>832</v>
      </c>
      <c r="H77" s="8"/>
      <c r="I77" s="38">
        <v>1054</v>
      </c>
      <c r="J77" s="10">
        <f t="shared" si="57"/>
        <v>935.5</v>
      </c>
      <c r="L77" s="31">
        <f t="shared" si="58"/>
        <v>832</v>
      </c>
      <c r="M77" s="31">
        <f t="shared" si="59"/>
        <v>904</v>
      </c>
      <c r="N77" s="31">
        <f t="shared" si="60"/>
        <v>952</v>
      </c>
      <c r="O77" s="31">
        <f t="shared" si="61"/>
        <v>1054</v>
      </c>
      <c r="P77" s="31">
        <f t="shared" si="62"/>
        <v>1901</v>
      </c>
      <c r="AB77" s="74">
        <f>L88</f>
        <v>484</v>
      </c>
      <c r="AC77" s="75">
        <f>M88</f>
        <v>517</v>
      </c>
      <c r="AD77" s="75">
        <f>N88</f>
        <v>646</v>
      </c>
      <c r="AE77" s="75">
        <f>O88</f>
        <v>807</v>
      </c>
      <c r="AF77" s="76">
        <f>P88</f>
        <v>1383</v>
      </c>
    </row>
    <row r="78" spans="2:32" ht="15">
      <c r="B78" s="13">
        <f t="shared" si="63"/>
        <v>20</v>
      </c>
      <c r="C78" s="39">
        <v>1851</v>
      </c>
      <c r="D78" s="39">
        <v>888</v>
      </c>
      <c r="E78" s="28"/>
      <c r="F78" s="39">
        <v>1022</v>
      </c>
      <c r="G78" s="38">
        <v>745</v>
      </c>
      <c r="H78" s="8"/>
      <c r="I78" s="38">
        <v>1036</v>
      </c>
      <c r="J78" s="10">
        <f t="shared" si="57"/>
        <v>922.75</v>
      </c>
      <c r="L78" s="31">
        <f t="shared" si="58"/>
        <v>745</v>
      </c>
      <c r="M78" s="31">
        <f t="shared" si="59"/>
        <v>888</v>
      </c>
      <c r="N78" s="31">
        <f t="shared" si="60"/>
        <v>1022</v>
      </c>
      <c r="O78" s="31">
        <f t="shared" si="61"/>
        <v>1036</v>
      </c>
      <c r="P78" s="31">
        <f t="shared" si="62"/>
        <v>1851</v>
      </c>
      <c r="AB78" s="74">
        <f>L93</f>
        <v>381</v>
      </c>
      <c r="AC78" s="75">
        <f>M93</f>
        <v>414</v>
      </c>
      <c r="AD78" s="75">
        <f>N93</f>
        <v>511</v>
      </c>
      <c r="AE78" s="75">
        <f>O93</f>
        <v>723</v>
      </c>
      <c r="AF78" s="76">
        <f>P93</f>
        <v>1445</v>
      </c>
    </row>
    <row r="79" spans="2:32" ht="15">
      <c r="B79" s="13">
        <f t="shared" si="63"/>
        <v>21</v>
      </c>
      <c r="C79" s="39">
        <v>1850</v>
      </c>
      <c r="D79" s="39">
        <v>854</v>
      </c>
      <c r="E79" s="28"/>
      <c r="F79" s="39">
        <v>915</v>
      </c>
      <c r="G79" s="38">
        <v>808</v>
      </c>
      <c r="H79" s="8"/>
      <c r="I79" s="38">
        <v>1017</v>
      </c>
      <c r="J79" s="10">
        <f t="shared" si="57"/>
        <v>898.5</v>
      </c>
      <c r="L79" s="31">
        <f t="shared" si="58"/>
        <v>808</v>
      </c>
      <c r="M79" s="31">
        <f t="shared" si="59"/>
        <v>854</v>
      </c>
      <c r="N79" s="31">
        <f t="shared" si="60"/>
        <v>915</v>
      </c>
      <c r="O79" s="31">
        <f t="shared" si="61"/>
        <v>1017</v>
      </c>
      <c r="P79" s="31">
        <f t="shared" si="62"/>
        <v>1850</v>
      </c>
      <c r="AB79" s="74">
        <f>L98</f>
        <v>253</v>
      </c>
      <c r="AC79" s="75">
        <f>M98</f>
        <v>303</v>
      </c>
      <c r="AD79" s="75">
        <f>N98</f>
        <v>331</v>
      </c>
      <c r="AE79" s="75">
        <f>O98</f>
        <v>548</v>
      </c>
      <c r="AF79" s="76">
        <f>P98</f>
        <v>1192</v>
      </c>
    </row>
    <row r="80" spans="2:32" ht="15">
      <c r="B80" s="13">
        <f t="shared" si="63"/>
        <v>22</v>
      </c>
      <c r="C80" s="39">
        <v>2139</v>
      </c>
      <c r="D80" s="39">
        <v>847</v>
      </c>
      <c r="E80" s="28"/>
      <c r="F80" s="39">
        <v>817</v>
      </c>
      <c r="G80" s="38">
        <v>706</v>
      </c>
      <c r="H80" s="8"/>
      <c r="I80" s="38">
        <v>991</v>
      </c>
      <c r="J80" s="10">
        <f t="shared" si="57"/>
        <v>840.25</v>
      </c>
      <c r="L80" s="31">
        <f t="shared" si="58"/>
        <v>706</v>
      </c>
      <c r="M80" s="31">
        <f t="shared" si="59"/>
        <v>817</v>
      </c>
      <c r="N80" s="31">
        <f t="shared" si="60"/>
        <v>847</v>
      </c>
      <c r="O80" s="31">
        <f t="shared" si="61"/>
        <v>991</v>
      </c>
      <c r="P80" s="31">
        <f t="shared" si="62"/>
        <v>2139</v>
      </c>
      <c r="AB80" s="74">
        <f>L103</f>
        <v>96</v>
      </c>
      <c r="AC80" s="75">
        <f>M103</f>
        <v>123</v>
      </c>
      <c r="AD80" s="75">
        <f>N103</f>
        <v>154</v>
      </c>
      <c r="AE80" s="75">
        <f>O103</f>
        <v>161</v>
      </c>
      <c r="AF80" s="76">
        <f>P103</f>
        <v>1044</v>
      </c>
    </row>
    <row r="81" spans="2:32" ht="15">
      <c r="B81" s="13">
        <f t="shared" si="63"/>
        <v>23</v>
      </c>
      <c r="C81" s="39">
        <v>1546</v>
      </c>
      <c r="D81" s="39">
        <v>801</v>
      </c>
      <c r="E81" s="28"/>
      <c r="F81" s="39">
        <v>813</v>
      </c>
      <c r="G81" s="38">
        <v>687</v>
      </c>
      <c r="H81" s="8"/>
      <c r="I81" s="38">
        <v>966</v>
      </c>
      <c r="J81" s="10">
        <f t="shared" si="57"/>
        <v>816.75</v>
      </c>
      <c r="L81" s="31">
        <f t="shared" si="58"/>
        <v>687</v>
      </c>
      <c r="M81" s="31">
        <f t="shared" si="59"/>
        <v>801</v>
      </c>
      <c r="N81" s="31">
        <f t="shared" si="60"/>
        <v>813</v>
      </c>
      <c r="O81" s="31">
        <f t="shared" si="61"/>
        <v>966</v>
      </c>
      <c r="P81" s="31">
        <f t="shared" si="62"/>
        <v>1546</v>
      </c>
      <c r="AB81" s="77">
        <f>L108</f>
        <v>15</v>
      </c>
      <c r="AC81" s="78">
        <f>M108</f>
        <v>18</v>
      </c>
      <c r="AD81" s="78">
        <f>N108</f>
        <v>18</v>
      </c>
      <c r="AE81" s="78">
        <f>O108</f>
        <v>19</v>
      </c>
      <c r="AF81" s="79">
        <f>P108</f>
        <v>25</v>
      </c>
    </row>
    <row r="82" spans="2:32" ht="15">
      <c r="B82" s="13">
        <f t="shared" si="63"/>
        <v>24</v>
      </c>
      <c r="C82" s="39">
        <v>1842</v>
      </c>
      <c r="D82" s="39">
        <v>768</v>
      </c>
      <c r="E82" s="28"/>
      <c r="F82" s="39">
        <v>744</v>
      </c>
      <c r="G82" s="38">
        <v>678</v>
      </c>
      <c r="H82" s="8"/>
      <c r="I82" s="38">
        <v>944</v>
      </c>
      <c r="J82" s="10">
        <f t="shared" si="57"/>
        <v>783.5</v>
      </c>
      <c r="L82" s="31">
        <f t="shared" si="58"/>
        <v>678</v>
      </c>
      <c r="M82" s="31">
        <f t="shared" si="59"/>
        <v>744</v>
      </c>
      <c r="N82" s="31">
        <f t="shared" si="60"/>
        <v>768</v>
      </c>
      <c r="O82" s="31">
        <f t="shared" si="61"/>
        <v>944</v>
      </c>
      <c r="P82" s="31">
        <f t="shared" si="62"/>
        <v>1842</v>
      </c>
    </row>
    <row r="83" spans="2:32" ht="15">
      <c r="B83" s="13">
        <f t="shared" si="63"/>
        <v>25</v>
      </c>
      <c r="C83" s="39">
        <v>1724</v>
      </c>
      <c r="D83" s="39">
        <v>766</v>
      </c>
      <c r="E83" s="28"/>
      <c r="F83" s="39">
        <v>692</v>
      </c>
      <c r="G83" s="38">
        <v>686</v>
      </c>
      <c r="H83" s="8"/>
      <c r="I83" s="38">
        <v>906</v>
      </c>
      <c r="J83" s="10">
        <f t="shared" si="57"/>
        <v>762.5</v>
      </c>
      <c r="L83" s="31">
        <f t="shared" si="58"/>
        <v>686</v>
      </c>
      <c r="M83" s="31">
        <f t="shared" si="59"/>
        <v>692</v>
      </c>
      <c r="N83" s="31">
        <f t="shared" si="60"/>
        <v>766</v>
      </c>
      <c r="O83" s="31">
        <f t="shared" si="61"/>
        <v>906</v>
      </c>
      <c r="P83" s="31">
        <f t="shared" si="62"/>
        <v>1724</v>
      </c>
    </row>
    <row r="84" spans="2:32" ht="15">
      <c r="B84" s="13">
        <f t="shared" si="63"/>
        <v>26</v>
      </c>
      <c r="C84" s="39">
        <v>1761</v>
      </c>
      <c r="D84" s="39">
        <v>755</v>
      </c>
      <c r="E84" s="28"/>
      <c r="F84" s="39">
        <v>623</v>
      </c>
      <c r="G84" s="38">
        <v>707</v>
      </c>
      <c r="H84" s="8"/>
      <c r="I84" s="38">
        <v>895</v>
      </c>
      <c r="J84" s="10">
        <f t="shared" si="57"/>
        <v>745</v>
      </c>
      <c r="L84" s="31">
        <f t="shared" si="58"/>
        <v>623</v>
      </c>
      <c r="M84" s="31">
        <f t="shared" si="59"/>
        <v>707</v>
      </c>
      <c r="N84" s="31">
        <f t="shared" si="60"/>
        <v>755</v>
      </c>
      <c r="O84" s="31">
        <f t="shared" si="61"/>
        <v>895</v>
      </c>
      <c r="P84" s="31">
        <f t="shared" si="62"/>
        <v>1761</v>
      </c>
    </row>
    <row r="85" spans="2:32" ht="15">
      <c r="B85" s="13">
        <f t="shared" si="63"/>
        <v>27</v>
      </c>
      <c r="C85" s="39">
        <v>1450</v>
      </c>
      <c r="D85" s="39">
        <v>702</v>
      </c>
      <c r="E85" s="28"/>
      <c r="F85" s="39">
        <v>598</v>
      </c>
      <c r="G85" s="38">
        <v>695</v>
      </c>
      <c r="H85" s="8"/>
      <c r="I85" s="38">
        <v>884</v>
      </c>
      <c r="J85" s="10">
        <f t="shared" si="57"/>
        <v>719.75</v>
      </c>
      <c r="L85" s="31">
        <f t="shared" si="58"/>
        <v>598</v>
      </c>
      <c r="M85" s="31">
        <f t="shared" si="59"/>
        <v>695</v>
      </c>
      <c r="N85" s="31">
        <f t="shared" si="60"/>
        <v>702</v>
      </c>
      <c r="O85" s="31">
        <f t="shared" si="61"/>
        <v>884</v>
      </c>
      <c r="P85" s="31">
        <f t="shared" si="62"/>
        <v>1450</v>
      </c>
    </row>
    <row r="86" spans="2:32" ht="15">
      <c r="B86" s="13">
        <f t="shared" si="63"/>
        <v>28</v>
      </c>
      <c r="C86" s="39">
        <v>1703</v>
      </c>
      <c r="D86" s="39">
        <v>660</v>
      </c>
      <c r="E86" s="28"/>
      <c r="F86" s="39">
        <v>574</v>
      </c>
      <c r="G86" s="38">
        <v>632</v>
      </c>
      <c r="H86" s="8"/>
      <c r="I86" s="38">
        <v>841</v>
      </c>
      <c r="J86" s="10">
        <f t="shared" si="57"/>
        <v>676.75</v>
      </c>
      <c r="L86" s="31">
        <f t="shared" si="58"/>
        <v>574</v>
      </c>
      <c r="M86" s="31">
        <f t="shared" si="59"/>
        <v>632</v>
      </c>
      <c r="N86" s="31">
        <f t="shared" si="60"/>
        <v>660</v>
      </c>
      <c r="O86" s="31">
        <f t="shared" si="61"/>
        <v>841</v>
      </c>
      <c r="P86" s="31">
        <f t="shared" si="62"/>
        <v>1703</v>
      </c>
    </row>
    <row r="87" spans="2:32" ht="15">
      <c r="B87" s="13">
        <f t="shared" si="63"/>
        <v>29</v>
      </c>
      <c r="C87" s="39">
        <v>1633</v>
      </c>
      <c r="D87" s="39">
        <v>676</v>
      </c>
      <c r="E87" s="28"/>
      <c r="F87" s="39">
        <v>522</v>
      </c>
      <c r="G87" s="38">
        <v>612</v>
      </c>
      <c r="H87" s="8"/>
      <c r="I87" s="38">
        <v>808</v>
      </c>
      <c r="J87" s="10">
        <f t="shared" si="57"/>
        <v>654.5</v>
      </c>
      <c r="L87" s="31">
        <f t="shared" si="58"/>
        <v>522</v>
      </c>
      <c r="M87" s="31">
        <f t="shared" si="59"/>
        <v>612</v>
      </c>
      <c r="N87" s="31">
        <f t="shared" si="60"/>
        <v>676</v>
      </c>
      <c r="O87" s="31">
        <f t="shared" si="61"/>
        <v>808</v>
      </c>
      <c r="P87" s="31">
        <f t="shared" si="62"/>
        <v>1633</v>
      </c>
    </row>
    <row r="88" spans="2:32" ht="15">
      <c r="B88" s="13">
        <f t="shared" si="63"/>
        <v>30</v>
      </c>
      <c r="C88" s="39">
        <v>1383</v>
      </c>
      <c r="D88" s="39">
        <v>646</v>
      </c>
      <c r="E88" s="28"/>
      <c r="F88" s="39">
        <v>484</v>
      </c>
      <c r="G88" s="38">
        <v>517</v>
      </c>
      <c r="H88" s="8"/>
      <c r="I88" s="39">
        <v>807</v>
      </c>
      <c r="J88" s="10">
        <f t="shared" si="57"/>
        <v>613.5</v>
      </c>
      <c r="L88" s="31">
        <f t="shared" si="58"/>
        <v>484</v>
      </c>
      <c r="M88" s="31">
        <f t="shared" si="59"/>
        <v>517</v>
      </c>
      <c r="N88" s="31">
        <f t="shared" si="60"/>
        <v>646</v>
      </c>
      <c r="O88" s="31">
        <f t="shared" si="61"/>
        <v>807</v>
      </c>
      <c r="P88" s="31">
        <f t="shared" si="62"/>
        <v>1383</v>
      </c>
    </row>
    <row r="89" spans="2:32" ht="15">
      <c r="B89" s="13">
        <f t="shared" si="63"/>
        <v>31</v>
      </c>
      <c r="C89" s="39">
        <v>1638</v>
      </c>
      <c r="D89" s="39">
        <v>633</v>
      </c>
      <c r="E89" s="28"/>
      <c r="F89" s="39">
        <v>463</v>
      </c>
      <c r="G89" s="38">
        <v>530</v>
      </c>
      <c r="H89" s="8"/>
      <c r="I89" s="39">
        <v>780</v>
      </c>
      <c r="J89" s="10">
        <f t="shared" si="57"/>
        <v>601.5</v>
      </c>
      <c r="L89" s="31">
        <f t="shared" si="58"/>
        <v>463</v>
      </c>
      <c r="M89" s="31">
        <f t="shared" si="59"/>
        <v>530</v>
      </c>
      <c r="N89" s="31">
        <f t="shared" si="60"/>
        <v>633</v>
      </c>
      <c r="O89" s="31">
        <f t="shared" si="61"/>
        <v>780</v>
      </c>
      <c r="P89" s="31">
        <f t="shared" si="62"/>
        <v>1638</v>
      </c>
    </row>
    <row r="90" spans="2:32" ht="15">
      <c r="B90" s="13">
        <f t="shared" si="63"/>
        <v>32</v>
      </c>
      <c r="C90" s="39">
        <v>1394</v>
      </c>
      <c r="D90" s="39">
        <v>558</v>
      </c>
      <c r="E90" s="28"/>
      <c r="F90" s="39">
        <v>444</v>
      </c>
      <c r="G90" s="38">
        <v>466</v>
      </c>
      <c r="H90" s="8"/>
      <c r="I90" s="39">
        <v>770</v>
      </c>
      <c r="J90" s="10">
        <f t="shared" si="57"/>
        <v>559.5</v>
      </c>
      <c r="L90" s="31">
        <f t="shared" si="58"/>
        <v>444</v>
      </c>
      <c r="M90" s="31">
        <f t="shared" si="59"/>
        <v>466</v>
      </c>
      <c r="N90" s="31">
        <f t="shared" si="60"/>
        <v>558</v>
      </c>
      <c r="O90" s="31">
        <f t="shared" si="61"/>
        <v>770</v>
      </c>
      <c r="P90" s="31">
        <f t="shared" si="62"/>
        <v>1394</v>
      </c>
    </row>
    <row r="91" spans="2:32" ht="15">
      <c r="B91" s="13">
        <f t="shared" si="63"/>
        <v>33</v>
      </c>
      <c r="C91" s="39">
        <v>1539</v>
      </c>
      <c r="D91" s="39">
        <v>545</v>
      </c>
      <c r="E91" s="28"/>
      <c r="F91" s="39">
        <v>428</v>
      </c>
      <c r="G91" s="38">
        <v>471</v>
      </c>
      <c r="H91" s="8"/>
      <c r="I91" s="39">
        <v>753</v>
      </c>
      <c r="J91" s="10">
        <f t="shared" si="57"/>
        <v>549.25</v>
      </c>
      <c r="L91" s="31">
        <f t="shared" si="58"/>
        <v>428</v>
      </c>
      <c r="M91" s="31">
        <f t="shared" si="59"/>
        <v>471</v>
      </c>
      <c r="N91" s="31">
        <f t="shared" si="60"/>
        <v>545</v>
      </c>
      <c r="O91" s="31">
        <f t="shared" si="61"/>
        <v>753</v>
      </c>
      <c r="P91" s="31">
        <f t="shared" si="62"/>
        <v>1539</v>
      </c>
    </row>
    <row r="92" spans="2:32" ht="15">
      <c r="B92" s="13">
        <f t="shared" si="63"/>
        <v>34</v>
      </c>
      <c r="C92" s="39">
        <v>1516</v>
      </c>
      <c r="D92" s="39">
        <v>518</v>
      </c>
      <c r="E92" s="28"/>
      <c r="F92" s="39">
        <v>397</v>
      </c>
      <c r="G92" s="38">
        <v>439</v>
      </c>
      <c r="H92" s="30"/>
      <c r="I92" s="39">
        <v>735</v>
      </c>
      <c r="J92" s="10">
        <f t="shared" si="57"/>
        <v>522.25</v>
      </c>
      <c r="L92" s="31">
        <f t="shared" si="58"/>
        <v>397</v>
      </c>
      <c r="M92" s="31">
        <f t="shared" si="59"/>
        <v>439</v>
      </c>
      <c r="N92" s="31">
        <f t="shared" si="60"/>
        <v>518</v>
      </c>
      <c r="O92" s="31">
        <f t="shared" si="61"/>
        <v>735</v>
      </c>
      <c r="P92" s="31">
        <f t="shared" si="62"/>
        <v>1516</v>
      </c>
    </row>
    <row r="93" spans="2:32" ht="15">
      <c r="B93" s="13">
        <f t="shared" si="63"/>
        <v>35</v>
      </c>
      <c r="C93" s="39">
        <v>1445</v>
      </c>
      <c r="D93" s="39">
        <v>511</v>
      </c>
      <c r="E93" s="28"/>
      <c r="F93" s="39">
        <v>381</v>
      </c>
      <c r="G93" s="38">
        <v>414</v>
      </c>
      <c r="H93" s="8"/>
      <c r="I93" s="39">
        <v>723</v>
      </c>
      <c r="J93" s="10">
        <f t="shared" si="57"/>
        <v>507.25</v>
      </c>
      <c r="L93" s="31">
        <f t="shared" si="58"/>
        <v>381</v>
      </c>
      <c r="M93" s="31">
        <f t="shared" si="59"/>
        <v>414</v>
      </c>
      <c r="N93" s="31">
        <f t="shared" si="60"/>
        <v>511</v>
      </c>
      <c r="O93" s="31">
        <f t="shared" si="61"/>
        <v>723</v>
      </c>
      <c r="P93" s="31">
        <f t="shared" si="62"/>
        <v>1445</v>
      </c>
    </row>
    <row r="94" spans="2:32" ht="15">
      <c r="B94" s="13">
        <f t="shared" si="63"/>
        <v>36</v>
      </c>
      <c r="C94" s="39">
        <v>1486</v>
      </c>
      <c r="D94" s="39">
        <v>499</v>
      </c>
      <c r="E94" s="28"/>
      <c r="F94" s="39">
        <v>353</v>
      </c>
      <c r="G94" s="38">
        <v>379</v>
      </c>
      <c r="H94" s="30"/>
      <c r="I94" s="39">
        <v>637</v>
      </c>
      <c r="J94" s="10">
        <f t="shared" si="57"/>
        <v>467</v>
      </c>
      <c r="L94" s="31">
        <f t="shared" si="58"/>
        <v>353</v>
      </c>
      <c r="M94" s="31">
        <f t="shared" si="59"/>
        <v>379</v>
      </c>
      <c r="N94" s="31">
        <f t="shared" si="60"/>
        <v>499</v>
      </c>
      <c r="O94" s="31">
        <f t="shared" si="61"/>
        <v>637</v>
      </c>
      <c r="P94" s="31">
        <f t="shared" si="62"/>
        <v>1486</v>
      </c>
    </row>
    <row r="95" spans="2:32" ht="15">
      <c r="B95" s="13">
        <f t="shared" si="63"/>
        <v>37</v>
      </c>
      <c r="C95" s="39">
        <v>1255</v>
      </c>
      <c r="D95" s="39">
        <v>498</v>
      </c>
      <c r="E95" s="28"/>
      <c r="F95" s="39">
        <v>361</v>
      </c>
      <c r="G95" s="38">
        <v>346</v>
      </c>
      <c r="H95" s="30"/>
      <c r="I95" s="39">
        <v>615</v>
      </c>
      <c r="J95" s="10">
        <f t="shared" si="57"/>
        <v>455</v>
      </c>
      <c r="L95" s="31">
        <f t="shared" si="58"/>
        <v>346</v>
      </c>
      <c r="M95" s="31">
        <f t="shared" si="59"/>
        <v>361</v>
      </c>
      <c r="N95" s="31">
        <f t="shared" si="60"/>
        <v>498</v>
      </c>
      <c r="O95" s="31">
        <f t="shared" si="61"/>
        <v>615</v>
      </c>
      <c r="P95" s="31">
        <f t="shared" si="62"/>
        <v>1255</v>
      </c>
    </row>
    <row r="96" spans="2:32" ht="15">
      <c r="B96" s="13">
        <f t="shared" si="63"/>
        <v>38</v>
      </c>
      <c r="C96" s="39">
        <v>1219</v>
      </c>
      <c r="D96" s="39">
        <v>424</v>
      </c>
      <c r="E96" s="28"/>
      <c r="F96" s="39">
        <v>324</v>
      </c>
      <c r="G96" s="38">
        <v>347</v>
      </c>
      <c r="H96" s="30"/>
      <c r="I96" s="39">
        <v>611</v>
      </c>
      <c r="J96" s="10">
        <f t="shared" si="57"/>
        <v>426.5</v>
      </c>
      <c r="L96" s="31">
        <f t="shared" si="58"/>
        <v>324</v>
      </c>
      <c r="M96" s="31">
        <f t="shared" si="59"/>
        <v>347</v>
      </c>
      <c r="N96" s="31">
        <f t="shared" si="60"/>
        <v>424</v>
      </c>
      <c r="O96" s="31">
        <f t="shared" si="61"/>
        <v>611</v>
      </c>
      <c r="P96" s="31">
        <f t="shared" si="62"/>
        <v>1219</v>
      </c>
    </row>
    <row r="97" spans="2:16" ht="15">
      <c r="B97" s="13">
        <f t="shared" si="63"/>
        <v>39</v>
      </c>
      <c r="C97" s="39">
        <v>1366</v>
      </c>
      <c r="D97" s="39">
        <v>383</v>
      </c>
      <c r="E97" s="28"/>
      <c r="F97" s="39">
        <v>260</v>
      </c>
      <c r="G97" s="39">
        <v>321</v>
      </c>
      <c r="H97" s="30"/>
      <c r="I97" s="39">
        <v>558</v>
      </c>
      <c r="J97" s="10">
        <f t="shared" si="57"/>
        <v>380.5</v>
      </c>
      <c r="L97" s="31">
        <f t="shared" si="58"/>
        <v>260</v>
      </c>
      <c r="M97" s="31">
        <f t="shared" si="59"/>
        <v>321</v>
      </c>
      <c r="N97" s="31">
        <f t="shared" si="60"/>
        <v>383</v>
      </c>
      <c r="O97" s="31">
        <f t="shared" si="61"/>
        <v>558</v>
      </c>
      <c r="P97" s="31">
        <f t="shared" si="62"/>
        <v>1366</v>
      </c>
    </row>
    <row r="98" spans="2:16" ht="15">
      <c r="B98" s="13">
        <f t="shared" si="63"/>
        <v>40</v>
      </c>
      <c r="C98" s="39">
        <v>1192</v>
      </c>
      <c r="D98" s="39">
        <v>331</v>
      </c>
      <c r="E98" s="28"/>
      <c r="F98" s="39">
        <v>253</v>
      </c>
      <c r="G98" s="38">
        <v>303</v>
      </c>
      <c r="H98" s="30"/>
      <c r="I98" s="39">
        <v>548</v>
      </c>
      <c r="J98" s="10">
        <f t="shared" si="57"/>
        <v>358.75</v>
      </c>
      <c r="L98" s="31">
        <f t="shared" si="58"/>
        <v>253</v>
      </c>
      <c r="M98" s="31">
        <f t="shared" si="59"/>
        <v>303</v>
      </c>
      <c r="N98" s="31">
        <f t="shared" si="60"/>
        <v>331</v>
      </c>
      <c r="O98" s="31">
        <f t="shared" si="61"/>
        <v>548</v>
      </c>
      <c r="P98" s="31">
        <f t="shared" si="62"/>
        <v>1192</v>
      </c>
    </row>
    <row r="99" spans="2:16" ht="15">
      <c r="B99" s="13">
        <f t="shared" si="63"/>
        <v>41</v>
      </c>
      <c r="C99" s="39">
        <v>1078</v>
      </c>
      <c r="D99" s="39">
        <v>251</v>
      </c>
      <c r="E99" s="28"/>
      <c r="F99" s="39">
        <v>239</v>
      </c>
      <c r="G99" s="39">
        <v>287</v>
      </c>
      <c r="H99" s="30"/>
      <c r="I99" s="39">
        <v>245</v>
      </c>
      <c r="J99" s="10">
        <f t="shared" si="57"/>
        <v>255.5</v>
      </c>
      <c r="L99" s="31">
        <f t="shared" si="58"/>
        <v>239</v>
      </c>
      <c r="M99" s="31">
        <f t="shared" si="59"/>
        <v>245</v>
      </c>
      <c r="N99" s="31">
        <f t="shared" si="60"/>
        <v>251</v>
      </c>
      <c r="O99" s="31">
        <f t="shared" si="61"/>
        <v>287</v>
      </c>
      <c r="P99" s="31">
        <f t="shared" si="62"/>
        <v>1078</v>
      </c>
    </row>
    <row r="100" spans="2:16" ht="15">
      <c r="B100" s="13">
        <f t="shared" si="63"/>
        <v>42</v>
      </c>
      <c r="C100" s="39">
        <v>1152</v>
      </c>
      <c r="D100" s="39">
        <v>201</v>
      </c>
      <c r="E100" s="28"/>
      <c r="F100" s="39">
        <v>204</v>
      </c>
      <c r="G100" s="39">
        <v>233</v>
      </c>
      <c r="H100" s="30"/>
      <c r="I100" s="39">
        <v>226</v>
      </c>
      <c r="J100" s="10">
        <f t="shared" si="57"/>
        <v>216</v>
      </c>
      <c r="L100" s="31">
        <f t="shared" si="58"/>
        <v>201</v>
      </c>
      <c r="M100" s="31">
        <f t="shared" si="59"/>
        <v>204</v>
      </c>
      <c r="N100" s="31">
        <f t="shared" si="60"/>
        <v>226</v>
      </c>
      <c r="O100" s="31">
        <f t="shared" si="61"/>
        <v>233</v>
      </c>
      <c r="P100" s="31">
        <f t="shared" si="62"/>
        <v>1152</v>
      </c>
    </row>
    <row r="101" spans="2:16" ht="15">
      <c r="B101" s="13">
        <f t="shared" si="63"/>
        <v>43</v>
      </c>
      <c r="C101" s="39">
        <v>1115</v>
      </c>
      <c r="D101" s="39">
        <v>185</v>
      </c>
      <c r="E101" s="28"/>
      <c r="F101" s="39">
        <v>158</v>
      </c>
      <c r="G101" s="39">
        <v>215</v>
      </c>
      <c r="H101" s="30"/>
      <c r="I101" s="39">
        <v>190</v>
      </c>
      <c r="J101" s="10">
        <f t="shared" si="57"/>
        <v>187</v>
      </c>
      <c r="L101" s="31">
        <f t="shared" si="58"/>
        <v>158</v>
      </c>
      <c r="M101" s="31">
        <f t="shared" si="59"/>
        <v>185</v>
      </c>
      <c r="N101" s="31">
        <f t="shared" si="60"/>
        <v>190</v>
      </c>
      <c r="O101" s="31">
        <f t="shared" si="61"/>
        <v>215</v>
      </c>
      <c r="P101" s="31">
        <f t="shared" si="62"/>
        <v>1115</v>
      </c>
    </row>
    <row r="102" spans="2:16" ht="15">
      <c r="B102" s="13">
        <f t="shared" si="63"/>
        <v>44</v>
      </c>
      <c r="C102" s="39">
        <v>1198</v>
      </c>
      <c r="D102" s="39">
        <v>127</v>
      </c>
      <c r="E102" s="28"/>
      <c r="F102" s="39">
        <v>128</v>
      </c>
      <c r="G102" s="39">
        <v>184</v>
      </c>
      <c r="H102" s="29"/>
      <c r="I102" s="39">
        <v>176</v>
      </c>
      <c r="J102" s="10">
        <f t="shared" si="57"/>
        <v>153.75</v>
      </c>
      <c r="L102" s="31">
        <f t="shared" si="58"/>
        <v>127</v>
      </c>
      <c r="M102" s="31">
        <f t="shared" si="59"/>
        <v>128</v>
      </c>
      <c r="N102" s="31">
        <f t="shared" si="60"/>
        <v>176</v>
      </c>
      <c r="O102" s="31">
        <f t="shared" si="61"/>
        <v>184</v>
      </c>
      <c r="P102" s="31">
        <f t="shared" si="62"/>
        <v>1198</v>
      </c>
    </row>
    <row r="103" spans="2:16" ht="15">
      <c r="B103" s="13">
        <f t="shared" si="63"/>
        <v>45</v>
      </c>
      <c r="C103" s="39">
        <v>1044</v>
      </c>
      <c r="D103" s="39">
        <v>123</v>
      </c>
      <c r="E103" s="28"/>
      <c r="F103" s="39">
        <v>96</v>
      </c>
      <c r="G103" s="39">
        <v>154</v>
      </c>
      <c r="H103" s="30"/>
      <c r="I103" s="39">
        <v>161</v>
      </c>
      <c r="J103" s="10">
        <f t="shared" si="57"/>
        <v>133.5</v>
      </c>
      <c r="L103" s="31">
        <f t="shared" si="58"/>
        <v>96</v>
      </c>
      <c r="M103" s="31">
        <f t="shared" si="59"/>
        <v>123</v>
      </c>
      <c r="N103" s="31">
        <f t="shared" si="60"/>
        <v>154</v>
      </c>
      <c r="O103" s="31">
        <f t="shared" si="61"/>
        <v>161</v>
      </c>
      <c r="P103" s="31">
        <f t="shared" si="62"/>
        <v>1044</v>
      </c>
    </row>
    <row r="104" spans="2:16" ht="15">
      <c r="B104" s="13">
        <f t="shared" si="63"/>
        <v>46</v>
      </c>
      <c r="C104" s="39">
        <v>539</v>
      </c>
      <c r="D104" s="39">
        <v>109</v>
      </c>
      <c r="E104" s="28"/>
      <c r="F104" s="39">
        <v>78</v>
      </c>
      <c r="G104" s="39">
        <v>136</v>
      </c>
      <c r="H104" s="30"/>
      <c r="I104" s="39">
        <v>103</v>
      </c>
      <c r="J104" s="10">
        <f t="shared" si="57"/>
        <v>106.5</v>
      </c>
      <c r="L104" s="31">
        <f t="shared" si="58"/>
        <v>78</v>
      </c>
      <c r="M104" s="31">
        <f t="shared" si="59"/>
        <v>103</v>
      </c>
      <c r="N104" s="31">
        <f t="shared" si="60"/>
        <v>109</v>
      </c>
      <c r="O104" s="31">
        <f t="shared" si="61"/>
        <v>136</v>
      </c>
      <c r="P104" s="31">
        <f t="shared" si="62"/>
        <v>539</v>
      </c>
    </row>
    <row r="105" spans="2:16" ht="15">
      <c r="B105" s="13">
        <f t="shared" si="63"/>
        <v>47</v>
      </c>
      <c r="C105" s="39">
        <v>987</v>
      </c>
      <c r="D105" s="39">
        <v>80</v>
      </c>
      <c r="E105" s="28"/>
      <c r="F105" s="39">
        <v>59</v>
      </c>
      <c r="G105" s="39">
        <v>121</v>
      </c>
      <c r="H105" s="30"/>
      <c r="I105" s="39">
        <v>90</v>
      </c>
      <c r="J105" s="10">
        <f t="shared" si="57"/>
        <v>87.5</v>
      </c>
      <c r="L105" s="31">
        <f t="shared" si="58"/>
        <v>59</v>
      </c>
      <c r="M105" s="31">
        <f t="shared" si="59"/>
        <v>80</v>
      </c>
      <c r="N105" s="31">
        <f t="shared" si="60"/>
        <v>90</v>
      </c>
      <c r="O105" s="31">
        <f t="shared" si="61"/>
        <v>121</v>
      </c>
      <c r="P105" s="31">
        <f t="shared" si="62"/>
        <v>987</v>
      </c>
    </row>
    <row r="106" spans="2:16" ht="15">
      <c r="B106" s="13">
        <f t="shared" si="63"/>
        <v>48</v>
      </c>
      <c r="C106" s="39">
        <v>485</v>
      </c>
      <c r="D106" s="39">
        <v>79</v>
      </c>
      <c r="E106" s="28"/>
      <c r="F106" s="39">
        <v>46</v>
      </c>
      <c r="G106" s="39">
        <v>86</v>
      </c>
      <c r="H106" s="30"/>
      <c r="I106" s="39">
        <v>73</v>
      </c>
      <c r="J106" s="10">
        <f t="shared" si="57"/>
        <v>71</v>
      </c>
      <c r="L106" s="31">
        <f t="shared" si="58"/>
        <v>46</v>
      </c>
      <c r="M106" s="31">
        <f t="shared" si="59"/>
        <v>73</v>
      </c>
      <c r="N106" s="31">
        <f t="shared" si="60"/>
        <v>79</v>
      </c>
      <c r="O106" s="31">
        <f t="shared" si="61"/>
        <v>86</v>
      </c>
      <c r="P106" s="31">
        <f t="shared" si="62"/>
        <v>485</v>
      </c>
    </row>
    <row r="107" spans="2:16" ht="15">
      <c r="B107" s="13">
        <f t="shared" si="63"/>
        <v>49</v>
      </c>
      <c r="C107" s="39">
        <v>27</v>
      </c>
      <c r="D107" s="39">
        <v>63</v>
      </c>
      <c r="E107" s="28"/>
      <c r="F107" s="39">
        <v>36</v>
      </c>
      <c r="G107" s="39">
        <v>61</v>
      </c>
      <c r="H107" s="30"/>
      <c r="I107" s="39">
        <v>46</v>
      </c>
      <c r="J107" s="10">
        <f t="shared" si="57"/>
        <v>51.5</v>
      </c>
      <c r="L107" s="31">
        <f t="shared" si="58"/>
        <v>27</v>
      </c>
      <c r="M107" s="31">
        <f t="shared" si="59"/>
        <v>36</v>
      </c>
      <c r="N107" s="31">
        <f t="shared" si="60"/>
        <v>46</v>
      </c>
      <c r="O107" s="31">
        <f t="shared" si="61"/>
        <v>61</v>
      </c>
      <c r="P107" s="31">
        <f t="shared" si="62"/>
        <v>63</v>
      </c>
    </row>
    <row r="108" spans="2:16" ht="15">
      <c r="B108" s="20">
        <f t="shared" si="63"/>
        <v>50</v>
      </c>
      <c r="C108" s="38">
        <v>15</v>
      </c>
      <c r="D108" s="39">
        <v>18</v>
      </c>
      <c r="E108" s="34"/>
      <c r="F108" s="39">
        <v>19</v>
      </c>
      <c r="G108" s="39">
        <v>18</v>
      </c>
      <c r="H108" s="35"/>
      <c r="I108" s="38">
        <v>25</v>
      </c>
      <c r="J108" s="10">
        <f t="shared" si="57"/>
        <v>20</v>
      </c>
      <c r="L108" s="54">
        <f t="shared" si="58"/>
        <v>15</v>
      </c>
      <c r="M108" s="54">
        <f t="shared" si="59"/>
        <v>18</v>
      </c>
      <c r="N108" s="54">
        <f t="shared" si="60"/>
        <v>18</v>
      </c>
      <c r="O108" s="54">
        <f t="shared" si="61"/>
        <v>19</v>
      </c>
      <c r="P108" s="54">
        <f t="shared" si="62"/>
        <v>25</v>
      </c>
    </row>
    <row r="109" spans="2:16" ht="12.75">
      <c r="F109" s="38">
        <v>2</v>
      </c>
    </row>
  </sheetData>
  <mergeCells count="9">
    <mergeCell ref="AB3:AF3"/>
    <mergeCell ref="AB15:AF15"/>
    <mergeCell ref="AB57:AF57"/>
    <mergeCell ref="AB69:AF69"/>
    <mergeCell ref="B3:J3"/>
    <mergeCell ref="L3:P3"/>
    <mergeCell ref="R3:Y3"/>
    <mergeCell ref="B57:J57"/>
    <mergeCell ref="L57:P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C36"/>
  <sheetViews>
    <sheetView workbookViewId="0"/>
  </sheetViews>
  <sheetFormatPr defaultColWidth="14.42578125" defaultRowHeight="15.75" customHeight="1"/>
  <cols>
    <col min="1" max="1" width="29.28515625" customWidth="1"/>
  </cols>
  <sheetData>
    <row r="2" spans="1:3">
      <c r="A2" s="46" t="s">
        <v>45</v>
      </c>
      <c r="B2" s="3" t="s">
        <v>35</v>
      </c>
      <c r="C2" s="47" t="s">
        <v>34</v>
      </c>
    </row>
    <row r="3" spans="1:3" ht="15.75" customHeight="1">
      <c r="A3" s="48" t="s">
        <v>46</v>
      </c>
      <c r="B3" s="49" t="s">
        <v>47</v>
      </c>
      <c r="C3" s="50" t="s">
        <v>47</v>
      </c>
    </row>
    <row r="4" spans="1:3" ht="15.75" customHeight="1">
      <c r="A4" s="48" t="s">
        <v>48</v>
      </c>
      <c r="B4" s="49" t="s">
        <v>49</v>
      </c>
      <c r="C4" s="50" t="s">
        <v>47</v>
      </c>
    </row>
    <row r="5" spans="1:3" ht="15.75" customHeight="1">
      <c r="A5" s="48" t="s">
        <v>50</v>
      </c>
      <c r="B5" s="49" t="s">
        <v>49</v>
      </c>
      <c r="C5" s="50" t="s">
        <v>47</v>
      </c>
    </row>
    <row r="6" spans="1:3" ht="15.75" customHeight="1">
      <c r="A6" s="48" t="s">
        <v>51</v>
      </c>
      <c r="B6" s="49" t="s">
        <v>52</v>
      </c>
      <c r="C6" s="50" t="s">
        <v>47</v>
      </c>
    </row>
    <row r="7" spans="1:3" ht="15.75" customHeight="1">
      <c r="A7" s="48" t="s">
        <v>53</v>
      </c>
      <c r="B7" s="49" t="s">
        <v>47</v>
      </c>
      <c r="C7" s="50" t="s">
        <v>47</v>
      </c>
    </row>
    <row r="8" spans="1:3" ht="15.75" customHeight="1">
      <c r="A8" s="48" t="s">
        <v>54</v>
      </c>
      <c r="B8" s="49" t="s">
        <v>47</v>
      </c>
      <c r="C8" s="50" t="s">
        <v>49</v>
      </c>
    </row>
    <row r="9" spans="1:3" ht="15.75" customHeight="1">
      <c r="A9" s="48" t="s">
        <v>55</v>
      </c>
      <c r="B9" s="49" t="s">
        <v>47</v>
      </c>
      <c r="C9" s="50" t="s">
        <v>56</v>
      </c>
    </row>
    <row r="10" spans="1:3" ht="15.75" customHeight="1">
      <c r="A10" s="48" t="s">
        <v>57</v>
      </c>
      <c r="B10" s="49" t="s">
        <v>47</v>
      </c>
      <c r="C10" s="50" t="s">
        <v>56</v>
      </c>
    </row>
    <row r="11" spans="1:3" ht="15.75" customHeight="1">
      <c r="A11" s="48" t="s">
        <v>58</v>
      </c>
      <c r="B11" s="49" t="s">
        <v>49</v>
      </c>
      <c r="C11" s="50" t="s">
        <v>49</v>
      </c>
    </row>
    <row r="12" spans="1:3" ht="15.75" customHeight="1">
      <c r="A12" s="48" t="s">
        <v>59</v>
      </c>
      <c r="B12" s="49" t="s">
        <v>60</v>
      </c>
      <c r="C12" s="50" t="s">
        <v>49</v>
      </c>
    </row>
    <row r="13" spans="1:3" ht="15.75" customHeight="1">
      <c r="A13" s="48" t="s">
        <v>61</v>
      </c>
      <c r="B13" s="49" t="s">
        <v>47</v>
      </c>
      <c r="C13" s="50" t="s">
        <v>56</v>
      </c>
    </row>
    <row r="14" spans="1:3" ht="15.75" customHeight="1">
      <c r="A14" s="48" t="s">
        <v>62</v>
      </c>
      <c r="B14" s="49" t="s">
        <v>47</v>
      </c>
      <c r="C14" s="50" t="s">
        <v>56</v>
      </c>
    </row>
    <row r="15" spans="1:3" ht="15.75" customHeight="1">
      <c r="A15" s="48" t="s">
        <v>63</v>
      </c>
      <c r="B15" s="49" t="s">
        <v>49</v>
      </c>
      <c r="C15" s="50" t="s">
        <v>56</v>
      </c>
    </row>
    <row r="16" spans="1:3" ht="15.75" customHeight="1">
      <c r="A16" s="48" t="s">
        <v>64</v>
      </c>
      <c r="B16" s="49" t="s">
        <v>52</v>
      </c>
      <c r="C16" s="50" t="s">
        <v>65</v>
      </c>
    </row>
    <row r="17" spans="1:3" ht="15.75" customHeight="1">
      <c r="A17" s="48" t="s">
        <v>66</v>
      </c>
      <c r="B17" s="49" t="s">
        <v>47</v>
      </c>
      <c r="C17" s="50" t="s">
        <v>47</v>
      </c>
    </row>
    <row r="18" spans="1:3" ht="15.75" customHeight="1">
      <c r="A18" s="48" t="s">
        <v>67</v>
      </c>
      <c r="B18" s="49" t="s">
        <v>47</v>
      </c>
      <c r="C18" s="50" t="s">
        <v>47</v>
      </c>
    </row>
    <row r="19" spans="1:3" ht="15.75" customHeight="1">
      <c r="A19" s="48" t="s">
        <v>68</v>
      </c>
      <c r="B19" s="49" t="s">
        <v>69</v>
      </c>
      <c r="C19" s="50" t="s">
        <v>49</v>
      </c>
    </row>
    <row r="20" spans="1:3" ht="15.75" customHeight="1">
      <c r="A20" s="48" t="s">
        <v>70</v>
      </c>
      <c r="B20" s="49" t="s">
        <v>69</v>
      </c>
      <c r="C20" s="50" t="s">
        <v>49</v>
      </c>
    </row>
    <row r="21" spans="1:3" ht="15.75" customHeight="1">
      <c r="A21" s="48" t="s">
        <v>71</v>
      </c>
      <c r="B21" s="49" t="s">
        <v>49</v>
      </c>
      <c r="C21" s="50" t="s">
        <v>49</v>
      </c>
    </row>
    <row r="22" spans="1:3" ht="15.75" customHeight="1">
      <c r="A22" s="48" t="s">
        <v>72</v>
      </c>
      <c r="B22" s="49" t="s">
        <v>73</v>
      </c>
      <c r="C22" s="50" t="s">
        <v>49</v>
      </c>
    </row>
    <row r="23" spans="1:3" ht="15.75" customHeight="1">
      <c r="A23" s="48" t="s">
        <v>74</v>
      </c>
      <c r="B23" s="49" t="s">
        <v>49</v>
      </c>
      <c r="C23" s="50" t="s">
        <v>49</v>
      </c>
    </row>
    <row r="24" spans="1:3" ht="15.75" customHeight="1">
      <c r="A24" s="48" t="s">
        <v>75</v>
      </c>
      <c r="B24" s="49" t="s">
        <v>49</v>
      </c>
      <c r="C24" s="50" t="s">
        <v>49</v>
      </c>
    </row>
    <row r="25" spans="1:3" ht="14.25">
      <c r="A25" s="51" t="s">
        <v>76</v>
      </c>
      <c r="B25" s="52" t="s">
        <v>49</v>
      </c>
      <c r="C25" s="53" t="s">
        <v>49</v>
      </c>
    </row>
    <row r="27" spans="1:3" ht="15">
      <c r="A27" s="46" t="s">
        <v>77</v>
      </c>
      <c r="B27" s="3" t="s">
        <v>35</v>
      </c>
      <c r="C27" s="1" t="s">
        <v>34</v>
      </c>
    </row>
    <row r="28" spans="1:3" ht="14.25">
      <c r="A28" s="48" t="s">
        <v>78</v>
      </c>
      <c r="B28" s="49" t="s">
        <v>47</v>
      </c>
      <c r="C28" s="6" t="s">
        <v>49</v>
      </c>
    </row>
    <row r="29" spans="1:3" ht="14.25">
      <c r="A29" s="48" t="s">
        <v>79</v>
      </c>
      <c r="B29" s="49" t="s">
        <v>47</v>
      </c>
      <c r="C29" s="6" t="s">
        <v>49</v>
      </c>
    </row>
    <row r="30" spans="1:3" ht="14.25">
      <c r="A30" s="48" t="s">
        <v>80</v>
      </c>
      <c r="B30" s="49" t="s">
        <v>47</v>
      </c>
      <c r="C30" s="6" t="s">
        <v>49</v>
      </c>
    </row>
    <row r="31" spans="1:3" ht="14.25">
      <c r="A31" s="48" t="s">
        <v>81</v>
      </c>
      <c r="B31" s="49" t="s">
        <v>47</v>
      </c>
      <c r="C31" s="6" t="s">
        <v>49</v>
      </c>
    </row>
    <row r="32" spans="1:3" ht="14.25">
      <c r="A32" s="48" t="s">
        <v>82</v>
      </c>
      <c r="B32" s="49" t="s">
        <v>47</v>
      </c>
      <c r="C32" s="6" t="s">
        <v>49</v>
      </c>
    </row>
    <row r="33" spans="1:3" ht="14.25">
      <c r="A33" s="48" t="s">
        <v>83</v>
      </c>
      <c r="B33" s="49" t="s">
        <v>47</v>
      </c>
      <c r="C33" s="6" t="s">
        <v>47</v>
      </c>
    </row>
    <row r="34" spans="1:3" ht="14.25">
      <c r="A34" s="48" t="s">
        <v>84</v>
      </c>
      <c r="B34" s="49" t="s">
        <v>47</v>
      </c>
      <c r="C34" s="6" t="s">
        <v>49</v>
      </c>
    </row>
    <row r="35" spans="1:3" ht="14.25">
      <c r="A35" s="48" t="s">
        <v>85</v>
      </c>
      <c r="B35" s="49" t="s">
        <v>47</v>
      </c>
      <c r="C35" s="6" t="s">
        <v>49</v>
      </c>
    </row>
    <row r="36" spans="1:3" ht="14.25">
      <c r="A36" s="51" t="s">
        <v>86</v>
      </c>
      <c r="B36" s="52" t="s">
        <v>47</v>
      </c>
      <c r="C36" s="1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Averages</vt:lpstr>
      <vt:lpstr>Covert</vt:lpstr>
      <vt:lpstr>Didfail</vt:lpstr>
      <vt:lpstr>Flair</vt:lpstr>
      <vt:lpstr>SEALANT</vt:lpstr>
      <vt:lpstr>DIALDroid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Jarod Aerts</cp:lastModifiedBy>
  <dcterms:modified xsi:type="dcterms:W3CDTF">2018-07-03T00:15:47Z</dcterms:modified>
</cp:coreProperties>
</file>