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Xavier/Documents/CPNV/Modules/2018-2019/T2/PRW2/Projets/GrilleEval/tests/data/"/>
    </mc:Choice>
  </mc:AlternateContent>
  <bookViews>
    <workbookView xWindow="-1820" yWindow="-18940" windowWidth="31360" windowHeight="18020" firstSheet="1" activeTab="2"/>
  </bookViews>
  <sheets>
    <sheet name="Part02a-UML_3a" sheetId="4" r:id="rId1"/>
    <sheet name="Part02a-UML_3b" sheetId="8" r:id="rId2"/>
    <sheet name="Part02a-UML_FPA" sheetId="9" r:id="rId3"/>
  </sheets>
  <definedNames>
    <definedName name="offset">'Part02a-UML_FPA'!$A$1</definedName>
    <definedName name="_xlnm.Print_Area" localSheetId="0">'Part02a-UML_3a'!$A$1:$T$24</definedName>
    <definedName name="_xlnm.Print_Area" localSheetId="1">'Part02a-UML_3b'!$A$1:$T$26</definedName>
    <definedName name="_xlnm.Print_Area" localSheetId="2">'Part02a-UML_FPA'!$A$1:$S$17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9" l="1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F30" i="9"/>
  <c r="H29" i="9"/>
  <c r="T29" i="9"/>
  <c r="F29" i="9"/>
  <c r="A20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F32" i="9"/>
  <c r="A22" i="9"/>
  <c r="A23" i="9"/>
  <c r="A24" i="9"/>
  <c r="A25" i="9"/>
  <c r="A26" i="9"/>
  <c r="A27" i="9"/>
  <c r="A28" i="9"/>
  <c r="A21" i="9"/>
  <c r="D6" i="9"/>
  <c r="D9" i="9"/>
  <c r="C9" i="9"/>
  <c r="D10" i="9"/>
  <c r="C10" i="9"/>
  <c r="D11" i="9"/>
  <c r="C11" i="9"/>
  <c r="D12" i="9"/>
  <c r="C12" i="9"/>
  <c r="D13" i="9"/>
  <c r="C13" i="9"/>
  <c r="D14" i="9"/>
  <c r="C14" i="9"/>
  <c r="D15" i="9"/>
  <c r="C15" i="9"/>
  <c r="D8" i="9"/>
  <c r="C8" i="9"/>
  <c r="D8" i="8"/>
  <c r="D11" i="8"/>
  <c r="C11" i="8"/>
  <c r="D12" i="8"/>
  <c r="C12" i="8"/>
  <c r="D13" i="8"/>
  <c r="C13" i="8"/>
  <c r="D14" i="8"/>
  <c r="C14" i="8"/>
  <c r="D15" i="8"/>
  <c r="C15" i="8"/>
  <c r="D16" i="8"/>
  <c r="C16" i="8"/>
  <c r="D17" i="8"/>
  <c r="C17" i="8"/>
  <c r="D18" i="8"/>
  <c r="C18" i="8"/>
  <c r="D19" i="8"/>
  <c r="C19" i="8"/>
  <c r="D20" i="8"/>
  <c r="C20" i="8"/>
  <c r="D21" i="8"/>
  <c r="C21" i="8"/>
  <c r="D22" i="8"/>
  <c r="C22" i="8"/>
  <c r="D23" i="8"/>
  <c r="C23" i="8"/>
  <c r="D24" i="8"/>
  <c r="C24" i="8"/>
  <c r="D10" i="8"/>
  <c r="C10" i="8"/>
  <c r="D8" i="4"/>
  <c r="D11" i="4"/>
  <c r="C11" i="4"/>
  <c r="D12" i="4"/>
  <c r="C12" i="4"/>
  <c r="D13" i="4"/>
  <c r="C13" i="4"/>
  <c r="D14" i="4"/>
  <c r="C14" i="4"/>
  <c r="D15" i="4"/>
  <c r="C15" i="4"/>
  <c r="D16" i="4"/>
  <c r="C16" i="4"/>
  <c r="D17" i="4"/>
  <c r="C17" i="4"/>
  <c r="D18" i="4"/>
  <c r="C18" i="4"/>
  <c r="D19" i="4"/>
  <c r="C19" i="4"/>
  <c r="D20" i="4"/>
  <c r="C20" i="4"/>
  <c r="D21" i="4"/>
  <c r="C21" i="4"/>
  <c r="D10" i="4"/>
  <c r="C10" i="4"/>
  <c r="X24" i="4"/>
  <c r="W24" i="4"/>
  <c r="O24" i="4"/>
  <c r="N24" i="4"/>
  <c r="M24" i="4"/>
  <c r="L24" i="4"/>
  <c r="K24" i="4"/>
  <c r="J24" i="4"/>
  <c r="X26" i="8"/>
  <c r="W26" i="8"/>
  <c r="K26" i="8"/>
  <c r="J26" i="8"/>
  <c r="O26" i="8"/>
  <c r="N26" i="8"/>
  <c r="M26" i="8"/>
  <c r="L26" i="8"/>
  <c r="V17" i="9"/>
  <c r="U17" i="9"/>
  <c r="O17" i="9"/>
  <c r="N17" i="9"/>
  <c r="M17" i="9"/>
  <c r="L17" i="9"/>
  <c r="K17" i="9"/>
  <c r="J17" i="9"/>
  <c r="I17" i="9"/>
  <c r="Z17" i="9"/>
  <c r="Y17" i="9"/>
  <c r="X17" i="9"/>
  <c r="W17" i="9"/>
  <c r="T17" i="9"/>
  <c r="S17" i="9"/>
  <c r="R17" i="9"/>
  <c r="Q17" i="9"/>
  <c r="P17" i="9"/>
  <c r="H17" i="9"/>
  <c r="G17" i="9"/>
  <c r="F17" i="9"/>
  <c r="D17" i="9"/>
  <c r="C17" i="9"/>
  <c r="AB26" i="8"/>
  <c r="AA26" i="8"/>
  <c r="Z26" i="8"/>
  <c r="Y26" i="8"/>
  <c r="V26" i="8"/>
  <c r="T26" i="8"/>
  <c r="S26" i="8"/>
  <c r="R26" i="8"/>
  <c r="Q26" i="8"/>
  <c r="P26" i="8"/>
  <c r="I26" i="8"/>
  <c r="G26" i="8"/>
  <c r="F26" i="8"/>
  <c r="D26" i="8"/>
  <c r="C26" i="8"/>
  <c r="C3" i="8"/>
  <c r="A3" i="8"/>
  <c r="A2" i="8"/>
  <c r="C1" i="8"/>
  <c r="A1" i="8"/>
  <c r="R24" i="4"/>
  <c r="Q24" i="4"/>
  <c r="P24" i="4"/>
  <c r="Z24" i="4"/>
  <c r="AA24" i="4"/>
  <c r="AB24" i="4"/>
  <c r="Y24" i="4"/>
  <c r="V24" i="4"/>
  <c r="C24" i="4"/>
  <c r="A1" i="4"/>
  <c r="C1" i="4"/>
  <c r="A2" i="4"/>
  <c r="A3" i="4"/>
  <c r="C3" i="4"/>
  <c r="D24" i="4"/>
  <c r="F24" i="4"/>
  <c r="G24" i="4"/>
  <c r="I24" i="4"/>
  <c r="S24" i="4"/>
  <c r="T24" i="4"/>
</calcChain>
</file>

<file path=xl/sharedStrings.xml><?xml version="1.0" encoding="utf-8"?>
<sst xmlns="http://schemas.openxmlformats.org/spreadsheetml/2006/main" count="139" uniqueCount="75">
  <si>
    <t xml:space="preserve">Points attribués </t>
  </si>
  <si>
    <t>Partie</t>
  </si>
  <si>
    <t>Critère</t>
  </si>
  <si>
    <t>Sujets:</t>
  </si>
  <si>
    <t>Moyenne [%]</t>
  </si>
  <si>
    <t>TOTAL des points</t>
  </si>
  <si>
    <t>NOTE Pratique</t>
  </si>
  <si>
    <t>Global</t>
  </si>
  <si>
    <t>TDD</t>
  </si>
  <si>
    <t>BASEIA Alexandre</t>
  </si>
  <si>
    <t>DECOPPET Joris</t>
  </si>
  <si>
    <t>ESSEIVA Theo</t>
  </si>
  <si>
    <t>FAVRE Zacharie</t>
  </si>
  <si>
    <t>GOLAY Maxim</t>
  </si>
  <si>
    <t>HAUSMANN William</t>
  </si>
  <si>
    <t>MOTA-CARNEIRO Rui-Manuel</t>
  </si>
  <si>
    <t>PETTER Yan</t>
  </si>
  <si>
    <t>RODRIGUES-FRAGA Brian</t>
  </si>
  <si>
    <t>SADIKAJ Lavdim</t>
  </si>
  <si>
    <t>SARAIVA-MAIA Leandro</t>
  </si>
  <si>
    <t>VOLAND Johan</t>
  </si>
  <si>
    <t>AELLEN Quentin</t>
  </si>
  <si>
    <t>ALIPIO-PENEDO Joao-Paulo</t>
  </si>
  <si>
    <t>CATARINO-DINIS Jimmy</t>
  </si>
  <si>
    <t>CRISANTE Jason</t>
  </si>
  <si>
    <t>FERREIRA-DANTAS Filipe</t>
  </si>
  <si>
    <t>GANDINI Sylvain</t>
  </si>
  <si>
    <t>GOLDENSCHUE Cyril</t>
  </si>
  <si>
    <t>JALALY Eqbal</t>
  </si>
  <si>
    <t>JUNGO Jeremy</t>
  </si>
  <si>
    <t>MEYLAN Benoit</t>
  </si>
  <si>
    <t>NICLASS Dorian</t>
  </si>
  <si>
    <t>OLIVEIRA-RAMOS Dylan</t>
  </si>
  <si>
    <t>RUIZ-DE-PORRAS Ilan</t>
  </si>
  <si>
    <t>USAN Sacha</t>
  </si>
  <si>
    <t>ZMOOS Leo</t>
  </si>
  <si>
    <t>APOTHELOZ Yan</t>
  </si>
  <si>
    <t>Convention de nommage</t>
  </si>
  <si>
    <t>Indentation &amp; aération</t>
  </si>
  <si>
    <t>Book: Pick() contrôle d'age et retour</t>
  </si>
  <si>
    <t>Book: Pick() contrôle de dispo et retour</t>
  </si>
  <si>
    <t>Book: Pick() pickedBy = who</t>
  </si>
  <si>
    <t>Book: Return()</t>
  </si>
  <si>
    <t>Book: ToString()</t>
  </si>
  <si>
    <t>Book: ctor avec copie dans attributs</t>
  </si>
  <si>
    <t>Customer: ctor avec copie dans attributs</t>
  </si>
  <si>
    <t>Customer: GetCurrentAge() avec calcul corect</t>
  </si>
  <si>
    <t>Customer: ToString()</t>
  </si>
  <si>
    <t>AddStockCustomers() complété</t>
  </si>
  <si>
    <t>btnAddBook_Click(): new Book</t>
  </si>
  <si>
    <t>btnAddBook_Click(): lstBooks.Add(book)</t>
  </si>
  <si>
    <t>btnBorrow_Click(): prend le bon Book</t>
  </si>
  <si>
    <t>btnBorrow_Click(): appelle Pick() avec bon Customer</t>
  </si>
  <si>
    <t>btnBorrow_Click(): gestion des erreurs de Pick()</t>
  </si>
  <si>
    <t>btnReturn_Click(): appelle de Return()</t>
  </si>
  <si>
    <t>Classes Book et Customer</t>
  </si>
  <si>
    <t>Intégration dans GUI</t>
  </si>
  <si>
    <t>Book: classe + attributs</t>
  </si>
  <si>
    <t>Customer: classe + attributs</t>
  </si>
  <si>
    <t>Book: IsAvailable() pickedBy == null</t>
  </si>
  <si>
    <t>try dans Pick() dommage</t>
  </si>
  <si>
    <t>MessageBox dans Pick()</t>
  </si>
  <si>
    <t>birthdate n'est pas int!</t>
  </si>
  <si>
    <t>pickedBy as string!</t>
  </si>
  <si>
    <t>btnBorrow_Click() &amp; btnReturn_Click() beaucoup trop compliqué</t>
  </si>
  <si>
    <t>BIZARRE! Customer est NICKEL, Book NUL!</t>
  </si>
  <si>
    <t>Berk Benjamin</t>
  </si>
  <si>
    <t>Palmer Hall</t>
  </si>
  <si>
    <t>Todd Lloyd</t>
  </si>
  <si>
    <t>Ezekiel Mcclure</t>
  </si>
  <si>
    <t>Carl Harper</t>
  </si>
  <si>
    <t>Isaiah Dixon</t>
  </si>
  <si>
    <t>Otto Morales</t>
  </si>
  <si>
    <t>Travis Levine</t>
  </si>
  <si>
    <t>Book: Pick() contrôle d_age et retour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</si>
</sst>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poids&quot;\ 0"/>
  </numFmts>
  <fonts count="10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 tint="-0.499984740745262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 applyAlignment="1">
      <alignment textRotation="90" wrapText="1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0" borderId="2" xfId="0" applyNumberFormat="1" applyFont="1" applyBorder="1" applyAlignment="1">
      <alignment horizontal="center"/>
    </xf>
    <xf numFmtId="0" fontId="5" fillId="0" borderId="3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textRotation="90" wrapText="1"/>
    </xf>
    <xf numFmtId="0" fontId="5" fillId="2" borderId="8" xfId="0" applyFont="1" applyFill="1" applyBorder="1" applyAlignment="1">
      <alignment horizontal="center" textRotation="90" wrapText="1"/>
    </xf>
    <xf numFmtId="0" fontId="5" fillId="2" borderId="9" xfId="0" applyFont="1" applyFill="1" applyBorder="1" applyAlignment="1">
      <alignment horizontal="center" textRotation="90" wrapText="1"/>
    </xf>
    <xf numFmtId="0" fontId="0" fillId="0" borderId="0" xfId="0" applyFill="1" applyBorder="1" applyAlignment="1"/>
    <xf numFmtId="0" fontId="3" fillId="0" borderId="0" xfId="0" applyFont="1" applyFill="1" applyBorder="1" applyAlignment="1">
      <alignment horizontal="center"/>
    </xf>
    <xf numFmtId="0" fontId="5" fillId="0" borderId="10" xfId="0" applyNumberFormat="1" applyFont="1" applyFill="1" applyBorder="1" applyAlignment="1">
      <alignment horizontal="center"/>
    </xf>
    <xf numFmtId="0" fontId="5" fillId="0" borderId="11" xfId="0" applyNumberFormat="1" applyFont="1" applyFill="1" applyBorder="1" applyAlignment="1">
      <alignment horizontal="center"/>
    </xf>
    <xf numFmtId="0" fontId="5" fillId="0" borderId="12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textRotation="90" wrapText="1"/>
    </xf>
    <xf numFmtId="164" fontId="4" fillId="0" borderId="0" xfId="0" applyNumberFormat="1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5" fillId="0" borderId="12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5" fillId="2" borderId="13" xfId="0" applyNumberFormat="1" applyFont="1" applyFill="1" applyBorder="1" applyAlignment="1">
      <alignment horizontal="center" vertical="center"/>
    </xf>
    <xf numFmtId="164" fontId="4" fillId="2" borderId="14" xfId="0" applyNumberFormat="1" applyFont="1" applyFill="1" applyBorder="1" applyAlignment="1">
      <alignment horizontal="center" vertical="center"/>
    </xf>
    <xf numFmtId="0" fontId="5" fillId="2" borderId="15" xfId="0" applyNumberFormat="1" applyFont="1" applyFill="1" applyBorder="1" applyAlignment="1">
      <alignment horizontal="center" vertical="center"/>
    </xf>
    <xf numFmtId="0" fontId="0" fillId="0" borderId="16" xfId="0" applyFill="1" applyBorder="1" applyAlignment="1">
      <alignment textRotation="90" wrapText="1"/>
    </xf>
    <xf numFmtId="0" fontId="0" fillId="0" borderId="17" xfId="0" applyFill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5" fillId="2" borderId="14" xfId="0" applyNumberFormat="1" applyFont="1" applyFill="1" applyBorder="1" applyAlignment="1">
      <alignment horizontal="center" vertical="center"/>
    </xf>
    <xf numFmtId="0" fontId="7" fillId="0" borderId="10" xfId="0" applyNumberFormat="1" applyFont="1" applyBorder="1" applyAlignment="1">
      <alignment horizontal="center"/>
    </xf>
    <xf numFmtId="0" fontId="5" fillId="0" borderId="19" xfId="0" applyNumberFormat="1" applyFont="1" applyFill="1" applyBorder="1" applyAlignment="1">
      <alignment horizontal="center"/>
    </xf>
    <xf numFmtId="0" fontId="5" fillId="0" borderId="20" xfId="0" applyNumberFormat="1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 textRotation="90" wrapText="1"/>
    </xf>
    <xf numFmtId="0" fontId="1" fillId="0" borderId="16" xfId="0" applyFont="1" applyFill="1" applyBorder="1"/>
    <xf numFmtId="0" fontId="7" fillId="0" borderId="22" xfId="0" applyNumberFormat="1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 textRotation="90" wrapText="1"/>
    </xf>
    <xf numFmtId="0" fontId="2" fillId="2" borderId="17" xfId="0" applyFont="1" applyFill="1" applyBorder="1" applyAlignment="1">
      <alignment horizontal="center" textRotation="90" wrapText="1"/>
    </xf>
    <xf numFmtId="0" fontId="0" fillId="2" borderId="23" xfId="0" applyFill="1" applyBorder="1" applyAlignment="1">
      <alignment horizontal="center" vertical="center"/>
    </xf>
    <xf numFmtId="0" fontId="0" fillId="0" borderId="16" xfId="0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165" fontId="5" fillId="2" borderId="23" xfId="0" applyNumberFormat="1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 textRotation="90" wrapText="1"/>
    </xf>
    <xf numFmtId="0" fontId="0" fillId="2" borderId="8" xfId="0" applyFont="1" applyFill="1" applyBorder="1" applyAlignment="1">
      <alignment horizontal="center" textRotation="90" wrapText="1"/>
    </xf>
    <xf numFmtId="0" fontId="0" fillId="2" borderId="9" xfId="0" applyFont="1" applyFill="1" applyBorder="1" applyAlignment="1">
      <alignment horizontal="center" textRotation="90" wrapText="1"/>
    </xf>
    <xf numFmtId="0" fontId="0" fillId="2" borderId="21" xfId="0" applyFont="1" applyFill="1" applyBorder="1" applyAlignment="1">
      <alignment horizontal="center" textRotation="90" wrapText="1"/>
    </xf>
    <xf numFmtId="0" fontId="5" fillId="0" borderId="29" xfId="0" applyNumberFormat="1" applyFont="1" applyFill="1" applyBorder="1" applyAlignment="1">
      <alignment horizontal="center"/>
    </xf>
    <xf numFmtId="0" fontId="5" fillId="0" borderId="30" xfId="0" applyNumberFormat="1" applyFont="1" applyFill="1" applyBorder="1" applyAlignment="1">
      <alignment horizontal="center"/>
    </xf>
    <xf numFmtId="0" fontId="5" fillId="0" borderId="25" xfId="0" applyNumberFormat="1" applyFont="1" applyFill="1" applyBorder="1" applyAlignment="1">
      <alignment horizontal="center"/>
    </xf>
    <xf numFmtId="0" fontId="9" fillId="0" borderId="0" xfId="0" applyFont="1" applyFill="1" applyBorder="1"/>
    <xf numFmtId="164" fontId="4" fillId="3" borderId="31" xfId="0" applyNumberFormat="1" applyFont="1" applyFill="1" applyBorder="1" applyAlignment="1">
      <alignment horizontal="center"/>
    </xf>
    <xf numFmtId="0" fontId="5" fillId="0" borderId="32" xfId="0" applyNumberFormat="1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32" xfId="0" applyBorder="1"/>
    <xf numFmtId="0" fontId="2" fillId="0" borderId="5" xfId="0" applyFont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0" fontId="0" fillId="0" borderId="33" xfId="0" applyFill="1" applyBorder="1"/>
    <xf numFmtId="0" fontId="2" fillId="0" borderId="6" xfId="0" applyFont="1" applyBorder="1" applyAlignment="1" applyProtection="1">
      <alignment vertical="center"/>
      <protection locked="0"/>
    </xf>
    <xf numFmtId="0" fontId="2" fillId="0" borderId="23" xfId="0" applyFont="1" applyBorder="1" applyAlignment="1" applyProtection="1">
      <alignment vertical="center"/>
      <protection locked="0"/>
    </xf>
    <xf numFmtId="0" fontId="2" fillId="0" borderId="34" xfId="0" applyFont="1" applyBorder="1" applyAlignment="1" applyProtection="1">
      <alignment vertical="center"/>
      <protection locked="0"/>
    </xf>
    <xf numFmtId="0" fontId="7" fillId="0" borderId="35" xfId="0" applyNumberFormat="1" applyFont="1" applyBorder="1" applyAlignment="1">
      <alignment horizontal="center"/>
    </xf>
    <xf numFmtId="0" fontId="7" fillId="0" borderId="36" xfId="0" applyNumberFormat="1" applyFont="1" applyFill="1" applyBorder="1" applyAlignment="1">
      <alignment horizontal="center"/>
    </xf>
    <xf numFmtId="0" fontId="5" fillId="0" borderId="35" xfId="0" applyNumberFormat="1" applyFont="1" applyFill="1" applyBorder="1" applyAlignment="1">
      <alignment horizontal="center"/>
    </xf>
    <xf numFmtId="0" fontId="5" fillId="0" borderId="37" xfId="0" applyNumberFormat="1" applyFont="1" applyFill="1" applyBorder="1" applyAlignment="1">
      <alignment horizontal="center"/>
    </xf>
    <xf numFmtId="0" fontId="5" fillId="0" borderId="38" xfId="0" applyNumberFormat="1" applyFont="1" applyFill="1" applyBorder="1" applyAlignment="1">
      <alignment horizontal="center"/>
    </xf>
    <xf numFmtId="0" fontId="2" fillId="4" borderId="23" xfId="0" applyFont="1" applyFill="1" applyBorder="1" applyAlignment="1" applyProtection="1">
      <alignment vertical="center"/>
      <protection locked="0"/>
    </xf>
    <xf numFmtId="0" fontId="8" fillId="0" borderId="0" xfId="0" applyFont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3" fillId="0" borderId="0" xfId="0" applyFont="1" applyFill="1" applyBorder="1" applyAlignment="1">
      <alignment horizontal="right" vertical="top"/>
    </xf>
    <xf numFmtId="0" fontId="3" fillId="0" borderId="0" xfId="0" applyFont="1" applyFill="1" applyBorder="1" applyAlignment="1"/>
    <xf numFmtId="14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48"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1" enableFormatConditionsCalculation="0">
    <pageSetUpPr fitToPage="1"/>
  </sheetPr>
  <dimension ref="A1:AD37"/>
  <sheetViews>
    <sheetView workbookViewId="0">
      <selection activeCell="C10" sqref="C10:C21"/>
    </sheetView>
  </sheetViews>
  <sheetFormatPr baseColWidth="10" defaultColWidth="11.5" defaultRowHeight="13" x14ac:dyDescent="0.15"/>
  <cols>
    <col min="1" max="1" width="27.6640625" style="6" customWidth="1"/>
    <col min="2" max="2" width="2.6640625" style="6" customWidth="1"/>
    <col min="3" max="3" width="7.83203125" style="6" customWidth="1"/>
    <col min="4" max="4" width="5.83203125" style="6" customWidth="1"/>
    <col min="5" max="5" width="2.6640625" style="6" customWidth="1"/>
    <col min="6" max="7" width="5.83203125" style="6" customWidth="1"/>
    <col min="8" max="8" width="2.6640625" style="6" customWidth="1"/>
    <col min="9" max="20" width="5.83203125" style="6" customWidth="1"/>
    <col min="21" max="21" width="3.1640625" style="6" customWidth="1"/>
    <col min="22" max="114" width="5.83203125" style="6" customWidth="1"/>
    <col min="115" max="16384" width="11.5" style="6"/>
  </cols>
  <sheetData>
    <row r="1" spans="1:30" s="3" customFormat="1" ht="16" x14ac:dyDescent="0.2">
      <c r="A1" s="3" t="e">
        <f>#REF!</f>
        <v>#REF!</v>
      </c>
      <c r="C1" s="99" t="e">
        <f>#REF!</f>
        <v>#REF!</v>
      </c>
      <c r="D1" s="99"/>
      <c r="E1" s="99"/>
      <c r="H1" s="98" t="s">
        <v>3</v>
      </c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30" s="4" customFormat="1" ht="15.75" customHeight="1" x14ac:dyDescent="0.2">
      <c r="A2" s="3" t="e">
        <f>#REF!</f>
        <v>#REF!</v>
      </c>
      <c r="B2" s="3"/>
      <c r="C2" s="100">
        <v>43417</v>
      </c>
      <c r="D2" s="100"/>
      <c r="E2" s="100"/>
      <c r="H2" s="96" t="s">
        <v>8</v>
      </c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30" s="4" customFormat="1" ht="16" x14ac:dyDescent="0.2">
      <c r="A3" s="3" t="e">
        <f>#REF!</f>
        <v>#REF!</v>
      </c>
      <c r="B3" s="3"/>
      <c r="C3" s="101" t="e">
        <f>#REF!</f>
        <v>#REF!</v>
      </c>
      <c r="D3" s="101"/>
      <c r="E3" s="101"/>
      <c r="F3" s="101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30" s="4" customFormat="1" ht="17" thickBot="1" x14ac:dyDescent="0.25">
      <c r="E4" s="20"/>
      <c r="F4" s="2"/>
    </row>
    <row r="5" spans="1:30" s="4" customFormat="1" ht="43.5" customHeight="1" thickBot="1" x14ac:dyDescent="0.25">
      <c r="A5" s="38" t="s">
        <v>1</v>
      </c>
      <c r="B5" s="46"/>
      <c r="C5" s="59"/>
      <c r="D5" s="60"/>
      <c r="E5" s="20"/>
      <c r="F5" s="93" t="s">
        <v>7</v>
      </c>
      <c r="G5" s="95"/>
      <c r="H5" s="19"/>
      <c r="I5" s="93" t="s">
        <v>55</v>
      </c>
      <c r="J5" s="94"/>
      <c r="K5" s="94"/>
      <c r="L5" s="94"/>
      <c r="M5" s="94"/>
      <c r="N5" s="94"/>
      <c r="O5" s="94"/>
      <c r="P5" s="94"/>
      <c r="Q5" s="94"/>
      <c r="R5" s="94"/>
      <c r="S5" s="94"/>
      <c r="T5" s="95"/>
      <c r="V5" s="93" t="s">
        <v>56</v>
      </c>
      <c r="W5" s="94"/>
      <c r="X5" s="94"/>
      <c r="Y5" s="94"/>
      <c r="Z5" s="94"/>
      <c r="AA5" s="94"/>
      <c r="AB5" s="95"/>
    </row>
    <row r="6" spans="1:30" s="5" customFormat="1" ht="111.75" customHeight="1" x14ac:dyDescent="0.15">
      <c r="A6" s="61" t="s">
        <v>2</v>
      </c>
      <c r="B6" s="36"/>
      <c r="C6" s="48" t="s">
        <v>6</v>
      </c>
      <c r="D6" s="49" t="s">
        <v>5</v>
      </c>
      <c r="F6" s="63" t="s">
        <v>37</v>
      </c>
      <c r="G6" s="64" t="s">
        <v>38</v>
      </c>
      <c r="H6" s="27"/>
      <c r="I6" s="63" t="s">
        <v>57</v>
      </c>
      <c r="J6" s="65" t="s">
        <v>44</v>
      </c>
      <c r="K6" s="65" t="s">
        <v>59</v>
      </c>
      <c r="L6" s="65" t="s">
        <v>40</v>
      </c>
      <c r="M6" s="65" t="s">
        <v>39</v>
      </c>
      <c r="N6" s="65" t="s">
        <v>41</v>
      </c>
      <c r="O6" s="65" t="s">
        <v>42</v>
      </c>
      <c r="P6" s="65" t="s">
        <v>43</v>
      </c>
      <c r="Q6" s="65" t="s">
        <v>58</v>
      </c>
      <c r="R6" s="65" t="s">
        <v>45</v>
      </c>
      <c r="S6" s="65" t="s">
        <v>46</v>
      </c>
      <c r="T6" s="66" t="s">
        <v>47</v>
      </c>
      <c r="V6" s="63" t="s">
        <v>48</v>
      </c>
      <c r="W6" s="65" t="s">
        <v>49</v>
      </c>
      <c r="X6" s="65" t="s">
        <v>50</v>
      </c>
      <c r="Y6" s="65" t="s">
        <v>51</v>
      </c>
      <c r="Z6" s="65" t="s">
        <v>52</v>
      </c>
      <c r="AA6" s="65" t="s">
        <v>53</v>
      </c>
      <c r="AB6" s="66" t="s">
        <v>54</v>
      </c>
    </row>
    <row r="7" spans="1:30" s="5" customFormat="1" ht="9.75" customHeight="1" x14ac:dyDescent="0.15">
      <c r="A7" s="39"/>
      <c r="B7" s="36"/>
      <c r="C7" s="48"/>
      <c r="D7" s="49"/>
      <c r="F7" s="16"/>
      <c r="G7" s="17"/>
      <c r="H7" s="27"/>
      <c r="I7" s="16"/>
      <c r="J7" s="18"/>
      <c r="K7" s="18"/>
      <c r="L7" s="18"/>
      <c r="M7" s="18"/>
      <c r="N7" s="18"/>
      <c r="O7" s="18"/>
      <c r="P7" s="18"/>
      <c r="Q7" s="18"/>
      <c r="R7" s="18"/>
      <c r="S7" s="18"/>
      <c r="T7" s="45"/>
      <c r="V7" s="16"/>
      <c r="W7" s="18"/>
      <c r="X7" s="18"/>
      <c r="Y7" s="18"/>
      <c r="Z7" s="18"/>
      <c r="AA7" s="18"/>
      <c r="AB7" s="45"/>
    </row>
    <row r="8" spans="1:30" s="32" customFormat="1" ht="18" customHeight="1" thickBot="1" x14ac:dyDescent="0.2">
      <c r="A8" s="50" t="s">
        <v>0</v>
      </c>
      <c r="B8" s="51"/>
      <c r="C8" s="58"/>
      <c r="D8" s="57">
        <f>SUM(F8:AB8)</f>
        <v>25</v>
      </c>
      <c r="F8" s="52">
        <v>1</v>
      </c>
      <c r="G8" s="53">
        <v>1</v>
      </c>
      <c r="H8" s="54"/>
      <c r="I8" s="52">
        <v>1</v>
      </c>
      <c r="J8" s="55">
        <v>2</v>
      </c>
      <c r="K8" s="55">
        <v>1</v>
      </c>
      <c r="L8" s="55">
        <v>1</v>
      </c>
      <c r="M8" s="55">
        <v>1</v>
      </c>
      <c r="N8" s="55">
        <v>1</v>
      </c>
      <c r="O8" s="55">
        <v>1</v>
      </c>
      <c r="P8" s="55">
        <v>1</v>
      </c>
      <c r="Q8" s="55">
        <v>1</v>
      </c>
      <c r="R8" s="55">
        <v>2</v>
      </c>
      <c r="S8" s="55">
        <v>2</v>
      </c>
      <c r="T8" s="56">
        <v>1</v>
      </c>
      <c r="V8" s="52">
        <v>2</v>
      </c>
      <c r="W8" s="55">
        <v>1</v>
      </c>
      <c r="X8" s="55">
        <v>1</v>
      </c>
      <c r="Y8" s="55">
        <v>1</v>
      </c>
      <c r="Z8" s="55">
        <v>1</v>
      </c>
      <c r="AA8" s="55">
        <v>1</v>
      </c>
      <c r="AB8" s="56">
        <v>1</v>
      </c>
    </row>
    <row r="9" spans="1:30" ht="9.75" customHeight="1" thickBot="1" x14ac:dyDescent="0.2">
      <c r="A9" s="81"/>
      <c r="C9" s="62"/>
      <c r="D9" s="7"/>
      <c r="F9" s="24"/>
      <c r="G9" s="24"/>
      <c r="H9" s="25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V9" s="74"/>
      <c r="W9" s="24"/>
      <c r="X9" s="24"/>
      <c r="Y9" s="24"/>
      <c r="Z9" s="24"/>
      <c r="AA9" s="24"/>
      <c r="AB9" s="75"/>
    </row>
    <row r="10" spans="1:30" ht="18" customHeight="1" x14ac:dyDescent="0.2">
      <c r="A10" s="78" t="s">
        <v>9</v>
      </c>
      <c r="B10" s="79"/>
      <c r="C10" s="71">
        <f>MROUND(5/$D$8*D10+1,0.1)</f>
        <v>2.7</v>
      </c>
      <c r="D10" s="14">
        <f t="shared" ref="D10:D21" si="0">SUM(F10:AB10)</f>
        <v>8.5</v>
      </c>
      <c r="F10" s="11">
        <v>1</v>
      </c>
      <c r="G10" s="43">
        <v>1</v>
      </c>
      <c r="H10" s="28"/>
      <c r="I10" s="29">
        <v>0.5</v>
      </c>
      <c r="J10" s="22">
        <v>2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0.5</v>
      </c>
      <c r="R10" s="22">
        <v>2</v>
      </c>
      <c r="S10" s="22">
        <v>0</v>
      </c>
      <c r="T10" s="67">
        <v>0</v>
      </c>
      <c r="V10" s="29">
        <v>1</v>
      </c>
      <c r="W10" s="22">
        <v>0.5</v>
      </c>
      <c r="X10" s="22">
        <v>0</v>
      </c>
      <c r="Y10" s="22">
        <v>0</v>
      </c>
      <c r="Z10" s="22">
        <v>0</v>
      </c>
      <c r="AA10" s="22">
        <v>0</v>
      </c>
      <c r="AB10" s="67">
        <v>0</v>
      </c>
      <c r="AD10" s="6" t="s">
        <v>63</v>
      </c>
    </row>
    <row r="11" spans="1:30" ht="18" customHeight="1" x14ac:dyDescent="0.2">
      <c r="A11" s="82" t="s">
        <v>10</v>
      </c>
      <c r="B11" s="80"/>
      <c r="C11" s="71">
        <f t="shared" ref="C11:C21" si="1">MROUND(5/$D$8*D11+1,0.1)</f>
        <v>4.8000000000000007</v>
      </c>
      <c r="D11" s="15">
        <f t="shared" si="0"/>
        <v>19</v>
      </c>
      <c r="F11" s="42">
        <v>1</v>
      </c>
      <c r="G11" s="47">
        <v>1</v>
      </c>
      <c r="H11" s="28"/>
      <c r="I11" s="21">
        <v>1</v>
      </c>
      <c r="J11" s="12">
        <v>2</v>
      </c>
      <c r="K11" s="12">
        <v>1</v>
      </c>
      <c r="L11" s="12">
        <v>1</v>
      </c>
      <c r="M11" s="12">
        <v>1</v>
      </c>
      <c r="N11" s="12">
        <v>1</v>
      </c>
      <c r="O11" s="12">
        <v>1</v>
      </c>
      <c r="P11" s="12">
        <v>1</v>
      </c>
      <c r="Q11" s="12">
        <v>1</v>
      </c>
      <c r="R11" s="12">
        <v>2</v>
      </c>
      <c r="S11" s="12">
        <v>0</v>
      </c>
      <c r="T11" s="68">
        <v>1</v>
      </c>
      <c r="U11" s="76"/>
      <c r="V11" s="21">
        <v>1</v>
      </c>
      <c r="W11" s="12">
        <v>1</v>
      </c>
      <c r="X11" s="12">
        <v>0.5</v>
      </c>
      <c r="Y11" s="12">
        <v>0.5</v>
      </c>
      <c r="Z11" s="12">
        <v>0.5</v>
      </c>
      <c r="AA11" s="12">
        <v>0</v>
      </c>
      <c r="AB11" s="68">
        <v>0.5</v>
      </c>
    </row>
    <row r="12" spans="1:30" ht="18" customHeight="1" x14ac:dyDescent="0.2">
      <c r="A12" s="82" t="s">
        <v>11</v>
      </c>
      <c r="B12" s="80"/>
      <c r="C12" s="71">
        <f t="shared" si="1"/>
        <v>3.8000000000000003</v>
      </c>
      <c r="D12" s="15">
        <f t="shared" si="0"/>
        <v>14</v>
      </c>
      <c r="F12" s="42">
        <v>1</v>
      </c>
      <c r="G12" s="47">
        <v>1</v>
      </c>
      <c r="H12" s="28"/>
      <c r="I12" s="21">
        <v>1</v>
      </c>
      <c r="J12" s="12">
        <v>2</v>
      </c>
      <c r="K12" s="12">
        <v>1</v>
      </c>
      <c r="L12" s="12">
        <v>1</v>
      </c>
      <c r="M12" s="12">
        <v>0</v>
      </c>
      <c r="N12" s="12">
        <v>0</v>
      </c>
      <c r="O12" s="12">
        <v>0</v>
      </c>
      <c r="P12" s="12">
        <v>1</v>
      </c>
      <c r="Q12" s="12">
        <v>1</v>
      </c>
      <c r="R12" s="12">
        <v>2</v>
      </c>
      <c r="S12" s="12">
        <v>0</v>
      </c>
      <c r="T12" s="68">
        <v>1</v>
      </c>
      <c r="V12" s="21">
        <v>1</v>
      </c>
      <c r="W12" s="12">
        <v>1</v>
      </c>
      <c r="X12" s="12">
        <v>0</v>
      </c>
      <c r="Y12" s="12">
        <v>0</v>
      </c>
      <c r="Z12" s="12">
        <v>0</v>
      </c>
      <c r="AA12" s="12">
        <v>0</v>
      </c>
      <c r="AB12" s="68">
        <v>0</v>
      </c>
    </row>
    <row r="13" spans="1:30" ht="18" customHeight="1" x14ac:dyDescent="0.2">
      <c r="A13" s="82" t="s">
        <v>12</v>
      </c>
      <c r="B13" s="80"/>
      <c r="C13" s="71">
        <f t="shared" si="1"/>
        <v>2.8000000000000003</v>
      </c>
      <c r="D13" s="15">
        <f t="shared" si="0"/>
        <v>9</v>
      </c>
      <c r="F13" s="42">
        <v>1</v>
      </c>
      <c r="G13" s="47">
        <v>1</v>
      </c>
      <c r="H13" s="28"/>
      <c r="I13" s="21">
        <v>1</v>
      </c>
      <c r="J13" s="12">
        <v>1</v>
      </c>
      <c r="K13" s="12">
        <v>1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1</v>
      </c>
      <c r="R13" s="12">
        <v>2</v>
      </c>
      <c r="S13" s="12">
        <v>0</v>
      </c>
      <c r="T13" s="68">
        <v>0</v>
      </c>
      <c r="V13" s="21">
        <v>1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68">
        <v>0</v>
      </c>
    </row>
    <row r="14" spans="1:30" ht="18" customHeight="1" x14ac:dyDescent="0.2">
      <c r="A14" s="82" t="s">
        <v>13</v>
      </c>
      <c r="B14" s="80"/>
      <c r="C14" s="71">
        <f t="shared" si="1"/>
        <v>5.6000000000000005</v>
      </c>
      <c r="D14" s="15">
        <f t="shared" si="0"/>
        <v>23</v>
      </c>
      <c r="F14" s="42">
        <v>1</v>
      </c>
      <c r="G14" s="47">
        <v>1</v>
      </c>
      <c r="H14" s="28"/>
      <c r="I14" s="21">
        <v>1</v>
      </c>
      <c r="J14" s="12">
        <v>2</v>
      </c>
      <c r="K14" s="12">
        <v>1</v>
      </c>
      <c r="L14" s="12">
        <v>1</v>
      </c>
      <c r="M14" s="12">
        <v>1</v>
      </c>
      <c r="N14" s="12">
        <v>1</v>
      </c>
      <c r="O14" s="12">
        <v>1</v>
      </c>
      <c r="P14" s="12">
        <v>1</v>
      </c>
      <c r="Q14" s="12">
        <v>1</v>
      </c>
      <c r="R14" s="12">
        <v>2</v>
      </c>
      <c r="S14" s="12">
        <v>1</v>
      </c>
      <c r="T14" s="68">
        <v>1</v>
      </c>
      <c r="V14" s="21">
        <v>2</v>
      </c>
      <c r="W14" s="12">
        <v>1</v>
      </c>
      <c r="X14" s="12">
        <v>1</v>
      </c>
      <c r="Y14" s="12">
        <v>1</v>
      </c>
      <c r="Z14" s="12">
        <v>1</v>
      </c>
      <c r="AA14" s="12">
        <v>1</v>
      </c>
      <c r="AB14" s="68">
        <v>0</v>
      </c>
    </row>
    <row r="15" spans="1:30" ht="18" customHeight="1" x14ac:dyDescent="0.2">
      <c r="A15" s="82" t="s">
        <v>14</v>
      </c>
      <c r="B15" s="80"/>
      <c r="C15" s="71">
        <f t="shared" si="1"/>
        <v>4.2</v>
      </c>
      <c r="D15" s="15">
        <f t="shared" si="0"/>
        <v>16</v>
      </c>
      <c r="F15" s="42">
        <v>1</v>
      </c>
      <c r="G15" s="47">
        <v>1</v>
      </c>
      <c r="H15" s="28"/>
      <c r="I15" s="21">
        <v>1</v>
      </c>
      <c r="J15" s="12">
        <v>2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1</v>
      </c>
      <c r="Q15" s="12">
        <v>1</v>
      </c>
      <c r="R15" s="12">
        <v>2</v>
      </c>
      <c r="S15" s="12">
        <v>1</v>
      </c>
      <c r="T15" s="68">
        <v>1</v>
      </c>
      <c r="V15" s="21">
        <v>2</v>
      </c>
      <c r="W15" s="12">
        <v>1</v>
      </c>
      <c r="X15" s="12">
        <v>1</v>
      </c>
      <c r="Y15" s="12">
        <v>0.5</v>
      </c>
      <c r="Z15" s="12">
        <v>0.5</v>
      </c>
      <c r="AA15" s="12">
        <v>0</v>
      </c>
      <c r="AB15" s="68">
        <v>0</v>
      </c>
    </row>
    <row r="16" spans="1:30" ht="18" customHeight="1" x14ac:dyDescent="0.2">
      <c r="A16" s="82" t="s">
        <v>15</v>
      </c>
      <c r="B16" s="80"/>
      <c r="C16" s="71">
        <f t="shared" si="1"/>
        <v>5.6000000000000005</v>
      </c>
      <c r="D16" s="15">
        <f t="shared" si="0"/>
        <v>23</v>
      </c>
      <c r="F16" s="42">
        <v>1</v>
      </c>
      <c r="G16" s="47">
        <v>1</v>
      </c>
      <c r="H16" s="28"/>
      <c r="I16" s="21">
        <v>1</v>
      </c>
      <c r="J16" s="12">
        <v>2</v>
      </c>
      <c r="K16" s="12">
        <v>1</v>
      </c>
      <c r="L16" s="12">
        <v>1</v>
      </c>
      <c r="M16" s="12">
        <v>1</v>
      </c>
      <c r="N16" s="12">
        <v>1</v>
      </c>
      <c r="O16" s="12">
        <v>1</v>
      </c>
      <c r="P16" s="12">
        <v>1</v>
      </c>
      <c r="Q16" s="12">
        <v>1</v>
      </c>
      <c r="R16" s="12">
        <v>2</v>
      </c>
      <c r="S16" s="12">
        <v>2</v>
      </c>
      <c r="T16" s="68">
        <v>1</v>
      </c>
      <c r="V16" s="21">
        <v>2</v>
      </c>
      <c r="W16" s="12">
        <v>1</v>
      </c>
      <c r="X16" s="12">
        <v>1</v>
      </c>
      <c r="Y16" s="12">
        <v>0.5</v>
      </c>
      <c r="Z16" s="12">
        <v>0.5</v>
      </c>
      <c r="AA16" s="12">
        <v>0.5</v>
      </c>
      <c r="AB16" s="68">
        <v>0.5</v>
      </c>
      <c r="AC16" s="70"/>
      <c r="AD16" s="6" t="s">
        <v>64</v>
      </c>
    </row>
    <row r="17" spans="1:30" ht="18" customHeight="1" x14ac:dyDescent="0.2">
      <c r="A17" s="82" t="s">
        <v>16</v>
      </c>
      <c r="B17" s="80"/>
      <c r="C17" s="71">
        <f t="shared" si="1"/>
        <v>2.9000000000000004</v>
      </c>
      <c r="D17" s="15">
        <f t="shared" si="0"/>
        <v>9.5</v>
      </c>
      <c r="F17" s="42">
        <v>1</v>
      </c>
      <c r="G17" s="47">
        <v>1</v>
      </c>
      <c r="H17" s="28"/>
      <c r="I17" s="21">
        <v>1</v>
      </c>
      <c r="J17" s="12">
        <v>2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1</v>
      </c>
      <c r="R17" s="12">
        <v>2</v>
      </c>
      <c r="S17" s="12">
        <v>0</v>
      </c>
      <c r="T17" s="68">
        <v>1</v>
      </c>
      <c r="V17" s="21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68">
        <v>0</v>
      </c>
    </row>
    <row r="18" spans="1:30" ht="18" customHeight="1" x14ac:dyDescent="0.2">
      <c r="A18" s="82" t="s">
        <v>17</v>
      </c>
      <c r="B18" s="80"/>
      <c r="C18" s="71">
        <f t="shared" si="1"/>
        <v>2.9000000000000004</v>
      </c>
      <c r="D18" s="15">
        <f t="shared" si="0"/>
        <v>9.5</v>
      </c>
      <c r="F18" s="42">
        <v>1</v>
      </c>
      <c r="G18" s="47">
        <v>1</v>
      </c>
      <c r="H18" s="28"/>
      <c r="I18" s="21">
        <v>1</v>
      </c>
      <c r="J18" s="12">
        <v>2</v>
      </c>
      <c r="K18" s="12">
        <v>0</v>
      </c>
      <c r="L18" s="12">
        <v>1</v>
      </c>
      <c r="M18" s="12">
        <v>0</v>
      </c>
      <c r="N18" s="12">
        <v>0</v>
      </c>
      <c r="O18" s="12">
        <v>0</v>
      </c>
      <c r="P18" s="12">
        <v>0</v>
      </c>
      <c r="Q18" s="12">
        <v>1</v>
      </c>
      <c r="R18" s="12">
        <v>2</v>
      </c>
      <c r="S18" s="12">
        <v>0</v>
      </c>
      <c r="T18" s="68">
        <v>0</v>
      </c>
      <c r="V18" s="21">
        <v>0.5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68">
        <v>0</v>
      </c>
    </row>
    <row r="19" spans="1:30" ht="18" customHeight="1" x14ac:dyDescent="0.2">
      <c r="A19" s="82" t="s">
        <v>18</v>
      </c>
      <c r="B19" s="80"/>
      <c r="C19" s="71">
        <f t="shared" si="1"/>
        <v>3.3000000000000003</v>
      </c>
      <c r="D19" s="15">
        <f t="shared" si="0"/>
        <v>11.5</v>
      </c>
      <c r="F19" s="42">
        <v>1</v>
      </c>
      <c r="G19" s="47">
        <v>1</v>
      </c>
      <c r="H19" s="28"/>
      <c r="I19" s="21">
        <v>1</v>
      </c>
      <c r="J19" s="12">
        <v>2</v>
      </c>
      <c r="K19" s="12">
        <v>1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1</v>
      </c>
      <c r="R19" s="12">
        <v>2</v>
      </c>
      <c r="S19" s="12">
        <v>0</v>
      </c>
      <c r="T19" s="68">
        <v>1</v>
      </c>
      <c r="V19" s="21">
        <v>0.5</v>
      </c>
      <c r="W19" s="12">
        <v>1</v>
      </c>
      <c r="X19" s="12">
        <v>0</v>
      </c>
      <c r="Y19" s="12">
        <v>0</v>
      </c>
      <c r="Z19" s="12">
        <v>0</v>
      </c>
      <c r="AA19" s="12">
        <v>0</v>
      </c>
      <c r="AB19" s="68">
        <v>0</v>
      </c>
    </row>
    <row r="20" spans="1:30" ht="18" customHeight="1" x14ac:dyDescent="0.2">
      <c r="A20" s="82" t="s">
        <v>19</v>
      </c>
      <c r="B20" s="80"/>
      <c r="C20" s="71">
        <f t="shared" si="1"/>
        <v>4.3</v>
      </c>
      <c r="D20" s="15">
        <f t="shared" si="0"/>
        <v>16.5</v>
      </c>
      <c r="F20" s="42">
        <v>1</v>
      </c>
      <c r="G20" s="47">
        <v>1</v>
      </c>
      <c r="H20" s="28"/>
      <c r="I20" s="21">
        <v>0.5</v>
      </c>
      <c r="J20" s="12">
        <v>1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1</v>
      </c>
      <c r="R20" s="12">
        <v>2</v>
      </c>
      <c r="S20" s="12">
        <v>2</v>
      </c>
      <c r="T20" s="68">
        <v>1</v>
      </c>
      <c r="V20" s="21">
        <v>2</v>
      </c>
      <c r="W20" s="12">
        <v>1</v>
      </c>
      <c r="X20" s="12">
        <v>1</v>
      </c>
      <c r="Y20" s="12">
        <v>1</v>
      </c>
      <c r="Z20" s="12">
        <v>1</v>
      </c>
      <c r="AA20" s="12">
        <v>0</v>
      </c>
      <c r="AB20" s="68">
        <v>1</v>
      </c>
      <c r="AC20" s="70"/>
      <c r="AD20" s="6" t="s">
        <v>65</v>
      </c>
    </row>
    <row r="21" spans="1:30" ht="18" customHeight="1" x14ac:dyDescent="0.2">
      <c r="A21" s="82" t="s">
        <v>20</v>
      </c>
      <c r="B21" s="80"/>
      <c r="C21" s="71">
        <f t="shared" si="1"/>
        <v>3.1</v>
      </c>
      <c r="D21" s="15">
        <f t="shared" si="0"/>
        <v>10.5</v>
      </c>
      <c r="F21" s="42">
        <v>1</v>
      </c>
      <c r="G21" s="47">
        <v>1</v>
      </c>
      <c r="H21" s="28"/>
      <c r="I21" s="21">
        <v>1</v>
      </c>
      <c r="J21" s="12">
        <v>1.5</v>
      </c>
      <c r="K21" s="12">
        <v>0</v>
      </c>
      <c r="L21" s="12">
        <v>0</v>
      </c>
      <c r="M21" s="12">
        <v>0</v>
      </c>
      <c r="N21" s="12">
        <v>1</v>
      </c>
      <c r="O21" s="12">
        <v>0</v>
      </c>
      <c r="P21" s="12">
        <v>1</v>
      </c>
      <c r="Q21" s="12">
        <v>1</v>
      </c>
      <c r="R21" s="12">
        <v>2</v>
      </c>
      <c r="S21" s="12">
        <v>0</v>
      </c>
      <c r="T21" s="68">
        <v>0</v>
      </c>
      <c r="V21" s="21">
        <v>0</v>
      </c>
      <c r="W21" s="12">
        <v>1</v>
      </c>
      <c r="X21" s="12">
        <v>0</v>
      </c>
      <c r="Y21" s="12">
        <v>0</v>
      </c>
      <c r="Z21" s="12">
        <v>0</v>
      </c>
      <c r="AA21" s="12">
        <v>0</v>
      </c>
      <c r="AB21" s="68">
        <v>0</v>
      </c>
    </row>
    <row r="22" spans="1:30" ht="18" customHeight="1" thickBot="1" x14ac:dyDescent="0.25">
      <c r="A22" s="90" t="s">
        <v>36</v>
      </c>
      <c r="B22" s="80"/>
      <c r="C22" s="71"/>
      <c r="D22" s="15"/>
      <c r="F22" s="42"/>
      <c r="G22" s="47"/>
      <c r="H22" s="28"/>
      <c r="I22" s="21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68"/>
      <c r="V22" s="21"/>
      <c r="W22" s="12"/>
      <c r="X22" s="12"/>
      <c r="Y22" s="12"/>
      <c r="Z22" s="12"/>
      <c r="AA22" s="12"/>
      <c r="AB22" s="68"/>
    </row>
    <row r="23" spans="1:30" ht="9.75" customHeight="1" thickBot="1" x14ac:dyDescent="0.25">
      <c r="A23" s="77"/>
      <c r="C23" s="8"/>
      <c r="D23" s="72"/>
      <c r="F23" s="9"/>
      <c r="G23" s="10"/>
      <c r="H23" s="26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V23" s="10"/>
      <c r="W23" s="10"/>
      <c r="X23" s="10"/>
      <c r="Y23" s="10"/>
      <c r="Z23" s="10"/>
      <c r="AA23" s="10"/>
      <c r="AB23" s="10"/>
    </row>
    <row r="24" spans="1:30" ht="19" thickBot="1" x14ac:dyDescent="0.2">
      <c r="A24" s="40" t="s">
        <v>4</v>
      </c>
      <c r="B24" s="37"/>
      <c r="C24" s="34">
        <f>AVERAGE(C10:C22)</f>
        <v>3.8333333333333335</v>
      </c>
      <c r="D24" s="41">
        <f>AVERAGE(D10:D22)/D$8*100</f>
        <v>56.666666666666664</v>
      </c>
      <c r="E24" s="32"/>
      <c r="F24" s="35">
        <f>AVERAGE(F10:F22)/F$8*100</f>
        <v>100</v>
      </c>
      <c r="G24" s="33">
        <f>AVERAGE(G10:G22)/G$8*100</f>
        <v>100</v>
      </c>
      <c r="H24" s="31"/>
      <c r="I24" s="35">
        <f t="shared" ref="I24:T24" si="2">AVERAGE(I10:I22)/I$8*100</f>
        <v>91.666666666666657</v>
      </c>
      <c r="J24" s="35">
        <f t="shared" ref="J24:O24" si="3">AVERAGE(J10:J22)/J$8*100</f>
        <v>89.583333333333343</v>
      </c>
      <c r="K24" s="35">
        <f t="shared" si="3"/>
        <v>50</v>
      </c>
      <c r="L24" s="35">
        <f t="shared" si="3"/>
        <v>41.666666666666671</v>
      </c>
      <c r="M24" s="35">
        <f t="shared" si="3"/>
        <v>25</v>
      </c>
      <c r="N24" s="35">
        <f t="shared" si="3"/>
        <v>33.333333333333329</v>
      </c>
      <c r="O24" s="35">
        <f t="shared" si="3"/>
        <v>25</v>
      </c>
      <c r="P24" s="35">
        <f t="shared" si="2"/>
        <v>50</v>
      </c>
      <c r="Q24" s="35">
        <f t="shared" si="2"/>
        <v>95.833333333333343</v>
      </c>
      <c r="R24" s="35">
        <f t="shared" si="2"/>
        <v>100</v>
      </c>
      <c r="S24" s="33">
        <f t="shared" si="2"/>
        <v>25</v>
      </c>
      <c r="T24" s="33">
        <f t="shared" si="2"/>
        <v>66.666666666666657</v>
      </c>
      <c r="V24" s="35">
        <f t="shared" ref="V24:AB24" si="4">AVERAGE(V10:V22)/V$8*100</f>
        <v>56.25</v>
      </c>
      <c r="W24" s="33">
        <f t="shared" si="4"/>
        <v>70.833333333333343</v>
      </c>
      <c r="X24" s="33">
        <f t="shared" si="4"/>
        <v>37.5</v>
      </c>
      <c r="Y24" s="33">
        <f t="shared" si="4"/>
        <v>29.166666666666668</v>
      </c>
      <c r="Z24" s="33">
        <f t="shared" si="4"/>
        <v>29.166666666666668</v>
      </c>
      <c r="AA24" s="33">
        <f t="shared" si="4"/>
        <v>12.5</v>
      </c>
      <c r="AB24" s="33">
        <f t="shared" si="4"/>
        <v>16.666666666666664</v>
      </c>
    </row>
    <row r="25" spans="1:30" x14ac:dyDescent="0.15">
      <c r="C25" s="1"/>
      <c r="H25" s="1"/>
    </row>
    <row r="33" spans="1:1" x14ac:dyDescent="0.15">
      <c r="A33" s="70"/>
    </row>
    <row r="34" spans="1:1" x14ac:dyDescent="0.15">
      <c r="A34" s="70"/>
    </row>
    <row r="35" spans="1:1" x14ac:dyDescent="0.15">
      <c r="A35" s="70"/>
    </row>
    <row r="36" spans="1:1" x14ac:dyDescent="0.15">
      <c r="A36" s="70"/>
    </row>
    <row r="37" spans="1:1" x14ac:dyDescent="0.15">
      <c r="A37" s="70"/>
    </row>
  </sheetData>
  <mergeCells count="8">
    <mergeCell ref="C1:E1"/>
    <mergeCell ref="C2:E2"/>
    <mergeCell ref="C3:F3"/>
    <mergeCell ref="V5:AB5"/>
    <mergeCell ref="I5:T5"/>
    <mergeCell ref="H2:T3"/>
    <mergeCell ref="H1:T1"/>
    <mergeCell ref="F5:G5"/>
  </mergeCells>
  <phoneticPr fontId="0" type="noConversion"/>
  <conditionalFormatting sqref="D24 F24:G24 I24 P24:T24">
    <cfRule type="cellIs" dxfId="47" priority="21" stopIfTrue="1" operator="lessThan">
      <formula>60</formula>
    </cfRule>
    <cfRule type="cellIs" dxfId="46" priority="22" stopIfTrue="1" operator="greaterThanOrEqual">
      <formula>80</formula>
    </cfRule>
  </conditionalFormatting>
  <conditionalFormatting sqref="D25 D10:D23">
    <cfRule type="cellIs" dxfId="45" priority="23" stopIfTrue="1" operator="lessThan">
      <formula>#REF!*0.6</formula>
    </cfRule>
    <cfRule type="cellIs" priority="24" stopIfTrue="1" operator="between">
      <formula>#REF!*0.6</formula>
      <formula>#REF!*0.79</formula>
    </cfRule>
    <cfRule type="cellIs" dxfId="44" priority="25" stopIfTrue="1" operator="greaterThanOrEqual">
      <formula>#REF!*0.8</formula>
    </cfRule>
  </conditionalFormatting>
  <conditionalFormatting sqref="H10:H16 H23:H25 C10:C25">
    <cfRule type="cellIs" dxfId="43" priority="26" stopIfTrue="1" operator="lessThan">
      <formula>3.95</formula>
    </cfRule>
    <cfRule type="cellIs" dxfId="42" priority="27" stopIfTrue="1" operator="between">
      <formula>4</formula>
      <formula>4.95</formula>
    </cfRule>
    <cfRule type="cellIs" dxfId="41" priority="28" stopIfTrue="1" operator="greaterThanOrEqual">
      <formula>4.95</formula>
    </cfRule>
  </conditionalFormatting>
  <conditionalFormatting sqref="H17:H20">
    <cfRule type="cellIs" dxfId="40" priority="18" stopIfTrue="1" operator="lessThan">
      <formula>3.95</formula>
    </cfRule>
    <cfRule type="cellIs" dxfId="39" priority="19" stopIfTrue="1" operator="between">
      <formula>4</formula>
      <formula>4.95</formula>
    </cfRule>
    <cfRule type="cellIs" dxfId="38" priority="20" stopIfTrue="1" operator="greaterThanOrEqual">
      <formula>4.95</formula>
    </cfRule>
  </conditionalFormatting>
  <conditionalFormatting sqref="H21:H22">
    <cfRule type="cellIs" dxfId="37" priority="12" stopIfTrue="1" operator="lessThan">
      <formula>3.95</formula>
    </cfRule>
    <cfRule type="cellIs" dxfId="36" priority="13" stopIfTrue="1" operator="between">
      <formula>4</formula>
      <formula>4.95</formula>
    </cfRule>
    <cfRule type="cellIs" dxfId="35" priority="14" stopIfTrue="1" operator="greaterThanOrEqual">
      <formula>4.95</formula>
    </cfRule>
  </conditionalFormatting>
  <conditionalFormatting sqref="V24 Y24:AB24">
    <cfRule type="cellIs" dxfId="34" priority="7" stopIfTrue="1" operator="lessThan">
      <formula>60</formula>
    </cfRule>
    <cfRule type="cellIs" dxfId="33" priority="8" stopIfTrue="1" operator="greaterThanOrEqual">
      <formula>80</formula>
    </cfRule>
  </conditionalFormatting>
  <conditionalFormatting sqref="J24:L24">
    <cfRule type="cellIs" dxfId="32" priority="5" stopIfTrue="1" operator="lessThan">
      <formula>60</formula>
    </cfRule>
    <cfRule type="cellIs" dxfId="31" priority="6" stopIfTrue="1" operator="greaterThanOrEqual">
      <formula>80</formula>
    </cfRule>
  </conditionalFormatting>
  <conditionalFormatting sqref="M24:O24">
    <cfRule type="cellIs" dxfId="30" priority="3" stopIfTrue="1" operator="lessThan">
      <formula>60</formula>
    </cfRule>
    <cfRule type="cellIs" dxfId="29" priority="4" stopIfTrue="1" operator="greaterThanOrEqual">
      <formula>80</formula>
    </cfRule>
  </conditionalFormatting>
  <conditionalFormatting sqref="W24:X24">
    <cfRule type="cellIs" dxfId="28" priority="1" stopIfTrue="1" operator="lessThan">
      <formula>60</formula>
    </cfRule>
    <cfRule type="cellIs" dxfId="27" priority="2" stopIfTrue="1" operator="greaterThanOrEqual">
      <formula>80</formula>
    </cfRule>
  </conditionalFormatting>
  <printOptions horizontalCentered="1" verticalCentered="1"/>
  <pageMargins left="0.78740157480314965" right="0.78740157480314965" top="0.78740157480314965" bottom="0.59055118110236227" header="0.51181102362204722" footer="0.51181102362204722"/>
  <pageSetup paperSize="9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39"/>
  <sheetViews>
    <sheetView workbookViewId="0">
      <selection activeCell="C10" sqref="C10:C24"/>
    </sheetView>
  </sheetViews>
  <sheetFormatPr baseColWidth="10" defaultColWidth="11.5" defaultRowHeight="13" x14ac:dyDescent="0.15"/>
  <cols>
    <col min="1" max="1" width="27.6640625" style="6" customWidth="1"/>
    <col min="2" max="2" width="2.6640625" style="6" customWidth="1"/>
    <col min="3" max="3" width="7.83203125" style="6" customWidth="1"/>
    <col min="4" max="4" width="5.83203125" style="6" customWidth="1"/>
    <col min="5" max="5" width="2.6640625" style="6" customWidth="1"/>
    <col min="6" max="7" width="5.83203125" style="6" customWidth="1"/>
    <col min="8" max="8" width="2.6640625" style="6" customWidth="1"/>
    <col min="9" max="20" width="5.83203125" style="6" customWidth="1"/>
    <col min="21" max="21" width="3.1640625" style="6" customWidth="1"/>
    <col min="22" max="114" width="5.83203125" style="6" customWidth="1"/>
    <col min="115" max="16384" width="11.5" style="6"/>
  </cols>
  <sheetData>
    <row r="1" spans="1:30" s="3" customFormat="1" ht="16" x14ac:dyDescent="0.2">
      <c r="A1" s="3" t="e">
        <f>#REF!</f>
        <v>#REF!</v>
      </c>
      <c r="C1" s="99" t="e">
        <f>#REF!</f>
        <v>#REF!</v>
      </c>
      <c r="D1" s="99"/>
      <c r="E1" s="99"/>
      <c r="H1" s="98" t="s">
        <v>3</v>
      </c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30" s="4" customFormat="1" ht="15.75" customHeight="1" x14ac:dyDescent="0.2">
      <c r="A2" s="3" t="e">
        <f>#REF!</f>
        <v>#REF!</v>
      </c>
      <c r="B2" s="3"/>
      <c r="C2" s="100">
        <v>43417</v>
      </c>
      <c r="D2" s="100"/>
      <c r="E2" s="100"/>
      <c r="H2" s="96" t="s">
        <v>8</v>
      </c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30" s="4" customFormat="1" ht="16" x14ac:dyDescent="0.2">
      <c r="A3" s="3" t="e">
        <f>#REF!</f>
        <v>#REF!</v>
      </c>
      <c r="B3" s="3"/>
      <c r="C3" s="101" t="e">
        <f>#REF!</f>
        <v>#REF!</v>
      </c>
      <c r="D3" s="101"/>
      <c r="E3" s="101"/>
      <c r="F3" s="101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30" s="4" customFormat="1" ht="17" thickBot="1" x14ac:dyDescent="0.25">
      <c r="E4" s="20"/>
      <c r="F4" s="2"/>
    </row>
    <row r="5" spans="1:30" s="4" customFormat="1" ht="43.5" customHeight="1" thickBot="1" x14ac:dyDescent="0.25">
      <c r="A5" s="38" t="s">
        <v>1</v>
      </c>
      <c r="B5" s="46"/>
      <c r="C5" s="59"/>
      <c r="D5" s="60"/>
      <c r="E5" s="20"/>
      <c r="F5" s="93" t="s">
        <v>7</v>
      </c>
      <c r="G5" s="95"/>
      <c r="H5" s="19"/>
      <c r="I5" s="93" t="s">
        <v>55</v>
      </c>
      <c r="J5" s="94"/>
      <c r="K5" s="94"/>
      <c r="L5" s="94"/>
      <c r="M5" s="94"/>
      <c r="N5" s="94"/>
      <c r="O5" s="94"/>
      <c r="P5" s="94"/>
      <c r="Q5" s="94"/>
      <c r="R5" s="94"/>
      <c r="S5" s="94"/>
      <c r="T5" s="95"/>
      <c r="V5" s="93" t="s">
        <v>56</v>
      </c>
      <c r="W5" s="94"/>
      <c r="X5" s="94"/>
      <c r="Y5" s="94"/>
      <c r="Z5" s="94"/>
      <c r="AA5" s="94"/>
      <c r="AB5" s="95"/>
    </row>
    <row r="6" spans="1:30" s="5" customFormat="1" ht="111.75" customHeight="1" x14ac:dyDescent="0.15">
      <c r="A6" s="61" t="s">
        <v>2</v>
      </c>
      <c r="B6" s="36"/>
      <c r="C6" s="48" t="s">
        <v>6</v>
      </c>
      <c r="D6" s="49" t="s">
        <v>5</v>
      </c>
      <c r="F6" s="63" t="s">
        <v>37</v>
      </c>
      <c r="G6" s="64" t="s">
        <v>38</v>
      </c>
      <c r="H6" s="27"/>
      <c r="I6" s="63" t="s">
        <v>57</v>
      </c>
      <c r="J6" s="65" t="s">
        <v>44</v>
      </c>
      <c r="K6" s="65" t="s">
        <v>59</v>
      </c>
      <c r="L6" s="65" t="s">
        <v>40</v>
      </c>
      <c r="M6" s="65" t="s">
        <v>39</v>
      </c>
      <c r="N6" s="65" t="s">
        <v>41</v>
      </c>
      <c r="O6" s="65" t="s">
        <v>42</v>
      </c>
      <c r="P6" s="65" t="s">
        <v>43</v>
      </c>
      <c r="Q6" s="65" t="s">
        <v>58</v>
      </c>
      <c r="R6" s="65" t="s">
        <v>45</v>
      </c>
      <c r="S6" s="65" t="s">
        <v>46</v>
      </c>
      <c r="T6" s="66" t="s">
        <v>47</v>
      </c>
      <c r="V6" s="63" t="s">
        <v>48</v>
      </c>
      <c r="W6" s="65" t="s">
        <v>49</v>
      </c>
      <c r="X6" s="65" t="s">
        <v>50</v>
      </c>
      <c r="Y6" s="65" t="s">
        <v>51</v>
      </c>
      <c r="Z6" s="65" t="s">
        <v>52</v>
      </c>
      <c r="AA6" s="65" t="s">
        <v>53</v>
      </c>
      <c r="AB6" s="66" t="s">
        <v>54</v>
      </c>
    </row>
    <row r="7" spans="1:30" s="5" customFormat="1" ht="9.75" customHeight="1" x14ac:dyDescent="0.15">
      <c r="A7" s="39"/>
      <c r="B7" s="36"/>
      <c r="C7" s="48"/>
      <c r="D7" s="49"/>
      <c r="F7" s="16"/>
      <c r="G7" s="17"/>
      <c r="H7" s="27"/>
      <c r="I7" s="16"/>
      <c r="J7" s="18"/>
      <c r="K7" s="18"/>
      <c r="L7" s="18"/>
      <c r="M7" s="18"/>
      <c r="N7" s="18"/>
      <c r="O7" s="18"/>
      <c r="P7" s="18"/>
      <c r="Q7" s="18"/>
      <c r="R7" s="18"/>
      <c r="S7" s="18"/>
      <c r="T7" s="45"/>
      <c r="V7" s="16"/>
      <c r="W7" s="18"/>
      <c r="X7" s="18"/>
      <c r="Y7" s="18"/>
      <c r="Z7" s="18"/>
      <c r="AA7" s="18"/>
      <c r="AB7" s="45"/>
    </row>
    <row r="8" spans="1:30" s="32" customFormat="1" ht="18" customHeight="1" thickBot="1" x14ac:dyDescent="0.2">
      <c r="A8" s="50" t="s">
        <v>0</v>
      </c>
      <c r="B8" s="51"/>
      <c r="C8" s="58"/>
      <c r="D8" s="57">
        <f>SUM(F8:AB8)</f>
        <v>25</v>
      </c>
      <c r="F8" s="52">
        <v>1</v>
      </c>
      <c r="G8" s="53">
        <v>1</v>
      </c>
      <c r="H8" s="54"/>
      <c r="I8" s="52">
        <v>1</v>
      </c>
      <c r="J8" s="55">
        <v>2</v>
      </c>
      <c r="K8" s="55">
        <v>1</v>
      </c>
      <c r="L8" s="55">
        <v>1</v>
      </c>
      <c r="M8" s="55">
        <v>1</v>
      </c>
      <c r="N8" s="55">
        <v>1</v>
      </c>
      <c r="O8" s="55">
        <v>1</v>
      </c>
      <c r="P8" s="55">
        <v>1</v>
      </c>
      <c r="Q8" s="55">
        <v>1</v>
      </c>
      <c r="R8" s="55">
        <v>2</v>
      </c>
      <c r="S8" s="55">
        <v>2</v>
      </c>
      <c r="T8" s="56">
        <v>1</v>
      </c>
      <c r="V8" s="52">
        <v>2</v>
      </c>
      <c r="W8" s="55">
        <v>1</v>
      </c>
      <c r="X8" s="55">
        <v>1</v>
      </c>
      <c r="Y8" s="55">
        <v>1</v>
      </c>
      <c r="Z8" s="55">
        <v>1</v>
      </c>
      <c r="AA8" s="55">
        <v>1</v>
      </c>
      <c r="AB8" s="56">
        <v>1</v>
      </c>
    </row>
    <row r="9" spans="1:30" ht="9.75" customHeight="1" thickBot="1" x14ac:dyDescent="0.2">
      <c r="A9" s="81"/>
      <c r="C9" s="62"/>
      <c r="D9" s="7"/>
      <c r="F9" s="24"/>
      <c r="G9" s="24"/>
      <c r="H9" s="25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V9" s="74"/>
      <c r="W9" s="24"/>
      <c r="X9" s="24"/>
      <c r="Y9" s="24"/>
      <c r="Z9" s="24"/>
      <c r="AA9" s="24"/>
      <c r="AB9" s="75"/>
    </row>
    <row r="10" spans="1:30" ht="18" customHeight="1" x14ac:dyDescent="0.2">
      <c r="A10" s="78" t="s">
        <v>21</v>
      </c>
      <c r="B10" s="79"/>
      <c r="C10" s="71">
        <f>MROUND(5/$D$8*D10+1,0.1)</f>
        <v>5.6000000000000005</v>
      </c>
      <c r="D10" s="14">
        <f t="shared" ref="D10:D24" si="0">SUM(F10:AB10)</f>
        <v>23</v>
      </c>
      <c r="F10" s="11">
        <v>1</v>
      </c>
      <c r="G10" s="43">
        <v>1</v>
      </c>
      <c r="H10" s="28"/>
      <c r="I10" s="29">
        <v>1</v>
      </c>
      <c r="J10" s="22">
        <v>2</v>
      </c>
      <c r="K10" s="22">
        <v>1</v>
      </c>
      <c r="L10" s="22">
        <v>1</v>
      </c>
      <c r="M10" s="22">
        <v>1</v>
      </c>
      <c r="N10" s="22">
        <v>1</v>
      </c>
      <c r="O10" s="22">
        <v>1</v>
      </c>
      <c r="P10" s="22">
        <v>1</v>
      </c>
      <c r="Q10" s="22">
        <v>1</v>
      </c>
      <c r="R10" s="22">
        <v>2</v>
      </c>
      <c r="S10" s="22">
        <v>2</v>
      </c>
      <c r="T10" s="67">
        <v>1</v>
      </c>
      <c r="V10" s="29">
        <v>2</v>
      </c>
      <c r="W10" s="22">
        <v>1</v>
      </c>
      <c r="X10" s="22">
        <v>1</v>
      </c>
      <c r="Y10" s="22">
        <v>1</v>
      </c>
      <c r="Z10" s="22">
        <v>0</v>
      </c>
      <c r="AA10" s="22">
        <v>0</v>
      </c>
      <c r="AB10" s="67">
        <v>1</v>
      </c>
      <c r="AD10" s="6" t="s">
        <v>60</v>
      </c>
    </row>
    <row r="11" spans="1:30" ht="18" customHeight="1" x14ac:dyDescent="0.2">
      <c r="A11" s="82" t="s">
        <v>22</v>
      </c>
      <c r="B11" s="80"/>
      <c r="C11" s="71">
        <f t="shared" ref="C11:C24" si="1">MROUND(5/$D$8*D11+1,0.1)</f>
        <v>4.6000000000000005</v>
      </c>
      <c r="D11" s="15">
        <f t="shared" si="0"/>
        <v>18</v>
      </c>
      <c r="F11" s="42">
        <v>1</v>
      </c>
      <c r="G11" s="47">
        <v>1</v>
      </c>
      <c r="H11" s="28"/>
      <c r="I11" s="21">
        <v>1</v>
      </c>
      <c r="J11" s="12">
        <v>2</v>
      </c>
      <c r="K11" s="12">
        <v>1</v>
      </c>
      <c r="L11" s="12">
        <v>0.5</v>
      </c>
      <c r="M11" s="12">
        <v>0.5</v>
      </c>
      <c r="N11" s="12">
        <v>1</v>
      </c>
      <c r="O11" s="12">
        <v>1</v>
      </c>
      <c r="P11" s="12">
        <v>1</v>
      </c>
      <c r="Q11" s="12">
        <v>1</v>
      </c>
      <c r="R11" s="12">
        <v>2</v>
      </c>
      <c r="S11" s="12">
        <v>0</v>
      </c>
      <c r="T11" s="68">
        <v>1</v>
      </c>
      <c r="U11" s="76"/>
      <c r="V11" s="21">
        <v>2</v>
      </c>
      <c r="W11" s="12">
        <v>1</v>
      </c>
      <c r="X11" s="12">
        <v>1</v>
      </c>
      <c r="Y11" s="12">
        <v>0</v>
      </c>
      <c r="Z11" s="12">
        <v>0</v>
      </c>
      <c r="AA11" s="12">
        <v>0</v>
      </c>
      <c r="AB11" s="68">
        <v>0</v>
      </c>
    </row>
    <row r="12" spans="1:30" ht="18" customHeight="1" x14ac:dyDescent="0.2">
      <c r="A12" s="82" t="s">
        <v>23</v>
      </c>
      <c r="B12" s="80"/>
      <c r="C12" s="71">
        <f t="shared" si="1"/>
        <v>3</v>
      </c>
      <c r="D12" s="15">
        <f t="shared" si="0"/>
        <v>10</v>
      </c>
      <c r="F12" s="42">
        <v>0.5</v>
      </c>
      <c r="G12" s="47">
        <v>1</v>
      </c>
      <c r="H12" s="28"/>
      <c r="I12" s="21">
        <v>1</v>
      </c>
      <c r="J12" s="12">
        <v>2</v>
      </c>
      <c r="K12" s="12">
        <v>0.5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1</v>
      </c>
      <c r="R12" s="12">
        <v>2</v>
      </c>
      <c r="S12" s="12">
        <v>0</v>
      </c>
      <c r="T12" s="68">
        <v>1</v>
      </c>
      <c r="V12" s="21">
        <v>1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68">
        <v>0</v>
      </c>
    </row>
    <row r="13" spans="1:30" ht="18" customHeight="1" x14ac:dyDescent="0.2">
      <c r="A13" s="82" t="s">
        <v>24</v>
      </c>
      <c r="B13" s="80"/>
      <c r="C13" s="71">
        <f t="shared" si="1"/>
        <v>5.3000000000000007</v>
      </c>
      <c r="D13" s="15">
        <f t="shared" si="0"/>
        <v>21.5</v>
      </c>
      <c r="F13" s="42">
        <v>0.5</v>
      </c>
      <c r="G13" s="47">
        <v>1</v>
      </c>
      <c r="H13" s="28"/>
      <c r="I13" s="21">
        <v>1</v>
      </c>
      <c r="J13" s="12">
        <v>2</v>
      </c>
      <c r="K13" s="12">
        <v>1</v>
      </c>
      <c r="L13" s="12">
        <v>0.5</v>
      </c>
      <c r="M13" s="12">
        <v>0.5</v>
      </c>
      <c r="N13" s="12">
        <v>1</v>
      </c>
      <c r="O13" s="12">
        <v>1</v>
      </c>
      <c r="P13" s="12">
        <v>1</v>
      </c>
      <c r="Q13" s="12">
        <v>1</v>
      </c>
      <c r="R13" s="12">
        <v>2</v>
      </c>
      <c r="S13" s="12">
        <v>1</v>
      </c>
      <c r="T13" s="68">
        <v>1</v>
      </c>
      <c r="V13" s="21">
        <v>2</v>
      </c>
      <c r="W13" s="12">
        <v>1</v>
      </c>
      <c r="X13" s="12">
        <v>1</v>
      </c>
      <c r="Y13" s="12">
        <v>1</v>
      </c>
      <c r="Z13" s="12">
        <v>1</v>
      </c>
      <c r="AA13" s="12">
        <v>0</v>
      </c>
      <c r="AB13" s="68">
        <v>1</v>
      </c>
      <c r="AD13" s="6" t="s">
        <v>61</v>
      </c>
    </row>
    <row r="14" spans="1:30" ht="18" customHeight="1" x14ac:dyDescent="0.2">
      <c r="A14" s="82" t="s">
        <v>25</v>
      </c>
      <c r="B14" s="80"/>
      <c r="C14" s="71">
        <f t="shared" si="1"/>
        <v>4.2</v>
      </c>
      <c r="D14" s="15">
        <f t="shared" si="0"/>
        <v>16</v>
      </c>
      <c r="F14" s="42">
        <v>0.5</v>
      </c>
      <c r="G14" s="47">
        <v>1</v>
      </c>
      <c r="H14" s="28"/>
      <c r="I14" s="21">
        <v>1</v>
      </c>
      <c r="J14" s="12">
        <v>2</v>
      </c>
      <c r="K14" s="12">
        <v>1</v>
      </c>
      <c r="L14" s="12">
        <v>0</v>
      </c>
      <c r="M14" s="12">
        <v>0</v>
      </c>
      <c r="N14" s="12">
        <v>1</v>
      </c>
      <c r="O14" s="12">
        <v>1</v>
      </c>
      <c r="P14" s="12">
        <v>1</v>
      </c>
      <c r="Q14" s="12">
        <v>0.5</v>
      </c>
      <c r="R14" s="12">
        <v>2</v>
      </c>
      <c r="S14" s="12">
        <v>0</v>
      </c>
      <c r="T14" s="68">
        <v>1</v>
      </c>
      <c r="V14" s="21">
        <v>2</v>
      </c>
      <c r="W14" s="12">
        <v>1</v>
      </c>
      <c r="X14" s="12">
        <v>1</v>
      </c>
      <c r="Y14" s="12">
        <v>0</v>
      </c>
      <c r="Z14" s="12">
        <v>0</v>
      </c>
      <c r="AA14" s="12">
        <v>0</v>
      </c>
      <c r="AB14" s="68">
        <v>0</v>
      </c>
      <c r="AD14" s="6" t="s">
        <v>62</v>
      </c>
    </row>
    <row r="15" spans="1:30" ht="18" customHeight="1" x14ac:dyDescent="0.2">
      <c r="A15" s="82" t="s">
        <v>26</v>
      </c>
      <c r="B15" s="80"/>
      <c r="C15" s="71">
        <f t="shared" si="1"/>
        <v>5.1000000000000005</v>
      </c>
      <c r="D15" s="15">
        <f t="shared" si="0"/>
        <v>20.5</v>
      </c>
      <c r="F15" s="42">
        <v>1</v>
      </c>
      <c r="G15" s="47">
        <v>1</v>
      </c>
      <c r="H15" s="28"/>
      <c r="I15" s="21">
        <v>1</v>
      </c>
      <c r="J15" s="12">
        <v>2</v>
      </c>
      <c r="K15" s="12">
        <v>1</v>
      </c>
      <c r="L15" s="12">
        <v>0</v>
      </c>
      <c r="M15" s="12">
        <v>1</v>
      </c>
      <c r="N15" s="12">
        <v>1</v>
      </c>
      <c r="O15" s="12">
        <v>0</v>
      </c>
      <c r="P15" s="12">
        <v>1</v>
      </c>
      <c r="Q15" s="12">
        <v>1</v>
      </c>
      <c r="R15" s="12">
        <v>2</v>
      </c>
      <c r="S15" s="12">
        <v>1.5</v>
      </c>
      <c r="T15" s="68">
        <v>1</v>
      </c>
      <c r="V15" s="21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0</v>
      </c>
      <c r="AB15" s="68">
        <v>1</v>
      </c>
    </row>
    <row r="16" spans="1:30" ht="18" customHeight="1" x14ac:dyDescent="0.2">
      <c r="A16" s="82" t="s">
        <v>27</v>
      </c>
      <c r="B16" s="80"/>
      <c r="C16" s="71">
        <f t="shared" si="1"/>
        <v>5.1000000000000005</v>
      </c>
      <c r="D16" s="15">
        <f t="shared" si="0"/>
        <v>20.5</v>
      </c>
      <c r="F16" s="42">
        <v>0</v>
      </c>
      <c r="G16" s="47">
        <v>1</v>
      </c>
      <c r="H16" s="28"/>
      <c r="I16" s="21">
        <v>1</v>
      </c>
      <c r="J16" s="12">
        <v>2</v>
      </c>
      <c r="K16" s="12">
        <v>1</v>
      </c>
      <c r="L16" s="12">
        <v>0.5</v>
      </c>
      <c r="M16" s="12">
        <v>0.5</v>
      </c>
      <c r="N16" s="12">
        <v>1</v>
      </c>
      <c r="O16" s="12">
        <v>1</v>
      </c>
      <c r="P16" s="12">
        <v>1</v>
      </c>
      <c r="Q16" s="12">
        <v>1</v>
      </c>
      <c r="R16" s="12">
        <v>2</v>
      </c>
      <c r="S16" s="12">
        <v>0.5</v>
      </c>
      <c r="T16" s="68">
        <v>1</v>
      </c>
      <c r="V16" s="21">
        <v>2</v>
      </c>
      <c r="W16" s="12">
        <v>1</v>
      </c>
      <c r="X16" s="12">
        <v>1</v>
      </c>
      <c r="Y16" s="12">
        <v>1</v>
      </c>
      <c r="Z16" s="12">
        <v>1</v>
      </c>
      <c r="AA16" s="12">
        <v>0</v>
      </c>
      <c r="AB16" s="68">
        <v>1</v>
      </c>
      <c r="AC16" s="70"/>
      <c r="AD16" s="6" t="s">
        <v>61</v>
      </c>
    </row>
    <row r="17" spans="1:30" ht="18" customHeight="1" x14ac:dyDescent="0.2">
      <c r="A17" s="82" t="s">
        <v>28</v>
      </c>
      <c r="B17" s="80"/>
      <c r="C17" s="71">
        <f t="shared" si="1"/>
        <v>3.4000000000000004</v>
      </c>
      <c r="D17" s="15">
        <f t="shared" si="0"/>
        <v>12</v>
      </c>
      <c r="F17" s="42">
        <v>0.5</v>
      </c>
      <c r="G17" s="47">
        <v>1</v>
      </c>
      <c r="H17" s="28"/>
      <c r="I17" s="21">
        <v>1</v>
      </c>
      <c r="J17" s="12">
        <v>2</v>
      </c>
      <c r="K17" s="12">
        <v>1</v>
      </c>
      <c r="L17" s="12">
        <v>0</v>
      </c>
      <c r="M17" s="12">
        <v>0</v>
      </c>
      <c r="N17" s="12">
        <v>0</v>
      </c>
      <c r="O17" s="12">
        <v>0</v>
      </c>
      <c r="P17" s="12">
        <v>0.5</v>
      </c>
      <c r="Q17" s="12">
        <v>1</v>
      </c>
      <c r="R17" s="12">
        <v>2</v>
      </c>
      <c r="S17" s="12">
        <v>0</v>
      </c>
      <c r="T17" s="68">
        <v>0</v>
      </c>
      <c r="V17" s="21">
        <v>1</v>
      </c>
      <c r="W17" s="12">
        <v>1</v>
      </c>
      <c r="X17" s="12">
        <v>1</v>
      </c>
      <c r="Y17" s="12">
        <v>0</v>
      </c>
      <c r="Z17" s="12">
        <v>0</v>
      </c>
      <c r="AA17" s="12">
        <v>0</v>
      </c>
      <c r="AB17" s="68">
        <v>0</v>
      </c>
    </row>
    <row r="18" spans="1:30" ht="18" customHeight="1" x14ac:dyDescent="0.2">
      <c r="A18" s="82" t="s">
        <v>29</v>
      </c>
      <c r="B18" s="80"/>
      <c r="C18" s="71">
        <f t="shared" si="1"/>
        <v>3.6</v>
      </c>
      <c r="D18" s="15">
        <f t="shared" si="0"/>
        <v>13</v>
      </c>
      <c r="F18" s="42">
        <v>0.5</v>
      </c>
      <c r="G18" s="47">
        <v>1</v>
      </c>
      <c r="H18" s="28"/>
      <c r="I18" s="21">
        <v>1</v>
      </c>
      <c r="J18" s="12">
        <v>2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1</v>
      </c>
      <c r="Q18" s="12">
        <v>1</v>
      </c>
      <c r="R18" s="12">
        <v>2</v>
      </c>
      <c r="S18" s="12">
        <v>0</v>
      </c>
      <c r="T18" s="68">
        <v>0.5</v>
      </c>
      <c r="V18" s="21">
        <v>2</v>
      </c>
      <c r="W18" s="12">
        <v>1</v>
      </c>
      <c r="X18" s="12">
        <v>1</v>
      </c>
      <c r="Y18" s="12">
        <v>0</v>
      </c>
      <c r="Z18" s="12">
        <v>0</v>
      </c>
      <c r="AA18" s="12">
        <v>0</v>
      </c>
      <c r="AB18" s="68">
        <v>0</v>
      </c>
    </row>
    <row r="19" spans="1:30" ht="18" customHeight="1" x14ac:dyDescent="0.2">
      <c r="A19" s="82" t="s">
        <v>30</v>
      </c>
      <c r="B19" s="80"/>
      <c r="C19" s="71">
        <f t="shared" si="1"/>
        <v>5.6000000000000005</v>
      </c>
      <c r="D19" s="15">
        <f t="shared" si="0"/>
        <v>23</v>
      </c>
      <c r="F19" s="42">
        <v>1</v>
      </c>
      <c r="G19" s="47">
        <v>1</v>
      </c>
      <c r="H19" s="28"/>
      <c r="I19" s="21">
        <v>1</v>
      </c>
      <c r="J19" s="12">
        <v>2</v>
      </c>
      <c r="K19" s="12">
        <v>1</v>
      </c>
      <c r="L19" s="12">
        <v>0.5</v>
      </c>
      <c r="M19" s="12">
        <v>0.5</v>
      </c>
      <c r="N19" s="12">
        <v>1</v>
      </c>
      <c r="O19" s="12">
        <v>1</v>
      </c>
      <c r="P19" s="12">
        <v>1</v>
      </c>
      <c r="Q19" s="12">
        <v>1</v>
      </c>
      <c r="R19" s="12">
        <v>2</v>
      </c>
      <c r="S19" s="12">
        <v>2</v>
      </c>
      <c r="T19" s="68">
        <v>1</v>
      </c>
      <c r="V19" s="21">
        <v>2</v>
      </c>
      <c r="W19" s="12">
        <v>1</v>
      </c>
      <c r="X19" s="12">
        <v>1</v>
      </c>
      <c r="Y19" s="12">
        <v>1</v>
      </c>
      <c r="Z19" s="12">
        <v>1</v>
      </c>
      <c r="AA19" s="12">
        <v>0</v>
      </c>
      <c r="AB19" s="68">
        <v>1</v>
      </c>
    </row>
    <row r="20" spans="1:30" ht="18" customHeight="1" x14ac:dyDescent="0.2">
      <c r="A20" s="82" t="s">
        <v>31</v>
      </c>
      <c r="B20" s="80"/>
      <c r="C20" s="71">
        <f t="shared" si="1"/>
        <v>6</v>
      </c>
      <c r="D20" s="15">
        <f t="shared" si="0"/>
        <v>25</v>
      </c>
      <c r="F20" s="42">
        <v>1</v>
      </c>
      <c r="G20" s="47">
        <v>1</v>
      </c>
      <c r="H20" s="28"/>
      <c r="I20" s="21">
        <v>1</v>
      </c>
      <c r="J20" s="12">
        <v>2</v>
      </c>
      <c r="K20" s="12">
        <v>1</v>
      </c>
      <c r="L20" s="12">
        <v>1</v>
      </c>
      <c r="M20" s="12">
        <v>1</v>
      </c>
      <c r="N20" s="12">
        <v>1</v>
      </c>
      <c r="O20" s="12">
        <v>1</v>
      </c>
      <c r="P20" s="12">
        <v>1</v>
      </c>
      <c r="Q20" s="12">
        <v>1</v>
      </c>
      <c r="R20" s="12">
        <v>2</v>
      </c>
      <c r="S20" s="12">
        <v>2</v>
      </c>
      <c r="T20" s="68">
        <v>1</v>
      </c>
      <c r="V20" s="21">
        <v>2</v>
      </c>
      <c r="W20" s="12">
        <v>1</v>
      </c>
      <c r="X20" s="12">
        <v>1</v>
      </c>
      <c r="Y20" s="12">
        <v>1</v>
      </c>
      <c r="Z20" s="12">
        <v>1</v>
      </c>
      <c r="AA20" s="12">
        <v>1</v>
      </c>
      <c r="AB20" s="68">
        <v>1</v>
      </c>
      <c r="AC20" s="70"/>
    </row>
    <row r="21" spans="1:30" ht="18" customHeight="1" x14ac:dyDescent="0.2">
      <c r="A21" s="82" t="s">
        <v>32</v>
      </c>
      <c r="B21" s="80"/>
      <c r="C21" s="71">
        <f t="shared" si="1"/>
        <v>4</v>
      </c>
      <c r="D21" s="15">
        <f t="shared" si="0"/>
        <v>15</v>
      </c>
      <c r="F21" s="42">
        <v>0.5</v>
      </c>
      <c r="G21" s="47">
        <v>1</v>
      </c>
      <c r="H21" s="28"/>
      <c r="I21" s="21">
        <v>1</v>
      </c>
      <c r="J21" s="12">
        <v>2</v>
      </c>
      <c r="K21" s="12">
        <v>1</v>
      </c>
      <c r="L21" s="12">
        <v>0</v>
      </c>
      <c r="M21" s="12">
        <v>0</v>
      </c>
      <c r="N21" s="12">
        <v>1</v>
      </c>
      <c r="O21" s="12">
        <v>0</v>
      </c>
      <c r="P21" s="12">
        <v>1</v>
      </c>
      <c r="Q21" s="12">
        <v>0.5</v>
      </c>
      <c r="R21" s="12">
        <v>2</v>
      </c>
      <c r="S21" s="12">
        <v>0</v>
      </c>
      <c r="T21" s="68">
        <v>1</v>
      </c>
      <c r="V21" s="21">
        <v>2</v>
      </c>
      <c r="W21" s="12">
        <v>1</v>
      </c>
      <c r="X21" s="12">
        <v>1</v>
      </c>
      <c r="Y21" s="12">
        <v>0</v>
      </c>
      <c r="Z21" s="12">
        <v>0</v>
      </c>
      <c r="AA21" s="12">
        <v>0</v>
      </c>
      <c r="AB21" s="68">
        <v>0</v>
      </c>
      <c r="AD21" s="6" t="s">
        <v>62</v>
      </c>
    </row>
    <row r="22" spans="1:30" ht="18" customHeight="1" x14ac:dyDescent="0.2">
      <c r="A22" s="82" t="s">
        <v>33</v>
      </c>
      <c r="B22" s="80"/>
      <c r="C22" s="71">
        <f t="shared" si="1"/>
        <v>3.5</v>
      </c>
      <c r="D22" s="15">
        <f t="shared" si="0"/>
        <v>12.5</v>
      </c>
      <c r="F22" s="42">
        <v>1</v>
      </c>
      <c r="G22" s="47">
        <v>1</v>
      </c>
      <c r="H22" s="28"/>
      <c r="I22" s="21">
        <v>1</v>
      </c>
      <c r="J22" s="12">
        <v>2</v>
      </c>
      <c r="K22" s="12">
        <v>0.5</v>
      </c>
      <c r="L22" s="12">
        <v>0</v>
      </c>
      <c r="M22" s="12">
        <v>0</v>
      </c>
      <c r="N22" s="12">
        <v>1</v>
      </c>
      <c r="O22" s="12">
        <v>0</v>
      </c>
      <c r="P22" s="12">
        <v>1</v>
      </c>
      <c r="Q22" s="12">
        <v>1</v>
      </c>
      <c r="R22" s="12">
        <v>2</v>
      </c>
      <c r="S22" s="12">
        <v>0</v>
      </c>
      <c r="T22" s="68">
        <v>0.5</v>
      </c>
      <c r="V22" s="21">
        <v>1</v>
      </c>
      <c r="W22" s="12">
        <v>0.5</v>
      </c>
      <c r="X22" s="12">
        <v>0</v>
      </c>
      <c r="Y22" s="12">
        <v>0</v>
      </c>
      <c r="Z22" s="12">
        <v>0</v>
      </c>
      <c r="AA22" s="12">
        <v>0</v>
      </c>
      <c r="AB22" s="68">
        <v>0</v>
      </c>
    </row>
    <row r="23" spans="1:30" ht="18" customHeight="1" x14ac:dyDescent="0.2">
      <c r="A23" s="84" t="s">
        <v>34</v>
      </c>
      <c r="B23" s="80"/>
      <c r="C23" s="71">
        <f t="shared" si="1"/>
        <v>3.6</v>
      </c>
      <c r="D23" s="15">
        <f>SUM(F23:AB23)</f>
        <v>13</v>
      </c>
      <c r="F23" s="85">
        <v>1</v>
      </c>
      <c r="G23" s="86">
        <v>1</v>
      </c>
      <c r="H23" s="28"/>
      <c r="I23" s="87">
        <v>1</v>
      </c>
      <c r="J23" s="88">
        <v>2</v>
      </c>
      <c r="K23" s="88">
        <v>0</v>
      </c>
      <c r="L23" s="88">
        <v>0</v>
      </c>
      <c r="M23" s="88">
        <v>0</v>
      </c>
      <c r="N23" s="88">
        <v>0</v>
      </c>
      <c r="O23" s="88">
        <v>0</v>
      </c>
      <c r="P23" s="88">
        <v>1</v>
      </c>
      <c r="Q23" s="88">
        <v>1</v>
      </c>
      <c r="R23" s="88">
        <v>2</v>
      </c>
      <c r="S23" s="88">
        <v>0</v>
      </c>
      <c r="T23" s="89">
        <v>1</v>
      </c>
      <c r="V23" s="87">
        <v>1.5</v>
      </c>
      <c r="W23" s="88">
        <v>1</v>
      </c>
      <c r="X23" s="88">
        <v>0.5</v>
      </c>
      <c r="Y23" s="88">
        <v>0</v>
      </c>
      <c r="Z23" s="88">
        <v>0</v>
      </c>
      <c r="AA23" s="88">
        <v>0</v>
      </c>
      <c r="AB23" s="89">
        <v>0</v>
      </c>
    </row>
    <row r="24" spans="1:30" ht="18" customHeight="1" thickBot="1" x14ac:dyDescent="0.25">
      <c r="A24" s="83" t="s">
        <v>35</v>
      </c>
      <c r="B24" s="79"/>
      <c r="C24" s="71">
        <f t="shared" si="1"/>
        <v>5.3000000000000007</v>
      </c>
      <c r="D24" s="73">
        <f t="shared" si="0"/>
        <v>21.5</v>
      </c>
      <c r="F24" s="23">
        <v>1</v>
      </c>
      <c r="G24" s="44">
        <v>1</v>
      </c>
      <c r="H24" s="28"/>
      <c r="I24" s="30">
        <v>1</v>
      </c>
      <c r="J24" s="13">
        <v>2</v>
      </c>
      <c r="K24" s="13">
        <v>1</v>
      </c>
      <c r="L24" s="13">
        <v>0</v>
      </c>
      <c r="M24" s="13">
        <v>1</v>
      </c>
      <c r="N24" s="13">
        <v>1</v>
      </c>
      <c r="O24" s="13">
        <v>1</v>
      </c>
      <c r="P24" s="13">
        <v>1</v>
      </c>
      <c r="Q24" s="13">
        <v>1</v>
      </c>
      <c r="R24" s="13">
        <v>2</v>
      </c>
      <c r="S24" s="13">
        <v>1</v>
      </c>
      <c r="T24" s="69">
        <v>1</v>
      </c>
      <c r="V24" s="30">
        <v>2</v>
      </c>
      <c r="W24" s="13">
        <v>1</v>
      </c>
      <c r="X24" s="13">
        <v>0.5</v>
      </c>
      <c r="Y24" s="13">
        <v>1</v>
      </c>
      <c r="Z24" s="13">
        <v>1</v>
      </c>
      <c r="AA24" s="13">
        <v>0</v>
      </c>
      <c r="AB24" s="69">
        <v>1</v>
      </c>
      <c r="AD24" s="6" t="s">
        <v>61</v>
      </c>
    </row>
    <row r="25" spans="1:30" ht="9.75" customHeight="1" thickBot="1" x14ac:dyDescent="0.25">
      <c r="A25" s="77"/>
      <c r="C25" s="8"/>
      <c r="D25" s="72"/>
      <c r="F25" s="9"/>
      <c r="G25" s="10"/>
      <c r="H25" s="26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V25" s="10"/>
      <c r="W25" s="10"/>
      <c r="X25" s="10"/>
      <c r="Y25" s="10"/>
      <c r="Z25" s="10"/>
      <c r="AA25" s="10"/>
      <c r="AB25" s="10"/>
    </row>
    <row r="26" spans="1:30" ht="19" thickBot="1" x14ac:dyDescent="0.2">
      <c r="A26" s="40" t="s">
        <v>4</v>
      </c>
      <c r="B26" s="37"/>
      <c r="C26" s="34">
        <f>AVERAGE(C10:C24)</f>
        <v>4.5266666666666673</v>
      </c>
      <c r="D26" s="41">
        <f>AVERAGE(D10:D24)/D$8*100</f>
        <v>70.533333333333331</v>
      </c>
      <c r="E26" s="32"/>
      <c r="F26" s="35">
        <f>AVERAGE(F10:F24)/F$8*100</f>
        <v>73.333333333333329</v>
      </c>
      <c r="G26" s="33">
        <f>AVERAGE(G10:G24)/G$8*100</f>
        <v>100</v>
      </c>
      <c r="H26" s="31"/>
      <c r="I26" s="35">
        <f t="shared" ref="I26:T26" si="2">AVERAGE(I10:I24)/I$8*100</f>
        <v>100</v>
      </c>
      <c r="J26" s="35">
        <f t="shared" si="2"/>
        <v>100</v>
      </c>
      <c r="K26" s="35">
        <f t="shared" si="2"/>
        <v>80</v>
      </c>
      <c r="L26" s="35">
        <f>AVERAGE(L10:L24)/L$8*100</f>
        <v>26.666666666666668</v>
      </c>
      <c r="M26" s="35">
        <f>AVERAGE(M10:M24)/M$8*100</f>
        <v>40</v>
      </c>
      <c r="N26" s="35">
        <f>AVERAGE(N10:N24)/N$8*100</f>
        <v>73.333333333333329</v>
      </c>
      <c r="O26" s="33">
        <f>AVERAGE(O10:O24)/O$8*100</f>
        <v>53.333333333333336</v>
      </c>
      <c r="P26" s="35">
        <f t="shared" si="2"/>
        <v>90</v>
      </c>
      <c r="Q26" s="35">
        <f t="shared" si="2"/>
        <v>93.333333333333329</v>
      </c>
      <c r="R26" s="35">
        <f t="shared" si="2"/>
        <v>100</v>
      </c>
      <c r="S26" s="33">
        <f t="shared" si="2"/>
        <v>33.333333333333329</v>
      </c>
      <c r="T26" s="33">
        <f t="shared" si="2"/>
        <v>86.666666666666671</v>
      </c>
      <c r="V26" s="35">
        <f t="shared" ref="V26:AB26" si="3">AVERAGE(V10:V24)/V$8*100</f>
        <v>85</v>
      </c>
      <c r="W26" s="33">
        <f t="shared" si="3"/>
        <v>90</v>
      </c>
      <c r="X26" s="33">
        <f t="shared" si="3"/>
        <v>80</v>
      </c>
      <c r="Y26" s="33">
        <f t="shared" si="3"/>
        <v>46.666666666666664</v>
      </c>
      <c r="Z26" s="33">
        <f t="shared" si="3"/>
        <v>40</v>
      </c>
      <c r="AA26" s="33">
        <f t="shared" si="3"/>
        <v>6.666666666666667</v>
      </c>
      <c r="AB26" s="33">
        <f t="shared" si="3"/>
        <v>46.666666666666664</v>
      </c>
    </row>
    <row r="27" spans="1:30" x14ac:dyDescent="0.15">
      <c r="C27" s="1"/>
      <c r="H27" s="1"/>
    </row>
    <row r="35" spans="1:1" x14ac:dyDescent="0.15">
      <c r="A35" s="70"/>
    </row>
    <row r="36" spans="1:1" x14ac:dyDescent="0.15">
      <c r="A36" s="70"/>
    </row>
    <row r="37" spans="1:1" x14ac:dyDescent="0.15">
      <c r="A37" s="70"/>
    </row>
    <row r="38" spans="1:1" x14ac:dyDescent="0.15">
      <c r="A38" s="70"/>
    </row>
    <row r="39" spans="1:1" x14ac:dyDescent="0.15">
      <c r="A39" s="70"/>
    </row>
  </sheetData>
  <mergeCells count="8">
    <mergeCell ref="V5:AB5"/>
    <mergeCell ref="C1:E1"/>
    <mergeCell ref="H1:T1"/>
    <mergeCell ref="C2:E2"/>
    <mergeCell ref="H2:T3"/>
    <mergeCell ref="C3:F3"/>
    <mergeCell ref="F5:G5"/>
    <mergeCell ref="I5:T5"/>
  </mergeCells>
  <conditionalFormatting sqref="D26 F26:G26 I26 P26:T26">
    <cfRule type="cellIs" dxfId="26" priority="18" stopIfTrue="1" operator="lessThan">
      <formula>60</formula>
    </cfRule>
    <cfRule type="cellIs" dxfId="25" priority="19" stopIfTrue="1" operator="greaterThanOrEqual">
      <formula>80</formula>
    </cfRule>
  </conditionalFormatting>
  <conditionalFormatting sqref="D27 D10:D25">
    <cfRule type="cellIs" dxfId="24" priority="20" stopIfTrue="1" operator="lessThan">
      <formula>#REF!*0.6</formula>
    </cfRule>
    <cfRule type="cellIs" priority="21" stopIfTrue="1" operator="between">
      <formula>#REF!*0.6</formula>
      <formula>#REF!*0.79</formula>
    </cfRule>
    <cfRule type="cellIs" dxfId="23" priority="22" stopIfTrue="1" operator="greaterThanOrEqual">
      <formula>#REF!*0.8</formula>
    </cfRule>
  </conditionalFormatting>
  <conditionalFormatting sqref="H10:H16 H24:H27 C25:C27">
    <cfRule type="cellIs" dxfId="22" priority="23" stopIfTrue="1" operator="lessThan">
      <formula>3.95</formula>
    </cfRule>
    <cfRule type="cellIs" dxfId="21" priority="24" stopIfTrue="1" operator="between">
      <formula>4</formula>
      <formula>4.95</formula>
    </cfRule>
    <cfRule type="cellIs" dxfId="20" priority="25" stopIfTrue="1" operator="greaterThanOrEqual">
      <formula>4.95</formula>
    </cfRule>
  </conditionalFormatting>
  <conditionalFormatting sqref="H17:H20">
    <cfRule type="cellIs" dxfId="19" priority="15" stopIfTrue="1" operator="lessThan">
      <formula>3.95</formula>
    </cfRule>
    <cfRule type="cellIs" dxfId="18" priority="16" stopIfTrue="1" operator="between">
      <formula>4</formula>
      <formula>4.95</formula>
    </cfRule>
    <cfRule type="cellIs" dxfId="17" priority="17" stopIfTrue="1" operator="greaterThanOrEqual">
      <formula>4.95</formula>
    </cfRule>
  </conditionalFormatting>
  <conditionalFormatting sqref="H21:H23">
    <cfRule type="cellIs" dxfId="16" priority="12" stopIfTrue="1" operator="lessThan">
      <formula>3.95</formula>
    </cfRule>
    <cfRule type="cellIs" dxfId="15" priority="13" stopIfTrue="1" operator="between">
      <formula>4</formula>
      <formula>4.95</formula>
    </cfRule>
    <cfRule type="cellIs" dxfId="14" priority="14" stopIfTrue="1" operator="greaterThanOrEqual">
      <formula>4.95</formula>
    </cfRule>
  </conditionalFormatting>
  <conditionalFormatting sqref="V26 Y26:AB26">
    <cfRule type="cellIs" dxfId="13" priority="10" stopIfTrue="1" operator="lessThan">
      <formula>60</formula>
    </cfRule>
    <cfRule type="cellIs" dxfId="12" priority="11" stopIfTrue="1" operator="greaterThanOrEqual">
      <formula>80</formula>
    </cfRule>
  </conditionalFormatting>
  <conditionalFormatting sqref="L26:O26">
    <cfRule type="cellIs" dxfId="11" priority="8" stopIfTrue="1" operator="lessThan">
      <formula>60</formula>
    </cfRule>
    <cfRule type="cellIs" dxfId="10" priority="9" stopIfTrue="1" operator="greaterThanOrEqual">
      <formula>80</formula>
    </cfRule>
  </conditionalFormatting>
  <conditionalFormatting sqref="J26:K26">
    <cfRule type="cellIs" dxfId="9" priority="6" stopIfTrue="1" operator="lessThan">
      <formula>60</formula>
    </cfRule>
    <cfRule type="cellIs" dxfId="8" priority="7" stopIfTrue="1" operator="greaterThanOrEqual">
      <formula>80</formula>
    </cfRule>
  </conditionalFormatting>
  <conditionalFormatting sqref="W26:X26">
    <cfRule type="cellIs" dxfId="7" priority="4" stopIfTrue="1" operator="lessThan">
      <formula>60</formula>
    </cfRule>
    <cfRule type="cellIs" dxfId="6" priority="5" stopIfTrue="1" operator="greaterThanOrEqual">
      <formula>80</formula>
    </cfRule>
  </conditionalFormatting>
  <conditionalFormatting sqref="C10:C24">
    <cfRule type="cellIs" dxfId="5" priority="1" stopIfTrue="1" operator="lessThan">
      <formula>3.95</formula>
    </cfRule>
    <cfRule type="cellIs" dxfId="4" priority="2" stopIfTrue="1" operator="between">
      <formula>4</formula>
      <formula>4.95</formula>
    </cfRule>
    <cfRule type="cellIs" dxfId="3" priority="3" stopIfTrue="1" operator="greaterThanOrEqual">
      <formula>4.95</formula>
    </cfRule>
  </conditionalFormatting>
  <printOptions horizontalCentered="1" verticalCentered="1"/>
  <pageMargins left="0.78740157480314965" right="0.78740157480314965" top="0.78740157480314965" bottom="0.59055118110236227" header="0.51181102362204722" footer="0.51181102362204722"/>
  <pageSetup paperSize="9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39"/>
  <sheetViews>
    <sheetView tabSelected="1" topLeftCell="A5" workbookViewId="0">
      <selection activeCell="A19" sqref="A19"/>
    </sheetView>
  </sheetViews>
  <sheetFormatPr baseColWidth="10" defaultColWidth="11.5" defaultRowHeight="13" x14ac:dyDescent="0.15"/>
  <cols>
    <col min="1" max="1" width="37.1640625" style="6" customWidth="1"/>
    <col min="2" max="2" width="2.6640625" style="6" customWidth="1"/>
    <col min="3" max="3" width="7.83203125" style="6" customWidth="1"/>
    <col min="4" max="4" width="5.83203125" style="6" customWidth="1"/>
    <col min="5" max="5" width="2.6640625" style="6" customWidth="1"/>
    <col min="6" max="99" width="5.83203125" style="6" customWidth="1"/>
    <col min="100" max="16384" width="11.5" style="6"/>
  </cols>
  <sheetData>
    <row r="1" spans="1:27" s="4" customFormat="1" ht="16" x14ac:dyDescent="0.2">
      <c r="A1" s="3">
        <v>1000</v>
      </c>
      <c r="B1" s="3"/>
      <c r="C1" s="92"/>
      <c r="D1" s="92"/>
      <c r="E1" s="92"/>
      <c r="F1" s="92">
        <v>1</v>
      </c>
      <c r="G1" s="4">
        <v>1</v>
      </c>
      <c r="H1" s="91">
        <v>2</v>
      </c>
      <c r="I1" s="91">
        <v>2</v>
      </c>
      <c r="J1" s="91">
        <v>2</v>
      </c>
      <c r="K1" s="91">
        <v>2</v>
      </c>
      <c r="L1" s="91">
        <v>2</v>
      </c>
      <c r="M1" s="91">
        <v>2</v>
      </c>
      <c r="N1" s="91">
        <v>2</v>
      </c>
      <c r="O1" s="91">
        <v>2</v>
      </c>
      <c r="P1" s="91">
        <v>2</v>
      </c>
      <c r="Q1" s="91">
        <v>2</v>
      </c>
      <c r="R1" s="91">
        <v>2</v>
      </c>
      <c r="S1" s="91">
        <v>2</v>
      </c>
      <c r="T1" s="4">
        <v>3</v>
      </c>
      <c r="U1" s="4">
        <v>3</v>
      </c>
      <c r="V1" s="4">
        <v>3</v>
      </c>
      <c r="W1" s="4">
        <v>3</v>
      </c>
      <c r="X1" s="4">
        <v>3</v>
      </c>
      <c r="Y1" s="4">
        <v>3</v>
      </c>
      <c r="Z1" s="4">
        <v>3</v>
      </c>
    </row>
    <row r="2" spans="1:27" s="4" customFormat="1" ht="17" thickBot="1" x14ac:dyDescent="0.25">
      <c r="E2" s="20"/>
      <c r="F2" s="2"/>
    </row>
    <row r="3" spans="1:27" s="4" customFormat="1" ht="43.5" customHeight="1" thickBot="1" x14ac:dyDescent="0.25">
      <c r="A3" s="38" t="s">
        <v>1</v>
      </c>
      <c r="B3" s="46"/>
      <c r="C3" s="59"/>
      <c r="D3" s="60"/>
      <c r="E3" s="20"/>
      <c r="F3" s="93" t="s">
        <v>7</v>
      </c>
      <c r="G3" s="95"/>
      <c r="H3" s="93" t="s">
        <v>55</v>
      </c>
      <c r="I3" s="94"/>
      <c r="J3" s="94"/>
      <c r="K3" s="94"/>
      <c r="L3" s="94"/>
      <c r="M3" s="94"/>
      <c r="N3" s="94"/>
      <c r="O3" s="94"/>
      <c r="P3" s="94"/>
      <c r="Q3" s="94"/>
      <c r="R3" s="94"/>
      <c r="S3" s="95"/>
      <c r="T3" s="93" t="s">
        <v>56</v>
      </c>
      <c r="U3" s="94"/>
      <c r="V3" s="94"/>
      <c r="W3" s="94"/>
      <c r="X3" s="94"/>
      <c r="Y3" s="94"/>
      <c r="Z3" s="95"/>
    </row>
    <row r="4" spans="1:27" s="5" customFormat="1" ht="111.75" customHeight="1" x14ac:dyDescent="0.15">
      <c r="A4" s="61" t="s">
        <v>2</v>
      </c>
      <c r="B4" s="36"/>
      <c r="C4" s="48" t="s">
        <v>6</v>
      </c>
      <c r="D4" s="49" t="s">
        <v>5</v>
      </c>
      <c r="F4" s="63" t="s">
        <v>37</v>
      </c>
      <c r="G4" s="64" t="s">
        <v>38</v>
      </c>
      <c r="H4" s="63" t="s">
        <v>57</v>
      </c>
      <c r="I4" s="65" t="s">
        <v>44</v>
      </c>
      <c r="J4" s="65" t="s">
        <v>59</v>
      </c>
      <c r="K4" s="65" t="s">
        <v>40</v>
      </c>
      <c r="L4" s="65" t="s">
        <v>74</v>
      </c>
      <c r="M4" s="65" t="s">
        <v>41</v>
      </c>
      <c r="N4" s="65" t="s">
        <v>42</v>
      </c>
      <c r="O4" s="65" t="s">
        <v>43</v>
      </c>
      <c r="P4" s="65" t="s">
        <v>58</v>
      </c>
      <c r="Q4" s="65" t="s">
        <v>45</v>
      </c>
      <c r="R4" s="65" t="s">
        <v>46</v>
      </c>
      <c r="S4" s="66" t="s">
        <v>47</v>
      </c>
      <c r="T4" s="63" t="s">
        <v>48</v>
      </c>
      <c r="U4" s="65" t="s">
        <v>49</v>
      </c>
      <c r="V4" s="65" t="s">
        <v>50</v>
      </c>
      <c r="W4" s="65" t="s">
        <v>51</v>
      </c>
      <c r="X4" s="65" t="s">
        <v>52</v>
      </c>
      <c r="Y4" s="65" t="s">
        <v>53</v>
      </c>
      <c r="Z4" s="66" t="s">
        <v>54</v>
      </c>
    </row>
    <row r="5" spans="1:27" s="5" customFormat="1" ht="9.75" customHeight="1" x14ac:dyDescent="0.15">
      <c r="A5" s="39"/>
      <c r="B5" s="36"/>
      <c r="C5" s="48"/>
      <c r="D5" s="49"/>
      <c r="F5" s="16"/>
      <c r="G5" s="17"/>
      <c r="H5" s="16"/>
      <c r="I5" s="18"/>
      <c r="J5" s="18"/>
      <c r="K5" s="18"/>
      <c r="L5" s="18"/>
      <c r="M5" s="18"/>
      <c r="N5" s="18"/>
      <c r="O5" s="18"/>
      <c r="P5" s="18"/>
      <c r="Q5" s="18"/>
      <c r="R5" s="18"/>
      <c r="S5" s="45"/>
      <c r="T5" s="16"/>
      <c r="U5" s="18"/>
      <c r="V5" s="18"/>
      <c r="W5" s="18"/>
      <c r="X5" s="18"/>
      <c r="Y5" s="18"/>
      <c r="Z5" s="45"/>
    </row>
    <row r="6" spans="1:27" s="32" customFormat="1" ht="18" customHeight="1" thickBot="1" x14ac:dyDescent="0.2">
      <c r="A6" s="50" t="s">
        <v>0</v>
      </c>
      <c r="B6" s="51"/>
      <c r="C6" s="58"/>
      <c r="D6" s="57">
        <f>SUM(F6:Z6)</f>
        <v>25</v>
      </c>
      <c r="F6" s="52">
        <v>1</v>
      </c>
      <c r="G6" s="53">
        <v>1</v>
      </c>
      <c r="H6" s="52">
        <v>1</v>
      </c>
      <c r="I6" s="55">
        <v>2</v>
      </c>
      <c r="J6" s="55">
        <v>1</v>
      </c>
      <c r="K6" s="55">
        <v>1</v>
      </c>
      <c r="L6" s="55">
        <v>1</v>
      </c>
      <c r="M6" s="55">
        <v>1</v>
      </c>
      <c r="N6" s="55">
        <v>1</v>
      </c>
      <c r="O6" s="55">
        <v>1</v>
      </c>
      <c r="P6" s="55">
        <v>1</v>
      </c>
      <c r="Q6" s="55">
        <v>2</v>
      </c>
      <c r="R6" s="55">
        <v>2</v>
      </c>
      <c r="S6" s="56">
        <v>1</v>
      </c>
      <c r="T6" s="52">
        <v>2</v>
      </c>
      <c r="U6" s="55">
        <v>1</v>
      </c>
      <c r="V6" s="55">
        <v>1</v>
      </c>
      <c r="W6" s="55">
        <v>1</v>
      </c>
      <c r="X6" s="55">
        <v>1</v>
      </c>
      <c r="Y6" s="55">
        <v>1</v>
      </c>
      <c r="Z6" s="56">
        <v>1</v>
      </c>
    </row>
    <row r="7" spans="1:27" ht="9.75" customHeight="1" thickBot="1" x14ac:dyDescent="0.2">
      <c r="A7" s="81"/>
      <c r="C7" s="62"/>
      <c r="D7" s="7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74"/>
      <c r="U7" s="24"/>
      <c r="V7" s="24"/>
      <c r="W7" s="24"/>
      <c r="X7" s="24"/>
      <c r="Y7" s="24"/>
      <c r="Z7" s="75"/>
    </row>
    <row r="8" spans="1:27" ht="18" customHeight="1" x14ac:dyDescent="0.2">
      <c r="A8" s="78" t="s">
        <v>66</v>
      </c>
      <c r="B8" s="79"/>
      <c r="C8" s="71">
        <f>MROUND(5/$D$6*D8+1,0.1)</f>
        <v>3</v>
      </c>
      <c r="D8" s="14">
        <f>SUM(F8:Z8)</f>
        <v>10</v>
      </c>
      <c r="F8" s="11">
        <v>1</v>
      </c>
      <c r="G8" s="43">
        <v>1</v>
      </c>
      <c r="H8" s="29">
        <v>1</v>
      </c>
      <c r="I8" s="22">
        <v>2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1</v>
      </c>
      <c r="Q8" s="22">
        <v>2</v>
      </c>
      <c r="R8" s="22">
        <v>0</v>
      </c>
      <c r="S8" s="67">
        <v>0</v>
      </c>
      <c r="T8" s="29">
        <v>1</v>
      </c>
      <c r="U8" s="22">
        <v>1</v>
      </c>
      <c r="V8" s="22">
        <v>0</v>
      </c>
      <c r="W8" s="22">
        <v>0</v>
      </c>
      <c r="X8" s="22">
        <v>0</v>
      </c>
      <c r="Y8" s="22">
        <v>0</v>
      </c>
      <c r="Z8" s="67">
        <v>0</v>
      </c>
    </row>
    <row r="9" spans="1:27" ht="18" customHeight="1" x14ac:dyDescent="0.2">
      <c r="A9" s="82" t="s">
        <v>67</v>
      </c>
      <c r="B9" s="80"/>
      <c r="C9" s="71">
        <f t="shared" ref="C9:C15" si="0">MROUND(5/$D$6*D9+1,0.1)</f>
        <v>3.3000000000000003</v>
      </c>
      <c r="D9" s="15">
        <f>SUM(F9:Z9)</f>
        <v>11.5</v>
      </c>
      <c r="F9" s="42">
        <v>1</v>
      </c>
      <c r="G9" s="47">
        <v>1</v>
      </c>
      <c r="H9" s="21">
        <v>1</v>
      </c>
      <c r="I9" s="12">
        <v>2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1</v>
      </c>
      <c r="Q9" s="12">
        <v>2</v>
      </c>
      <c r="R9" s="12">
        <v>0.5</v>
      </c>
      <c r="S9" s="68">
        <v>1</v>
      </c>
      <c r="T9" s="21">
        <v>0</v>
      </c>
      <c r="U9" s="12">
        <v>0.5</v>
      </c>
      <c r="V9" s="12">
        <v>1</v>
      </c>
      <c r="W9" s="12">
        <v>0</v>
      </c>
      <c r="X9" s="12">
        <v>0</v>
      </c>
      <c r="Y9" s="12">
        <v>0</v>
      </c>
      <c r="Z9" s="68">
        <v>0</v>
      </c>
    </row>
    <row r="10" spans="1:27" ht="18" customHeight="1" x14ac:dyDescent="0.2">
      <c r="A10" s="82" t="s">
        <v>68</v>
      </c>
      <c r="B10" s="80"/>
      <c r="C10" s="71">
        <f t="shared" si="0"/>
        <v>4.6000000000000005</v>
      </c>
      <c r="D10" s="15">
        <f>SUM(F10:Z10)</f>
        <v>18</v>
      </c>
      <c r="F10" s="42">
        <v>1</v>
      </c>
      <c r="G10" s="47">
        <v>1</v>
      </c>
      <c r="H10" s="21">
        <v>1</v>
      </c>
      <c r="I10" s="12">
        <v>2</v>
      </c>
      <c r="J10" s="12">
        <v>1</v>
      </c>
      <c r="K10" s="12">
        <v>0</v>
      </c>
      <c r="L10" s="12">
        <v>0</v>
      </c>
      <c r="M10" s="12">
        <v>1</v>
      </c>
      <c r="N10" s="12">
        <v>1</v>
      </c>
      <c r="O10" s="12">
        <v>1</v>
      </c>
      <c r="P10" s="12">
        <v>1</v>
      </c>
      <c r="Q10" s="12">
        <v>2</v>
      </c>
      <c r="R10" s="12">
        <v>2</v>
      </c>
      <c r="S10" s="68">
        <v>1</v>
      </c>
      <c r="T10" s="21">
        <v>1</v>
      </c>
      <c r="U10" s="12">
        <v>1</v>
      </c>
      <c r="V10" s="12">
        <v>1</v>
      </c>
      <c r="W10" s="12">
        <v>0</v>
      </c>
      <c r="X10" s="12">
        <v>0</v>
      </c>
      <c r="Y10" s="12">
        <v>0</v>
      </c>
      <c r="Z10" s="68">
        <v>0</v>
      </c>
    </row>
    <row r="11" spans="1:27" ht="18" customHeight="1" x14ac:dyDescent="0.2">
      <c r="A11" s="82" t="s">
        <v>69</v>
      </c>
      <c r="B11" s="80"/>
      <c r="C11" s="71">
        <f t="shared" si="0"/>
        <v>5.8000000000000007</v>
      </c>
      <c r="D11" s="15">
        <f>SUM(F11:Z11)</f>
        <v>24</v>
      </c>
      <c r="F11" s="42">
        <v>0</v>
      </c>
      <c r="G11" s="47">
        <v>1</v>
      </c>
      <c r="H11" s="21">
        <v>1</v>
      </c>
      <c r="I11" s="12">
        <v>2</v>
      </c>
      <c r="J11" s="12">
        <v>1</v>
      </c>
      <c r="K11" s="12">
        <v>1</v>
      </c>
      <c r="L11" s="12">
        <v>1</v>
      </c>
      <c r="M11" s="12">
        <v>1</v>
      </c>
      <c r="N11" s="12">
        <v>1</v>
      </c>
      <c r="O11" s="12">
        <v>1</v>
      </c>
      <c r="P11" s="12">
        <v>1</v>
      </c>
      <c r="Q11" s="12">
        <v>2</v>
      </c>
      <c r="R11" s="12">
        <v>2</v>
      </c>
      <c r="S11" s="68">
        <v>1</v>
      </c>
      <c r="T11" s="21">
        <v>2</v>
      </c>
      <c r="U11" s="12">
        <v>1</v>
      </c>
      <c r="V11" s="12">
        <v>1</v>
      </c>
      <c r="W11" s="12">
        <v>1</v>
      </c>
      <c r="X11" s="12">
        <v>1</v>
      </c>
      <c r="Y11" s="12">
        <v>1</v>
      </c>
      <c r="Z11" s="68">
        <v>1</v>
      </c>
    </row>
    <row r="12" spans="1:27" ht="18" customHeight="1" x14ac:dyDescent="0.2">
      <c r="A12" s="82" t="s">
        <v>70</v>
      </c>
      <c r="B12" s="80"/>
      <c r="C12" s="71">
        <f t="shared" si="0"/>
        <v>3.4000000000000004</v>
      </c>
      <c r="D12" s="15">
        <f>SUM(F12:Z12)</f>
        <v>12</v>
      </c>
      <c r="F12" s="42">
        <v>1</v>
      </c>
      <c r="G12" s="47">
        <v>1</v>
      </c>
      <c r="H12" s="21">
        <v>1</v>
      </c>
      <c r="I12" s="12">
        <v>2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1</v>
      </c>
      <c r="Q12" s="12">
        <v>2</v>
      </c>
      <c r="R12" s="12">
        <v>0</v>
      </c>
      <c r="S12" s="68">
        <v>1</v>
      </c>
      <c r="T12" s="21">
        <v>0.5</v>
      </c>
      <c r="U12" s="12">
        <v>0.5</v>
      </c>
      <c r="V12" s="12">
        <v>1</v>
      </c>
      <c r="W12" s="12">
        <v>0</v>
      </c>
      <c r="X12" s="12">
        <v>0</v>
      </c>
      <c r="Y12" s="12">
        <v>0</v>
      </c>
      <c r="Z12" s="68">
        <v>0</v>
      </c>
    </row>
    <row r="13" spans="1:27" ht="18" customHeight="1" x14ac:dyDescent="0.2">
      <c r="A13" s="82" t="s">
        <v>71</v>
      </c>
      <c r="B13" s="80"/>
      <c r="C13" s="71">
        <f t="shared" si="0"/>
        <v>6</v>
      </c>
      <c r="D13" s="15">
        <f>SUM(F13:Z13)</f>
        <v>25</v>
      </c>
      <c r="F13" s="42">
        <v>1</v>
      </c>
      <c r="G13" s="47">
        <v>1</v>
      </c>
      <c r="H13" s="21">
        <v>1</v>
      </c>
      <c r="I13" s="12">
        <v>2</v>
      </c>
      <c r="J13" s="12">
        <v>1</v>
      </c>
      <c r="K13" s="12">
        <v>1</v>
      </c>
      <c r="L13" s="12">
        <v>1</v>
      </c>
      <c r="M13" s="12">
        <v>1</v>
      </c>
      <c r="N13" s="12">
        <v>1</v>
      </c>
      <c r="O13" s="12">
        <v>1</v>
      </c>
      <c r="P13" s="12">
        <v>1</v>
      </c>
      <c r="Q13" s="12">
        <v>2</v>
      </c>
      <c r="R13" s="12">
        <v>2</v>
      </c>
      <c r="S13" s="68">
        <v>1</v>
      </c>
      <c r="T13" s="21">
        <v>2</v>
      </c>
      <c r="U13" s="12">
        <v>1</v>
      </c>
      <c r="V13" s="12">
        <v>1</v>
      </c>
      <c r="W13" s="12">
        <v>1</v>
      </c>
      <c r="X13" s="12">
        <v>1</v>
      </c>
      <c r="Y13" s="12">
        <v>1</v>
      </c>
      <c r="Z13" s="68">
        <v>1</v>
      </c>
    </row>
    <row r="14" spans="1:27" ht="18" customHeight="1" x14ac:dyDescent="0.2">
      <c r="A14" s="82" t="s">
        <v>72</v>
      </c>
      <c r="B14" s="80"/>
      <c r="C14" s="71">
        <f t="shared" si="0"/>
        <v>5.6000000000000005</v>
      </c>
      <c r="D14" s="15">
        <f>SUM(F14:Z14)</f>
        <v>23</v>
      </c>
      <c r="F14" s="42">
        <v>1</v>
      </c>
      <c r="G14" s="47">
        <v>1</v>
      </c>
      <c r="H14" s="21">
        <v>1</v>
      </c>
      <c r="I14" s="12">
        <v>2</v>
      </c>
      <c r="J14" s="12">
        <v>1</v>
      </c>
      <c r="K14" s="12">
        <v>0</v>
      </c>
      <c r="L14" s="12">
        <v>0</v>
      </c>
      <c r="M14" s="12">
        <v>1</v>
      </c>
      <c r="N14" s="12">
        <v>1</v>
      </c>
      <c r="O14" s="12">
        <v>1</v>
      </c>
      <c r="P14" s="12">
        <v>1</v>
      </c>
      <c r="Q14" s="12">
        <v>2</v>
      </c>
      <c r="R14" s="12">
        <v>2</v>
      </c>
      <c r="S14" s="68">
        <v>1</v>
      </c>
      <c r="T14" s="21">
        <v>2</v>
      </c>
      <c r="U14" s="12">
        <v>1</v>
      </c>
      <c r="V14" s="12">
        <v>1</v>
      </c>
      <c r="W14" s="12">
        <v>1</v>
      </c>
      <c r="X14" s="12">
        <v>1</v>
      </c>
      <c r="Y14" s="12">
        <v>1</v>
      </c>
      <c r="Z14" s="68">
        <v>1</v>
      </c>
      <c r="AA14" s="70"/>
    </row>
    <row r="15" spans="1:27" ht="18" customHeight="1" thickBot="1" x14ac:dyDescent="0.25">
      <c r="A15" s="83" t="s">
        <v>73</v>
      </c>
      <c r="B15" s="80"/>
      <c r="C15" s="71">
        <f t="shared" si="0"/>
        <v>6</v>
      </c>
      <c r="D15" s="15">
        <f>SUM(F15:Z15)</f>
        <v>25</v>
      </c>
      <c r="F15" s="42">
        <v>1</v>
      </c>
      <c r="G15" s="47">
        <v>1</v>
      </c>
      <c r="H15" s="21">
        <v>1</v>
      </c>
      <c r="I15" s="12">
        <v>2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2</v>
      </c>
      <c r="R15" s="12">
        <v>2</v>
      </c>
      <c r="S15" s="68">
        <v>1</v>
      </c>
      <c r="T15" s="21">
        <v>2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68">
        <v>1</v>
      </c>
    </row>
    <row r="16" spans="1:27" ht="9.75" customHeight="1" thickBot="1" x14ac:dyDescent="0.25">
      <c r="A16" s="77"/>
      <c r="C16" s="8"/>
      <c r="D16" s="72"/>
      <c r="F16" s="9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9" thickBot="1" x14ac:dyDescent="0.2">
      <c r="A17" s="40" t="s">
        <v>4</v>
      </c>
      <c r="B17" s="37"/>
      <c r="C17" s="34">
        <f>AVERAGE(C8:C15)</f>
        <v>4.7125000000000004</v>
      </c>
      <c r="D17" s="41">
        <f>AVERAGE(D8:D15)/D$6*100</f>
        <v>74.25</v>
      </c>
      <c r="E17" s="32"/>
      <c r="F17" s="35">
        <f>AVERAGE(F8:F15)/F$6*100</f>
        <v>87.5</v>
      </c>
      <c r="G17" s="33">
        <f>AVERAGE(G8:G15)/G$6*100</f>
        <v>100</v>
      </c>
      <c r="H17" s="35">
        <f>AVERAGE(H8:H15)/H$6*100</f>
        <v>100</v>
      </c>
      <c r="I17" s="35">
        <f t="shared" ref="I17:O17" si="1">AVERAGE(I8:I15)/I$6*100</f>
        <v>100</v>
      </c>
      <c r="J17" s="35">
        <f t="shared" si="1"/>
        <v>62.5</v>
      </c>
      <c r="K17" s="33">
        <f t="shared" si="1"/>
        <v>37.5</v>
      </c>
      <c r="L17" s="35">
        <f t="shared" si="1"/>
        <v>37.5</v>
      </c>
      <c r="M17" s="35">
        <f t="shared" si="1"/>
        <v>62.5</v>
      </c>
      <c r="N17" s="35">
        <f t="shared" si="1"/>
        <v>62.5</v>
      </c>
      <c r="O17" s="33">
        <f t="shared" si="1"/>
        <v>81.25</v>
      </c>
      <c r="P17" s="35">
        <f>AVERAGE(P8:P15)/P$6*100</f>
        <v>100</v>
      </c>
      <c r="Q17" s="35">
        <f>AVERAGE(Q8:Q15)/Q$6*100</f>
        <v>100</v>
      </c>
      <c r="R17" s="35">
        <f>AVERAGE(R8:R15)/R$6*100</f>
        <v>65.625</v>
      </c>
      <c r="S17" s="33">
        <f>AVERAGE(S8:S15)/S$6*100</f>
        <v>87.5</v>
      </c>
      <c r="T17" s="35">
        <f t="shared" ref="T17:Z17" si="2">AVERAGE(T8:T15)/T$6*100</f>
        <v>65.625</v>
      </c>
      <c r="U17" s="33">
        <f t="shared" si="2"/>
        <v>87.5</v>
      </c>
      <c r="V17" s="33">
        <f t="shared" si="2"/>
        <v>87.5</v>
      </c>
      <c r="W17" s="33">
        <f t="shared" si="2"/>
        <v>50</v>
      </c>
      <c r="X17" s="33">
        <f t="shared" si="2"/>
        <v>50</v>
      </c>
      <c r="Y17" s="33">
        <f t="shared" si="2"/>
        <v>50</v>
      </c>
      <c r="Z17" s="33">
        <f t="shared" si="2"/>
        <v>50</v>
      </c>
    </row>
    <row r="18" spans="1:26" x14ac:dyDescent="0.15">
      <c r="C18" s="1"/>
    </row>
    <row r="20" spans="1:26" x14ac:dyDescent="0.15">
      <c r="A20" s="6" t="str">
        <f>"INSERT INTO evaluation_grids VALUES (2,'ICT-226a,'2018-06-12','SI-CA2a');"</f>
        <v>INSERT INTO evaluation_grids VALUES (2,'ICT-226a,'2018-06-12','SI-CA2a');</v>
      </c>
    </row>
    <row r="21" spans="1:26" x14ac:dyDescent="0.15">
      <c r="A21" s="6" t="str">
        <f>"INSERT INTO students VALUES (" &amp; offset+ROW(A8) &amp; ", '" &amp; LEFT(A8,FIND(" ",A8)-1) &amp; "', '" &amp; RIGHT(A8,LEN(A8)-FIND(" ",A8)) &amp; "');"</f>
        <v>INSERT INTO students VALUES (1008, 'Berk', 'Benjamin');</v>
      </c>
    </row>
    <row r="22" spans="1:26" x14ac:dyDescent="0.15">
      <c r="A22" s="6" t="str">
        <f>"INSERT INTO students VALUES (" &amp; offset+ROW(A9) &amp; ", '" &amp; LEFT(A9,FIND(" ",A9)-1) &amp; "', '" &amp; RIGHT(A9,LEN(A9)-FIND(" ",A9)) &amp; "');"</f>
        <v>INSERT INTO students VALUES (1009, 'Palmer', 'Hall');</v>
      </c>
    </row>
    <row r="23" spans="1:26" x14ac:dyDescent="0.15">
      <c r="A23" s="6" t="str">
        <f>"INSERT INTO students VALUES (" &amp; offset+ROW(A10) &amp; ", '" &amp; LEFT(A10,FIND(" ",A10)-1) &amp; "', '" &amp; RIGHT(A10,LEN(A10)-FIND(" ",A10)) &amp; "');"</f>
        <v>INSERT INTO students VALUES (1010, 'Todd', 'Lloyd');</v>
      </c>
    </row>
    <row r="24" spans="1:26" x14ac:dyDescent="0.15">
      <c r="A24" s="6" t="str">
        <f>"INSERT INTO students VALUES (" &amp; offset+ROW(A11) &amp; ", '" &amp; LEFT(A11,FIND(" ",A11)-1) &amp; "', '" &amp; RIGHT(A11,LEN(A11)-FIND(" ",A11)) &amp; "');"</f>
        <v>INSERT INTO students VALUES (1011, 'Ezekiel', 'Mcclure');</v>
      </c>
    </row>
    <row r="25" spans="1:26" x14ac:dyDescent="0.15">
      <c r="A25" s="6" t="str">
        <f>"INSERT INTO students VALUES (" &amp; offset+ROW(A12) &amp; ", '" &amp; LEFT(A12,FIND(" ",A12)-1) &amp; "', '" &amp; RIGHT(A12,LEN(A12)-FIND(" ",A12)) &amp; "');"</f>
        <v>INSERT INTO students VALUES (1012, 'Carl', 'Harper');</v>
      </c>
    </row>
    <row r="26" spans="1:26" x14ac:dyDescent="0.15">
      <c r="A26" s="6" t="str">
        <f>"INSERT INTO students VALUES (" &amp; offset+ROW(A13) &amp; ", '" &amp; LEFT(A13,FIND(" ",A13)-1) &amp; "', '" &amp; RIGHT(A13,LEN(A13)-FIND(" ",A13)) &amp; "');"</f>
        <v>INSERT INTO students VALUES (1013, 'Isaiah', 'Dixon');</v>
      </c>
    </row>
    <row r="27" spans="1:26" x14ac:dyDescent="0.15">
      <c r="A27" s="6" t="str">
        <f>"INSERT INTO students VALUES (" &amp; offset+ROW(A14) &amp; ", '" &amp; LEFT(A14,FIND(" ",A14)-1) &amp; "', '" &amp; RIGHT(A14,LEN(A14)-FIND(" ",A14)) &amp; "');"</f>
        <v>INSERT INTO students VALUES (1014, 'Otto', 'Morales');</v>
      </c>
    </row>
    <row r="28" spans="1:26" x14ac:dyDescent="0.15">
      <c r="A28" s="6" t="str">
        <f>"INSERT INTO students VALUES (" &amp; offset+ROW(A15) &amp; ", '" &amp; LEFT(A15,FIND(" ",A15)-1) &amp; "', '" &amp; RIGHT(A15,LEN(A15)-FIND(" ",A15)) &amp; "');"</f>
        <v>INSERT INTO students VALUES (1015, 'Travis', 'Levine');</v>
      </c>
    </row>
    <row r="29" spans="1:26" x14ac:dyDescent="0.15">
      <c r="F29" s="6" t="str">
        <f>"INSERT INTO questions VALUES (" &amp;offset+F1&amp; ", '" &amp;F3 &amp; "');"</f>
        <v>INSERT INTO questions VALUES (1001, 'Global');</v>
      </c>
      <c r="H29" s="6" t="str">
        <f>"INSERT INTO questions VALUES (" &amp;offset+H1&amp; ", '" &amp;H3 &amp; "');"</f>
        <v>INSERT INTO questions VALUES (1002, 'Classes Book et Customer');</v>
      </c>
      <c r="T29" s="6" t="str">
        <f>"INSERT INTO questions VALUES (" &amp;offset+T1&amp; ", '" &amp;T3 &amp; "');"</f>
        <v>INSERT INTO questions VALUES (1003, 'Intégration dans GUI');</v>
      </c>
    </row>
    <row r="30" spans="1:26" x14ac:dyDescent="0.15">
      <c r="F30" s="6" t="str">
        <f>"INSERT INTO criteria VALUES (" &amp; offset+COLUMN() &amp; ", '" &amp;F4&amp; "', " &amp;F6 &amp; ", 2, " &amp;offset+F1 &amp; ");"</f>
        <v>INSERT INTO criteria VALUES (1006, 'Convention de nommage', 1, 2, 1001);</v>
      </c>
      <c r="G30" s="6" t="str">
        <f>"INSERT INTO criteria VALUES (" &amp; offset+COLUMN() &amp; ", '" &amp;G4&amp; "', " &amp;G6 &amp; ", 2, " &amp;offset+G1 &amp; ");"</f>
        <v>INSERT INTO criteria VALUES (1007, 'Indentation &amp; aération', 1, 2, 1001);</v>
      </c>
      <c r="H30" s="6" t="str">
        <f>"INSERT INTO criteria VALUES (" &amp; offset+COLUMN() &amp; ", '" &amp;H4&amp; "', " &amp;H6 &amp; ", 2, " &amp;offset+H1 &amp; ");"</f>
        <v>INSERT INTO criteria VALUES (1008, 'Book: classe + attributs', 1, 2, 1002);</v>
      </c>
      <c r="I30" s="6" t="str">
        <f>"INSERT INTO criteria VALUES (" &amp; offset+COLUMN() &amp; ", '" &amp;I4&amp; "', " &amp;I6 &amp; ", 2, " &amp;offset+I1 &amp; ");"</f>
        <v>INSERT INTO criteria VALUES (1009, 'Book: ctor avec copie dans attributs', 2, 2, 1002);</v>
      </c>
      <c r="J30" s="6" t="str">
        <f>"INSERT INTO criteria VALUES (" &amp; offset+COLUMN() &amp; ", '" &amp;J4&amp; "', " &amp;J6 &amp; ", 2, " &amp;offset+J1 &amp; ");"</f>
        <v>INSERT INTO criteria VALUES (1010, 'Book: IsAvailable() pickedBy == null', 1, 2, 1002);</v>
      </c>
      <c r="K30" s="6" t="str">
        <f>"INSERT INTO criteria VALUES (" &amp; offset+COLUMN() &amp; ", '" &amp;K4&amp; "', " &amp;K6 &amp; ", 2, " &amp;offset+K1 &amp; ");"</f>
        <v>INSERT INTO criteria VALUES (1011, 'Book: Pick() contrôle de dispo et retour', 1, 2, 1002);</v>
      </c>
      <c r="L30" s="6" t="str">
        <f>"INSERT INTO criteria VALUES (" &amp; offset+COLUMN() &amp; ", '" &amp;L4&amp; "', " &amp;L6 &amp; ", 2, " &amp;offset+L1 &amp; ");"</f>
        <v>INSERT INTO criteria VALUES (1012, 'Book: Pick() contrôle d_age et retour', 1, 2, 1002);</v>
      </c>
      <c r="M30" s="6" t="str">
        <f>"INSERT INTO criteria VALUES (" &amp; offset+COLUMN() &amp; ", '" &amp;M4&amp; "', " &amp;M6 &amp; ", 2, " &amp;offset+M1 &amp; ");"</f>
        <v>INSERT INTO criteria VALUES (1013, 'Book: Pick() pickedBy = who', 1, 2, 1002);</v>
      </c>
      <c r="N30" s="6" t="str">
        <f>"INSERT INTO criteria VALUES (" &amp; offset+COLUMN() &amp; ", '" &amp;N4&amp; "', " &amp;N6 &amp; ", 2, " &amp;offset+N1 &amp; ");"</f>
        <v>INSERT INTO criteria VALUES (1014, 'Book: Return()', 1, 2, 1002);</v>
      </c>
      <c r="O30" s="6" t="str">
        <f>"INSERT INTO criteria VALUES (" &amp; offset+COLUMN() &amp; ", '" &amp;O4&amp; "', " &amp;O6 &amp; ", 2, " &amp;offset+O1 &amp; ");"</f>
        <v>INSERT INTO criteria VALUES (1015, 'Book: ToString()', 1, 2, 1002);</v>
      </c>
      <c r="P30" s="6" t="str">
        <f>"INSERT INTO criteria VALUES (" &amp; offset+COLUMN() &amp; ", '" &amp;P4&amp; "', " &amp;P6 &amp; ", 2, " &amp;offset+P1 &amp; ");"</f>
        <v>INSERT INTO criteria VALUES (1016, 'Customer: classe + attributs', 1, 2, 1002);</v>
      </c>
      <c r="Q30" s="6" t="str">
        <f>"INSERT INTO criteria VALUES (" &amp; offset+COLUMN() &amp; ", '" &amp;Q4&amp; "', " &amp;Q6 &amp; ", 2, " &amp;offset+Q1 &amp; ");"</f>
        <v>INSERT INTO criteria VALUES (1017, 'Customer: ctor avec copie dans attributs', 2, 2, 1002);</v>
      </c>
      <c r="R30" s="6" t="str">
        <f>"INSERT INTO criteria VALUES (" &amp; offset+COLUMN() &amp; ", '" &amp;R4&amp; "', " &amp;R6 &amp; ", 2, " &amp;offset+R1 &amp; ");"</f>
        <v>INSERT INTO criteria VALUES (1018, 'Customer: GetCurrentAge() avec calcul corect', 2, 2, 1002);</v>
      </c>
      <c r="S30" s="6" t="str">
        <f>"INSERT INTO criteria VALUES (" &amp; offset+COLUMN() &amp; ", '" &amp;S4&amp; "', " &amp;S6 &amp; ", 2, " &amp;offset+S1 &amp; ");"</f>
        <v>INSERT INTO criteria VALUES (1019, 'Customer: ToString()', 1, 2, 1002);</v>
      </c>
      <c r="T30" s="6" t="str">
        <f>"INSERT INTO criteria VALUES (" &amp; offset+COLUMN() &amp; ", '" &amp;T4&amp; "', " &amp;T6 &amp; ", 2, " &amp;offset+T1 &amp; ");"</f>
        <v>INSERT INTO criteria VALUES (1020, 'AddStockCustomers() complété', 2, 2, 1003);</v>
      </c>
      <c r="U30" s="6" t="str">
        <f>"INSERT INTO criteria VALUES (" &amp; offset+COLUMN() &amp; ", '" &amp;U4&amp; "', " &amp;U6 &amp; ", 2, " &amp;offset+U1 &amp; ");"</f>
        <v>INSERT INTO criteria VALUES (1021, 'btnAddBook_Click(): new Book', 1, 2, 1003);</v>
      </c>
      <c r="V30" s="6" t="str">
        <f>"INSERT INTO criteria VALUES (" &amp; offset+COLUMN() &amp; ", '" &amp;V4&amp; "', " &amp;V6 &amp; ", 2, " &amp;offset+V1 &amp; ");"</f>
        <v>INSERT INTO criteria VALUES (1022, 'btnAddBook_Click(): lstBooks.Add(book)', 1, 2, 1003);</v>
      </c>
      <c r="W30" s="6" t="str">
        <f>"INSERT INTO criteria VALUES (" &amp; offset+COLUMN() &amp; ", '" &amp;W4&amp; "', " &amp;W6 &amp; ", 2, " &amp;offset+W1 &amp; ");"</f>
        <v>INSERT INTO criteria VALUES (1023, 'btnBorrow_Click(): prend le bon Book', 1, 2, 1003);</v>
      </c>
      <c r="X30" s="6" t="str">
        <f>"INSERT INTO criteria VALUES (" &amp; offset+COLUMN() &amp; ", '" &amp;X4&amp; "', " &amp;X6 &amp; ", 2, " &amp;offset+X1 &amp; ");"</f>
        <v>INSERT INTO criteria VALUES (1024, 'btnBorrow_Click(): appelle Pick() avec bon Customer', 1, 2, 1003);</v>
      </c>
      <c r="Y30" s="6" t="str">
        <f>"INSERT INTO criteria VALUES (" &amp; offset+COLUMN() &amp; ", '" &amp;Y4&amp; "', " &amp;Y6 &amp; ", 2, " &amp;offset+Y1 &amp; ");"</f>
        <v>INSERT INTO criteria VALUES (1025, 'btnBorrow_Click(): gestion des erreurs de Pick()', 1, 2, 1003);</v>
      </c>
      <c r="Z30" s="6" t="str">
        <f>"INSERT INTO criteria VALUES (" &amp; offset+COLUMN() &amp; ", '" &amp;Z4&amp; "', " &amp;Z6 &amp; ", 2, " &amp;offset+Z1 &amp; ");"</f>
        <v>INSERT INTO criteria VALUES (1026, 'btnReturn_Click(): appelle de Return()', 1, 2, 1003);</v>
      </c>
    </row>
    <row r="32" spans="1:26" x14ac:dyDescent="0.15">
      <c r="F32" s="6" t="str">
        <f>"INSERT INTO criteria_assessment (nbPoint, students_id, criteria_id) VALUES (" &amp;F8 &amp; ", " &amp; offset+ROW(A8) &amp; ", " &amp; offset+COLUMN() &amp; ");"</f>
        <v>INSERT INTO criteria_assessment (nbPoint, students_id, criteria_id) VALUES (1, 1008, 1006);</v>
      </c>
      <c r="G32" s="6" t="str">
        <f>"INSERT INTO criteria_assessment (nbPoint, students_id, criteria_id) VALUES (" &amp;G8 &amp; ", " &amp; offset+ROW(B8) &amp; ", " &amp; offset+COLUMN() &amp; ");"</f>
        <v>INSERT INTO criteria_assessment (nbPoint, students_id, criteria_id) VALUES (1, 1008, 1007);</v>
      </c>
      <c r="H32" s="6" t="str">
        <f>"INSERT INTO criteria_assessment (nbPoint, students_id, criteria_id) VALUES (" &amp;H8 &amp; ", " &amp; offset+ROW(C8) &amp; ", " &amp; offset+COLUMN() &amp; ");"</f>
        <v>INSERT INTO criteria_assessment (nbPoint, students_id, criteria_id) VALUES (1, 1008, 1008);</v>
      </c>
      <c r="I32" s="6" t="str">
        <f>"INSERT INTO criteria_assessment (nbPoint, students_id, criteria_id) VALUES (" &amp;I8 &amp; ", " &amp; offset+ROW(D8) &amp; ", " &amp; offset+COLUMN() &amp; ");"</f>
        <v>INSERT INTO criteria_assessment (nbPoint, students_id, criteria_id) VALUES (2, 1008, 1009);</v>
      </c>
      <c r="J32" s="6" t="str">
        <f>"INSERT INTO criteria_assessment (nbPoint, students_id, criteria_id) VALUES (" &amp;J8 &amp; ", " &amp; offset+ROW(E8) &amp; ", " &amp; offset+COLUMN() &amp; ");"</f>
        <v>INSERT INTO criteria_assessment (nbPoint, students_id, criteria_id) VALUES (0, 1008, 1010);</v>
      </c>
      <c r="K32" s="6" t="str">
        <f>"INSERT INTO criteria_assessment (nbPoint, students_id, criteria_id) VALUES (" &amp;K8 &amp; ", " &amp; offset+ROW(F8) &amp; ", " &amp; offset+COLUMN() &amp; ");"</f>
        <v>INSERT INTO criteria_assessment (nbPoint, students_id, criteria_id) VALUES (0, 1008, 1011);</v>
      </c>
      <c r="L32" s="6" t="str">
        <f>"INSERT INTO criteria_assessment (nbPoint, students_id, criteria_id) VALUES (" &amp;L8 &amp; ", " &amp; offset+ROW(G8) &amp; ", " &amp; offset+COLUMN() &amp; ");"</f>
        <v>INSERT INTO criteria_assessment (nbPoint, students_id, criteria_id) VALUES (0, 1008, 1012);</v>
      </c>
      <c r="M32" s="6" t="str">
        <f>"INSERT INTO criteria_assessment (nbPoint, students_id, criteria_id) VALUES (" &amp;M8 &amp; ", " &amp; offset+ROW(H8) &amp; ", " &amp; offset+COLUMN() &amp; ");"</f>
        <v>INSERT INTO criteria_assessment (nbPoint, students_id, criteria_id) VALUES (0, 1008, 1013);</v>
      </c>
      <c r="N32" s="6" t="str">
        <f>"INSERT INTO criteria_assessment (nbPoint, students_id, criteria_id) VALUES (" &amp;N8 &amp; ", " &amp; offset+ROW(I8) &amp; ", " &amp; offset+COLUMN() &amp; ");"</f>
        <v>INSERT INTO criteria_assessment (nbPoint, students_id, criteria_id) VALUES (0, 1008, 1014);</v>
      </c>
      <c r="O32" s="6" t="str">
        <f>"INSERT INTO criteria_assessment (nbPoint, students_id, criteria_id) VALUES (" &amp;O8 &amp; ", " &amp; offset+ROW(J8) &amp; ", " &amp; offset+COLUMN() &amp; ");"</f>
        <v>INSERT INTO criteria_assessment (nbPoint, students_id, criteria_id) VALUES (0, 1008, 1015);</v>
      </c>
      <c r="P32" s="6" t="str">
        <f>"INSERT INTO criteria_assessment (nbPoint, students_id, criteria_id) VALUES (" &amp;P8 &amp; ", " &amp; offset+ROW(K8) &amp; ", " &amp; offset+COLUMN() &amp; ");"</f>
        <v>INSERT INTO criteria_assessment (nbPoint, students_id, criteria_id) VALUES (1, 1008, 1016);</v>
      </c>
      <c r="Q32" s="6" t="str">
        <f>"INSERT INTO criteria_assessment (nbPoint, students_id, criteria_id) VALUES (" &amp;Q8 &amp; ", " &amp; offset+ROW(L8) &amp; ", " &amp; offset+COLUMN() &amp; ");"</f>
        <v>INSERT INTO criteria_assessment (nbPoint, students_id, criteria_id) VALUES (2, 1008, 1017);</v>
      </c>
      <c r="R32" s="6" t="str">
        <f>"INSERT INTO criteria_assessment (nbPoint, students_id, criteria_id) VALUES (" &amp;R8 &amp; ", " &amp; offset+ROW(M8) &amp; ", " &amp; offset+COLUMN() &amp; ");"</f>
        <v>INSERT INTO criteria_assessment (nbPoint, students_id, criteria_id) VALUES (0, 1008, 1018);</v>
      </c>
      <c r="S32" s="6" t="str">
        <f>"INSERT INTO criteria_assessment (nbPoint, students_id, criteria_id) VALUES (" &amp;S8 &amp; ", " &amp; offset+ROW(N8) &amp; ", " &amp; offset+COLUMN() &amp; ");"</f>
        <v>INSERT INTO criteria_assessment (nbPoint, students_id, criteria_id) VALUES (0, 1008, 1019);</v>
      </c>
      <c r="T32" s="6" t="str">
        <f>"INSERT INTO criteria_assessment (nbPoint, students_id, criteria_id) VALUES (" &amp;T8 &amp; ", " &amp; offset+ROW(O8) &amp; ", " &amp; offset+COLUMN() &amp; ");"</f>
        <v>INSERT INTO criteria_assessment (nbPoint, students_id, criteria_id) VALUES (1, 1008, 1020);</v>
      </c>
      <c r="U32" s="6" t="str">
        <f>"INSERT INTO criteria_assessment (nbPoint, students_id, criteria_id) VALUES (" &amp;U8 &amp; ", " &amp; offset+ROW(P8) &amp; ", " &amp; offset+COLUMN() &amp; ");"</f>
        <v>INSERT INTO criteria_assessment (nbPoint, students_id, criteria_id) VALUES (1, 1008, 1021);</v>
      </c>
      <c r="V32" s="6" t="str">
        <f>"INSERT INTO criteria_assessment (nbPoint, students_id, criteria_id) VALUES (" &amp;V8 &amp; ", " &amp; offset+ROW(Q8) &amp; ", " &amp; offset+COLUMN() &amp; ");"</f>
        <v>INSERT INTO criteria_assessment (nbPoint, students_id, criteria_id) VALUES (0, 1008, 1022);</v>
      </c>
      <c r="W32" s="6" t="str">
        <f>"INSERT INTO criteria_assessment (nbPoint, students_id, criteria_id) VALUES (" &amp;W8 &amp; ", " &amp; offset+ROW(R8) &amp; ", " &amp; offset+COLUMN() &amp; ");"</f>
        <v>INSERT INTO criteria_assessment (nbPoint, students_id, criteria_id) VALUES (0, 1008, 1023);</v>
      </c>
      <c r="X32" s="6" t="str">
        <f>"INSERT INTO criteria_assessment (nbPoint, students_id, criteria_id) VALUES (" &amp;X8 &amp; ", " &amp; offset+ROW(S8) &amp; ", " &amp; offset+COLUMN() &amp; ");"</f>
        <v>INSERT INTO criteria_assessment (nbPoint, students_id, criteria_id) VALUES (0, 1008, 1024);</v>
      </c>
      <c r="Y32" s="6" t="str">
        <f>"INSERT INTO criteria_assessment (nbPoint, students_id, criteria_id) VALUES (" &amp;Y8 &amp; ", " &amp; offset+ROW(T8) &amp; ", " &amp; offset+COLUMN() &amp; ");"</f>
        <v>INSERT INTO criteria_assessment (nbPoint, students_id, criteria_id) VALUES (0, 1008, 1025);</v>
      </c>
      <c r="Z32" s="6" t="str">
        <f>"INSERT INTO criteria_assessment (nbPoint, students_id, criteria_id) VALUES (" &amp;Z8 &amp; ", " &amp; offset+ROW(U8) &amp; ", " &amp; offset+COLUMN() &amp; ");"</f>
        <v>INSERT INTO criteria_assessment (nbPoint, students_id, criteria_id) VALUES (0, 1008, 1026);</v>
      </c>
    </row>
    <row r="33" spans="6:26" x14ac:dyDescent="0.15">
      <c r="F33" s="6" t="str">
        <f>"INSERT INTO criteria_assessment (nbPoint, students_id, criteria_id) VALUES (" &amp;F9 &amp; ", " &amp; offset+ROW(A9) &amp; ", " &amp; offset+COLUMN() &amp; ");"</f>
        <v>INSERT INTO criteria_assessment (nbPoint, students_id, criteria_id) VALUES (1, 1009, 1006);</v>
      </c>
      <c r="G33" s="6" t="str">
        <f>"INSERT INTO criteria_assessment (nbPoint, students_id, criteria_id) VALUES (" &amp;G9 &amp; ", " &amp; offset+ROW(B9) &amp; ", " &amp; offset+COLUMN() &amp; ");"</f>
        <v>INSERT INTO criteria_assessment (nbPoint, students_id, criteria_id) VALUES (1, 1009, 1007);</v>
      </c>
      <c r="H33" s="6" t="str">
        <f>"INSERT INTO criteria_assessment (nbPoint, students_id, criteria_id) VALUES (" &amp;H9 &amp; ", " &amp; offset+ROW(C9) &amp; ", " &amp; offset+COLUMN() &amp; ");"</f>
        <v>INSERT INTO criteria_assessment (nbPoint, students_id, criteria_id) VALUES (1, 1009, 1008);</v>
      </c>
      <c r="I33" s="6" t="str">
        <f>"INSERT INTO criteria_assessment (nbPoint, students_id, criteria_id) VALUES (" &amp;I9 &amp; ", " &amp; offset+ROW(D9) &amp; ", " &amp; offset+COLUMN() &amp; ");"</f>
        <v>INSERT INTO criteria_assessment (nbPoint, students_id, criteria_id) VALUES (2, 1009, 1009);</v>
      </c>
      <c r="J33" s="6" t="str">
        <f>"INSERT INTO criteria_assessment (nbPoint, students_id, criteria_id) VALUES (" &amp;J9 &amp; ", " &amp; offset+ROW(E9) &amp; ", " &amp; offset+COLUMN() &amp; ");"</f>
        <v>INSERT INTO criteria_assessment (nbPoint, students_id, criteria_id) VALUES (0, 1009, 1010);</v>
      </c>
      <c r="K33" s="6" t="str">
        <f>"INSERT INTO criteria_assessment (nbPoint, students_id, criteria_id) VALUES (" &amp;K9 &amp; ", " &amp; offset+ROW(F9) &amp; ", " &amp; offset+COLUMN() &amp; ");"</f>
        <v>INSERT INTO criteria_assessment (nbPoint, students_id, criteria_id) VALUES (0, 1009, 1011);</v>
      </c>
      <c r="L33" s="6" t="str">
        <f>"INSERT INTO criteria_assessment (nbPoint, students_id, criteria_id) VALUES (" &amp;L9 &amp; ", " &amp; offset+ROW(G9) &amp; ", " &amp; offset+COLUMN() &amp; ");"</f>
        <v>INSERT INTO criteria_assessment (nbPoint, students_id, criteria_id) VALUES (0, 1009, 1012);</v>
      </c>
      <c r="M33" s="6" t="str">
        <f>"INSERT INTO criteria_assessment (nbPoint, students_id, criteria_id) VALUES (" &amp;M9 &amp; ", " &amp; offset+ROW(H9) &amp; ", " &amp; offset+COLUMN() &amp; ");"</f>
        <v>INSERT INTO criteria_assessment (nbPoint, students_id, criteria_id) VALUES (0, 1009, 1013);</v>
      </c>
      <c r="N33" s="6" t="str">
        <f>"INSERT INTO criteria_assessment (nbPoint, students_id, criteria_id) VALUES (" &amp;N9 &amp; ", " &amp; offset+ROW(I9) &amp; ", " &amp; offset+COLUMN() &amp; ");"</f>
        <v>INSERT INTO criteria_assessment (nbPoint, students_id, criteria_id) VALUES (0, 1009, 1014);</v>
      </c>
      <c r="O33" s="6" t="str">
        <f>"INSERT INTO criteria_assessment (nbPoint, students_id, criteria_id) VALUES (" &amp;O9 &amp; ", " &amp; offset+ROW(J9) &amp; ", " &amp; offset+COLUMN() &amp; ");"</f>
        <v>INSERT INTO criteria_assessment (nbPoint, students_id, criteria_id) VALUES (0,5, 1009, 1015);</v>
      </c>
      <c r="P33" s="6" t="str">
        <f>"INSERT INTO criteria_assessment (nbPoint, students_id, criteria_id) VALUES (" &amp;P9 &amp; ", " &amp; offset+ROW(K9) &amp; ", " &amp; offset+COLUMN() &amp; ");"</f>
        <v>INSERT INTO criteria_assessment (nbPoint, students_id, criteria_id) VALUES (1, 1009, 1016);</v>
      </c>
      <c r="Q33" s="6" t="str">
        <f>"INSERT INTO criteria_assessment (nbPoint, students_id, criteria_id) VALUES (" &amp;Q9 &amp; ", " &amp; offset+ROW(L9) &amp; ", " &amp; offset+COLUMN() &amp; ");"</f>
        <v>INSERT INTO criteria_assessment (nbPoint, students_id, criteria_id) VALUES (2, 1009, 1017);</v>
      </c>
      <c r="R33" s="6" t="str">
        <f>"INSERT INTO criteria_assessment (nbPoint, students_id, criteria_id) VALUES (" &amp;R9 &amp; ", " &amp; offset+ROW(M9) &amp; ", " &amp; offset+COLUMN() &amp; ");"</f>
        <v>INSERT INTO criteria_assessment (nbPoint, students_id, criteria_id) VALUES (0,5, 1009, 1018);</v>
      </c>
      <c r="S33" s="6" t="str">
        <f>"INSERT INTO criteria_assessment (nbPoint, students_id, criteria_id) VALUES (" &amp;S9 &amp; ", " &amp; offset+ROW(N9) &amp; ", " &amp; offset+COLUMN() &amp; ");"</f>
        <v>INSERT INTO criteria_assessment (nbPoint, students_id, criteria_id) VALUES (1, 1009, 1019);</v>
      </c>
      <c r="T33" s="6" t="str">
        <f>"INSERT INTO criteria_assessment (nbPoint, students_id, criteria_id) VALUES (" &amp;T9 &amp; ", " &amp; offset+ROW(O9) &amp; ", " &amp; offset+COLUMN() &amp; ");"</f>
        <v>INSERT INTO criteria_assessment (nbPoint, students_id, criteria_id) VALUES (0, 1009, 1020);</v>
      </c>
      <c r="U33" s="6" t="str">
        <f>"INSERT INTO criteria_assessment (nbPoint, students_id, criteria_id) VALUES (" &amp;U9 &amp; ", " &amp; offset+ROW(P9) &amp; ", " &amp; offset+COLUMN() &amp; ");"</f>
        <v>INSERT INTO criteria_assessment (nbPoint, students_id, criteria_id) VALUES (0,5, 1009, 1021);</v>
      </c>
      <c r="V33" s="6" t="str">
        <f>"INSERT INTO criteria_assessment (nbPoint, students_id, criteria_id) VALUES (" &amp;V9 &amp; ", " &amp; offset+ROW(Q9) &amp; ", " &amp; offset+COLUMN() &amp; ");"</f>
        <v>INSERT INTO criteria_assessment (nbPoint, students_id, criteria_id) VALUES (1, 1009, 1022);</v>
      </c>
      <c r="W33" s="6" t="str">
        <f>"INSERT INTO criteria_assessment (nbPoint, students_id, criteria_id) VALUES (" &amp;W9 &amp; ", " &amp; offset+ROW(R9) &amp; ", " &amp; offset+COLUMN() &amp; ");"</f>
        <v>INSERT INTO criteria_assessment (nbPoint, students_id, criteria_id) VALUES (0, 1009, 1023);</v>
      </c>
      <c r="X33" s="6" t="str">
        <f>"INSERT INTO criteria_assessment (nbPoint, students_id, criteria_id) VALUES (" &amp;X9 &amp; ", " &amp; offset+ROW(S9) &amp; ", " &amp; offset+COLUMN() &amp; ");"</f>
        <v>INSERT INTO criteria_assessment (nbPoint, students_id, criteria_id) VALUES (0, 1009, 1024);</v>
      </c>
      <c r="Y33" s="6" t="str">
        <f>"INSERT INTO criteria_assessment (nbPoint, students_id, criteria_id) VALUES (" &amp;Y9 &amp; ", " &amp; offset+ROW(T9) &amp; ", " &amp; offset+COLUMN() &amp; ");"</f>
        <v>INSERT INTO criteria_assessment (nbPoint, students_id, criteria_id) VALUES (0, 1009, 1025);</v>
      </c>
      <c r="Z33" s="6" t="str">
        <f>"INSERT INTO criteria_assessment (nbPoint, students_id, criteria_id) VALUES (" &amp;Z9 &amp; ", " &amp; offset+ROW(U9) &amp; ", " &amp; offset+COLUMN() &amp; ");"</f>
        <v>INSERT INTO criteria_assessment (nbPoint, students_id, criteria_id) VALUES (0, 1009, 1026);</v>
      </c>
    </row>
    <row r="34" spans="6:26" x14ac:dyDescent="0.15">
      <c r="F34" s="6" t="str">
        <f>"INSERT INTO criteria_assessment (nbPoint, students_id, criteria_id) VALUES (" &amp;F10 &amp; ", " &amp; offset+ROW(A10) &amp; ", " &amp; offset+COLUMN() &amp; ");"</f>
        <v>INSERT INTO criteria_assessment (nbPoint, students_id, criteria_id) VALUES (1, 1010, 1006);</v>
      </c>
      <c r="G34" s="6" t="str">
        <f>"INSERT INTO criteria_assessment (nbPoint, students_id, criteria_id) VALUES (" &amp;G10 &amp; ", " &amp; offset+ROW(B10) &amp; ", " &amp; offset+COLUMN() &amp; ");"</f>
        <v>INSERT INTO criteria_assessment (nbPoint, students_id, criteria_id) VALUES (1, 1010, 1007);</v>
      </c>
      <c r="H34" s="6" t="str">
        <f>"INSERT INTO criteria_assessment (nbPoint, students_id, criteria_id) VALUES (" &amp;H10 &amp; ", " &amp; offset+ROW(C10) &amp; ", " &amp; offset+COLUMN() &amp; ");"</f>
        <v>INSERT INTO criteria_assessment (nbPoint, students_id, criteria_id) VALUES (1, 1010, 1008);</v>
      </c>
      <c r="I34" s="6" t="str">
        <f>"INSERT INTO criteria_assessment (nbPoint, students_id, criteria_id) VALUES (" &amp;I10 &amp; ", " &amp; offset+ROW(D10) &amp; ", " &amp; offset+COLUMN() &amp; ");"</f>
        <v>INSERT INTO criteria_assessment (nbPoint, students_id, criteria_id) VALUES (2, 1010, 1009);</v>
      </c>
      <c r="J34" s="6" t="str">
        <f>"INSERT INTO criteria_assessment (nbPoint, students_id, criteria_id) VALUES (" &amp;J10 &amp; ", " &amp; offset+ROW(E10) &amp; ", " &amp; offset+COLUMN() &amp; ");"</f>
        <v>INSERT INTO criteria_assessment (nbPoint, students_id, criteria_id) VALUES (1, 1010, 1010);</v>
      </c>
      <c r="K34" s="6" t="str">
        <f>"INSERT INTO criteria_assessment (nbPoint, students_id, criteria_id) VALUES (" &amp;K10 &amp; ", " &amp; offset+ROW(F10) &amp; ", " &amp; offset+COLUMN() &amp; ");"</f>
        <v>INSERT INTO criteria_assessment (nbPoint, students_id, criteria_id) VALUES (0, 1010, 1011);</v>
      </c>
      <c r="L34" s="6" t="str">
        <f>"INSERT INTO criteria_assessment (nbPoint, students_id, criteria_id) VALUES (" &amp;L10 &amp; ", " &amp; offset+ROW(G10) &amp; ", " &amp; offset+COLUMN() &amp; ");"</f>
        <v>INSERT INTO criteria_assessment (nbPoint, students_id, criteria_id) VALUES (0, 1010, 1012);</v>
      </c>
      <c r="M34" s="6" t="str">
        <f>"INSERT INTO criteria_assessment (nbPoint, students_id, criteria_id) VALUES (" &amp;M10 &amp; ", " &amp; offset+ROW(H10) &amp; ", " &amp; offset+COLUMN() &amp; ");"</f>
        <v>INSERT INTO criteria_assessment (nbPoint, students_id, criteria_id) VALUES (1, 1010, 1013);</v>
      </c>
      <c r="N34" s="6" t="str">
        <f>"INSERT INTO criteria_assessment (nbPoint, students_id, criteria_id) VALUES (" &amp;N10 &amp; ", " &amp; offset+ROW(I10) &amp; ", " &amp; offset+COLUMN() &amp; ");"</f>
        <v>INSERT INTO criteria_assessment (nbPoint, students_id, criteria_id) VALUES (1, 1010, 1014);</v>
      </c>
      <c r="O34" s="6" t="str">
        <f>"INSERT INTO criteria_assessment (nbPoint, students_id, criteria_id) VALUES (" &amp;O10 &amp; ", " &amp; offset+ROW(J10) &amp; ", " &amp; offset+COLUMN() &amp; ");"</f>
        <v>INSERT INTO criteria_assessment (nbPoint, students_id, criteria_id) VALUES (1, 1010, 1015);</v>
      </c>
      <c r="P34" s="6" t="str">
        <f>"INSERT INTO criteria_assessment (nbPoint, students_id, criteria_id) VALUES (" &amp;P10 &amp; ", " &amp; offset+ROW(K10) &amp; ", " &amp; offset+COLUMN() &amp; ");"</f>
        <v>INSERT INTO criteria_assessment (nbPoint, students_id, criteria_id) VALUES (1, 1010, 1016);</v>
      </c>
      <c r="Q34" s="6" t="str">
        <f>"INSERT INTO criteria_assessment (nbPoint, students_id, criteria_id) VALUES (" &amp;Q10 &amp; ", " &amp; offset+ROW(L10) &amp; ", " &amp; offset+COLUMN() &amp; ");"</f>
        <v>INSERT INTO criteria_assessment (nbPoint, students_id, criteria_id) VALUES (2, 1010, 1017);</v>
      </c>
      <c r="R34" s="6" t="str">
        <f>"INSERT INTO criteria_assessment (nbPoint, students_id, criteria_id) VALUES (" &amp;R10 &amp; ", " &amp; offset+ROW(M10) &amp; ", " &amp; offset+COLUMN() &amp; ");"</f>
        <v>INSERT INTO criteria_assessment (nbPoint, students_id, criteria_id) VALUES (2, 1010, 1018);</v>
      </c>
      <c r="S34" s="6" t="str">
        <f>"INSERT INTO criteria_assessment (nbPoint, students_id, criteria_id) VALUES (" &amp;S10 &amp; ", " &amp; offset+ROW(N10) &amp; ", " &amp; offset+COLUMN() &amp; ");"</f>
        <v>INSERT INTO criteria_assessment (nbPoint, students_id, criteria_id) VALUES (1, 1010, 1019);</v>
      </c>
      <c r="T34" s="6" t="str">
        <f>"INSERT INTO criteria_assessment (nbPoint, students_id, criteria_id) VALUES (" &amp;T10 &amp; ", " &amp; offset+ROW(O10) &amp; ", " &amp; offset+COLUMN() &amp; ");"</f>
        <v>INSERT INTO criteria_assessment (nbPoint, students_id, criteria_id) VALUES (1, 1010, 1020);</v>
      </c>
      <c r="U34" s="6" t="str">
        <f>"INSERT INTO criteria_assessment (nbPoint, students_id, criteria_id) VALUES (" &amp;U10 &amp; ", " &amp; offset+ROW(P10) &amp; ", " &amp; offset+COLUMN() &amp; ");"</f>
        <v>INSERT INTO criteria_assessment (nbPoint, students_id, criteria_id) VALUES (1, 1010, 1021);</v>
      </c>
      <c r="V34" s="6" t="str">
        <f>"INSERT INTO criteria_assessment (nbPoint, students_id, criteria_id) VALUES (" &amp;V10 &amp; ", " &amp; offset+ROW(Q10) &amp; ", " &amp; offset+COLUMN() &amp; ");"</f>
        <v>INSERT INTO criteria_assessment (nbPoint, students_id, criteria_id) VALUES (1, 1010, 1022);</v>
      </c>
      <c r="W34" s="6" t="str">
        <f>"INSERT INTO criteria_assessment (nbPoint, students_id, criteria_id) VALUES (" &amp;W10 &amp; ", " &amp; offset+ROW(R10) &amp; ", " &amp; offset+COLUMN() &amp; ");"</f>
        <v>INSERT INTO criteria_assessment (nbPoint, students_id, criteria_id) VALUES (0, 1010, 1023);</v>
      </c>
      <c r="X34" s="6" t="str">
        <f>"INSERT INTO criteria_assessment (nbPoint, students_id, criteria_id) VALUES (" &amp;X10 &amp; ", " &amp; offset+ROW(S10) &amp; ", " &amp; offset+COLUMN() &amp; ");"</f>
        <v>INSERT INTO criteria_assessment (nbPoint, students_id, criteria_id) VALUES (0, 1010, 1024);</v>
      </c>
      <c r="Y34" s="6" t="str">
        <f>"INSERT INTO criteria_assessment (nbPoint, students_id, criteria_id) VALUES (" &amp;Y10 &amp; ", " &amp; offset+ROW(T10) &amp; ", " &amp; offset+COLUMN() &amp; ");"</f>
        <v>INSERT INTO criteria_assessment (nbPoint, students_id, criteria_id) VALUES (0, 1010, 1025);</v>
      </c>
      <c r="Z34" s="6" t="str">
        <f>"INSERT INTO criteria_assessment (nbPoint, students_id, criteria_id) VALUES (" &amp;Z10 &amp; ", " &amp; offset+ROW(U10) &amp; ", " &amp; offset+COLUMN() &amp; ");"</f>
        <v>INSERT INTO criteria_assessment (nbPoint, students_id, criteria_id) VALUES (0, 1010, 1026);</v>
      </c>
    </row>
    <row r="35" spans="6:26" x14ac:dyDescent="0.15">
      <c r="F35" s="6" t="str">
        <f>"INSERT INTO criteria_assessment (nbPoint, students_id, criteria_id) VALUES (" &amp;F11 &amp; ", " &amp; offset+ROW(A11) &amp; ", " &amp; offset+COLUMN() &amp; ");"</f>
        <v>INSERT INTO criteria_assessment (nbPoint, students_id, criteria_id) VALUES (0, 1011, 1006);</v>
      </c>
      <c r="G35" s="6" t="str">
        <f>"INSERT INTO criteria_assessment (nbPoint, students_id, criteria_id) VALUES (" &amp;G11 &amp; ", " &amp; offset+ROW(B11) &amp; ", " &amp; offset+COLUMN() &amp; ");"</f>
        <v>INSERT INTO criteria_assessment (nbPoint, students_id, criteria_id) VALUES (1, 1011, 1007);</v>
      </c>
      <c r="H35" s="6" t="str">
        <f>"INSERT INTO criteria_assessment (nbPoint, students_id, criteria_id) VALUES (" &amp;H11 &amp; ", " &amp; offset+ROW(C11) &amp; ", " &amp; offset+COLUMN() &amp; ");"</f>
        <v>INSERT INTO criteria_assessment (nbPoint, students_id, criteria_id) VALUES (1, 1011, 1008);</v>
      </c>
      <c r="I35" s="6" t="str">
        <f>"INSERT INTO criteria_assessment (nbPoint, students_id, criteria_id) VALUES (" &amp;I11 &amp; ", " &amp; offset+ROW(D11) &amp; ", " &amp; offset+COLUMN() &amp; ");"</f>
        <v>INSERT INTO criteria_assessment (nbPoint, students_id, criteria_id) VALUES (2, 1011, 1009);</v>
      </c>
      <c r="J35" s="6" t="str">
        <f>"INSERT INTO criteria_assessment (nbPoint, students_id, criteria_id) VALUES (" &amp;J11 &amp; ", " &amp; offset+ROW(E11) &amp; ", " &amp; offset+COLUMN() &amp; ");"</f>
        <v>INSERT INTO criteria_assessment (nbPoint, students_id, criteria_id) VALUES (1, 1011, 1010);</v>
      </c>
      <c r="K35" s="6" t="str">
        <f>"INSERT INTO criteria_assessment (nbPoint, students_id, criteria_id) VALUES (" &amp;K11 &amp; ", " &amp; offset+ROW(F11) &amp; ", " &amp; offset+COLUMN() &amp; ");"</f>
        <v>INSERT INTO criteria_assessment (nbPoint, students_id, criteria_id) VALUES (1, 1011, 1011);</v>
      </c>
      <c r="L35" s="6" t="str">
        <f>"INSERT INTO criteria_assessment (nbPoint, students_id, criteria_id) VALUES (" &amp;L11 &amp; ", " &amp; offset+ROW(G11) &amp; ", " &amp; offset+COLUMN() &amp; ");"</f>
        <v>INSERT INTO criteria_assessment (nbPoint, students_id, criteria_id) VALUES (1, 1011, 1012);</v>
      </c>
      <c r="M35" s="6" t="str">
        <f>"INSERT INTO criteria_assessment (nbPoint, students_id, criteria_id) VALUES (" &amp;M11 &amp; ", " &amp; offset+ROW(H11) &amp; ", " &amp; offset+COLUMN() &amp; ");"</f>
        <v>INSERT INTO criteria_assessment (nbPoint, students_id, criteria_id) VALUES (1, 1011, 1013);</v>
      </c>
      <c r="N35" s="6" t="str">
        <f>"INSERT INTO criteria_assessment (nbPoint, students_id, criteria_id) VALUES (" &amp;N11 &amp; ", " &amp; offset+ROW(I11) &amp; ", " &amp; offset+COLUMN() &amp; ");"</f>
        <v>INSERT INTO criteria_assessment (nbPoint, students_id, criteria_id) VALUES (1, 1011, 1014);</v>
      </c>
      <c r="O35" s="6" t="str">
        <f>"INSERT INTO criteria_assessment (nbPoint, students_id, criteria_id) VALUES (" &amp;O11 &amp; ", " &amp; offset+ROW(J11) &amp; ", " &amp; offset+COLUMN() &amp; ");"</f>
        <v>INSERT INTO criteria_assessment (nbPoint, students_id, criteria_id) VALUES (1, 1011, 1015);</v>
      </c>
      <c r="P35" s="6" t="str">
        <f>"INSERT INTO criteria_assessment (nbPoint, students_id, criteria_id) VALUES (" &amp;P11 &amp; ", " &amp; offset+ROW(K11) &amp; ", " &amp; offset+COLUMN() &amp; ");"</f>
        <v>INSERT INTO criteria_assessment (nbPoint, students_id, criteria_id) VALUES (1, 1011, 1016);</v>
      </c>
      <c r="Q35" s="6" t="str">
        <f>"INSERT INTO criteria_assessment (nbPoint, students_id, criteria_id) VALUES (" &amp;Q11 &amp; ", " &amp; offset+ROW(L11) &amp; ", " &amp; offset+COLUMN() &amp; ");"</f>
        <v>INSERT INTO criteria_assessment (nbPoint, students_id, criteria_id) VALUES (2, 1011, 1017);</v>
      </c>
      <c r="R35" s="6" t="str">
        <f>"INSERT INTO criteria_assessment (nbPoint, students_id, criteria_id) VALUES (" &amp;R11 &amp; ", " &amp; offset+ROW(M11) &amp; ", " &amp; offset+COLUMN() &amp; ");"</f>
        <v>INSERT INTO criteria_assessment (nbPoint, students_id, criteria_id) VALUES (2, 1011, 1018);</v>
      </c>
      <c r="S35" s="6" t="str">
        <f>"INSERT INTO criteria_assessment (nbPoint, students_id, criteria_id) VALUES (" &amp;S11 &amp; ", " &amp; offset+ROW(N11) &amp; ", " &amp; offset+COLUMN() &amp; ");"</f>
        <v>INSERT INTO criteria_assessment (nbPoint, students_id, criteria_id) VALUES (1, 1011, 1019);</v>
      </c>
      <c r="T35" s="6" t="str">
        <f>"INSERT INTO criteria_assessment (nbPoint, students_id, criteria_id) VALUES (" &amp;T11 &amp; ", " &amp; offset+ROW(O11) &amp; ", " &amp; offset+COLUMN() &amp; ");"</f>
        <v>INSERT INTO criteria_assessment (nbPoint, students_id, criteria_id) VALUES (2, 1011, 1020);</v>
      </c>
      <c r="U35" s="6" t="str">
        <f>"INSERT INTO criteria_assessment (nbPoint, students_id, criteria_id) VALUES (" &amp;U11 &amp; ", " &amp; offset+ROW(P11) &amp; ", " &amp; offset+COLUMN() &amp; ");"</f>
        <v>INSERT INTO criteria_assessment (nbPoint, students_id, criteria_id) VALUES (1, 1011, 1021);</v>
      </c>
      <c r="V35" s="6" t="str">
        <f>"INSERT INTO criteria_assessment (nbPoint, students_id, criteria_id) VALUES (" &amp;V11 &amp; ", " &amp; offset+ROW(Q11) &amp; ", " &amp; offset+COLUMN() &amp; ");"</f>
        <v>INSERT INTO criteria_assessment (nbPoint, students_id, criteria_id) VALUES (1, 1011, 1022);</v>
      </c>
      <c r="W35" s="6" t="str">
        <f>"INSERT INTO criteria_assessment (nbPoint, students_id, criteria_id) VALUES (" &amp;W11 &amp; ", " &amp; offset+ROW(R11) &amp; ", " &amp; offset+COLUMN() &amp; ");"</f>
        <v>INSERT INTO criteria_assessment (nbPoint, students_id, criteria_id) VALUES (1, 1011, 1023);</v>
      </c>
      <c r="X35" s="6" t="str">
        <f>"INSERT INTO criteria_assessment (nbPoint, students_id, criteria_id) VALUES (" &amp;X11 &amp; ", " &amp; offset+ROW(S11) &amp; ", " &amp; offset+COLUMN() &amp; ");"</f>
        <v>INSERT INTO criteria_assessment (nbPoint, students_id, criteria_id) VALUES (1, 1011, 1024);</v>
      </c>
      <c r="Y35" s="6" t="str">
        <f>"INSERT INTO criteria_assessment (nbPoint, students_id, criteria_id) VALUES (" &amp;Y11 &amp; ", " &amp; offset+ROW(T11) &amp; ", " &amp; offset+COLUMN() &amp; ");"</f>
        <v>INSERT INTO criteria_assessment (nbPoint, students_id, criteria_id) VALUES (1, 1011, 1025);</v>
      </c>
      <c r="Z35" s="6" t="str">
        <f>"INSERT INTO criteria_assessment (nbPoint, students_id, criteria_id) VALUES (" &amp;Z11 &amp; ", " &amp; offset+ROW(U11) &amp; ", " &amp; offset+COLUMN() &amp; ");"</f>
        <v>INSERT INTO criteria_assessment (nbPoint, students_id, criteria_id) VALUES (1, 1011, 1026);</v>
      </c>
    </row>
    <row r="36" spans="6:26" x14ac:dyDescent="0.15">
      <c r="F36" s="6" t="str">
        <f>"INSERT INTO criteria_assessment (nbPoint, students_id, criteria_id) VALUES (" &amp;F12 &amp; ", " &amp; offset+ROW(A12) &amp; ", " &amp; offset+COLUMN() &amp; ");"</f>
        <v>INSERT INTO criteria_assessment (nbPoint, students_id, criteria_id) VALUES (1, 1012, 1006);</v>
      </c>
      <c r="G36" s="6" t="str">
        <f>"INSERT INTO criteria_assessment (nbPoint, students_id, criteria_id) VALUES (" &amp;G12 &amp; ", " &amp; offset+ROW(B12) &amp; ", " &amp; offset+COLUMN() &amp; ");"</f>
        <v>INSERT INTO criteria_assessment (nbPoint, students_id, criteria_id) VALUES (1, 1012, 1007);</v>
      </c>
      <c r="H36" s="6" t="str">
        <f>"INSERT INTO criteria_assessment (nbPoint, students_id, criteria_id) VALUES (" &amp;H12 &amp; ", " &amp; offset+ROW(C12) &amp; ", " &amp; offset+COLUMN() &amp; ");"</f>
        <v>INSERT INTO criteria_assessment (nbPoint, students_id, criteria_id) VALUES (1, 1012, 1008);</v>
      </c>
      <c r="I36" s="6" t="str">
        <f>"INSERT INTO criteria_assessment (nbPoint, students_id, criteria_id) VALUES (" &amp;I12 &amp; ", " &amp; offset+ROW(D12) &amp; ", " &amp; offset+COLUMN() &amp; ");"</f>
        <v>INSERT INTO criteria_assessment (nbPoint, students_id, criteria_id) VALUES (2, 1012, 1009);</v>
      </c>
      <c r="J36" s="6" t="str">
        <f>"INSERT INTO criteria_assessment (nbPoint, students_id, criteria_id) VALUES (" &amp;J12 &amp; ", " &amp; offset+ROW(E12) &amp; ", " &amp; offset+COLUMN() &amp; ");"</f>
        <v>INSERT INTO criteria_assessment (nbPoint, students_id, criteria_id) VALUES (0, 1012, 1010);</v>
      </c>
      <c r="K36" s="6" t="str">
        <f>"INSERT INTO criteria_assessment (nbPoint, students_id, criteria_id) VALUES (" &amp;K12 &amp; ", " &amp; offset+ROW(F12) &amp; ", " &amp; offset+COLUMN() &amp; ");"</f>
        <v>INSERT INTO criteria_assessment (nbPoint, students_id, criteria_id) VALUES (0, 1012, 1011);</v>
      </c>
      <c r="L36" s="6" t="str">
        <f>"INSERT INTO criteria_assessment (nbPoint, students_id, criteria_id) VALUES (" &amp;L12 &amp; ", " &amp; offset+ROW(G12) &amp; ", " &amp; offset+COLUMN() &amp; ");"</f>
        <v>INSERT INTO criteria_assessment (nbPoint, students_id, criteria_id) VALUES (0, 1012, 1012);</v>
      </c>
      <c r="M36" s="6" t="str">
        <f>"INSERT INTO criteria_assessment (nbPoint, students_id, criteria_id) VALUES (" &amp;M12 &amp; ", " &amp; offset+ROW(H12) &amp; ", " &amp; offset+COLUMN() &amp; ");"</f>
        <v>INSERT INTO criteria_assessment (nbPoint, students_id, criteria_id) VALUES (0, 1012, 1013);</v>
      </c>
      <c r="N36" s="6" t="str">
        <f>"INSERT INTO criteria_assessment (nbPoint, students_id, criteria_id) VALUES (" &amp;N12 &amp; ", " &amp; offset+ROW(I12) &amp; ", " &amp; offset+COLUMN() &amp; ");"</f>
        <v>INSERT INTO criteria_assessment (nbPoint, students_id, criteria_id) VALUES (0, 1012, 1014);</v>
      </c>
      <c r="O36" s="6" t="str">
        <f>"INSERT INTO criteria_assessment (nbPoint, students_id, criteria_id) VALUES (" &amp;O12 &amp; ", " &amp; offset+ROW(J12) &amp; ", " &amp; offset+COLUMN() &amp; ");"</f>
        <v>INSERT INTO criteria_assessment (nbPoint, students_id, criteria_id) VALUES (1, 1012, 1015);</v>
      </c>
      <c r="P36" s="6" t="str">
        <f>"INSERT INTO criteria_assessment (nbPoint, students_id, criteria_id) VALUES (" &amp;P12 &amp; ", " &amp; offset+ROW(K12) &amp; ", " &amp; offset+COLUMN() &amp; ");"</f>
        <v>INSERT INTO criteria_assessment (nbPoint, students_id, criteria_id) VALUES (1, 1012, 1016);</v>
      </c>
      <c r="Q36" s="6" t="str">
        <f>"INSERT INTO criteria_assessment (nbPoint, students_id, criteria_id) VALUES (" &amp;Q12 &amp; ", " &amp; offset+ROW(L12) &amp; ", " &amp; offset+COLUMN() &amp; ");"</f>
        <v>INSERT INTO criteria_assessment (nbPoint, students_id, criteria_id) VALUES (2, 1012, 1017);</v>
      </c>
      <c r="R36" s="6" t="str">
        <f>"INSERT INTO criteria_assessment (nbPoint, students_id, criteria_id) VALUES (" &amp;R12 &amp; ", " &amp; offset+ROW(M12) &amp; ", " &amp; offset+COLUMN() &amp; ");"</f>
        <v>INSERT INTO criteria_assessment (nbPoint, students_id, criteria_id) VALUES (0, 1012, 1018);</v>
      </c>
      <c r="S36" s="6" t="str">
        <f>"INSERT INTO criteria_assessment (nbPoint, students_id, criteria_id) VALUES (" &amp;S12 &amp; ", " &amp; offset+ROW(N12) &amp; ", " &amp; offset+COLUMN() &amp; ");"</f>
        <v>INSERT INTO criteria_assessment (nbPoint, students_id, criteria_id) VALUES (1, 1012, 1019);</v>
      </c>
      <c r="T36" s="6" t="str">
        <f>"INSERT INTO criteria_assessment (nbPoint, students_id, criteria_id) VALUES (" &amp;T12 &amp; ", " &amp; offset+ROW(O12) &amp; ", " &amp; offset+COLUMN() &amp; ");"</f>
        <v>INSERT INTO criteria_assessment (nbPoint, students_id, criteria_id) VALUES (0,5, 1012, 1020);</v>
      </c>
      <c r="U36" s="6" t="str">
        <f>"INSERT INTO criteria_assessment (nbPoint, students_id, criteria_id) VALUES (" &amp;U12 &amp; ", " &amp; offset+ROW(P12) &amp; ", " &amp; offset+COLUMN() &amp; ");"</f>
        <v>INSERT INTO criteria_assessment (nbPoint, students_id, criteria_id) VALUES (0,5, 1012, 1021);</v>
      </c>
      <c r="V36" s="6" t="str">
        <f>"INSERT INTO criteria_assessment (nbPoint, students_id, criteria_id) VALUES (" &amp;V12 &amp; ", " &amp; offset+ROW(Q12) &amp; ", " &amp; offset+COLUMN() &amp; ");"</f>
        <v>INSERT INTO criteria_assessment (nbPoint, students_id, criteria_id) VALUES (1, 1012, 1022);</v>
      </c>
      <c r="W36" s="6" t="str">
        <f>"INSERT INTO criteria_assessment (nbPoint, students_id, criteria_id) VALUES (" &amp;W12 &amp; ", " &amp; offset+ROW(R12) &amp; ", " &amp; offset+COLUMN() &amp; ");"</f>
        <v>INSERT INTO criteria_assessment (nbPoint, students_id, criteria_id) VALUES (0, 1012, 1023);</v>
      </c>
      <c r="X36" s="6" t="str">
        <f>"INSERT INTO criteria_assessment (nbPoint, students_id, criteria_id) VALUES (" &amp;X12 &amp; ", " &amp; offset+ROW(S12) &amp; ", " &amp; offset+COLUMN() &amp; ");"</f>
        <v>INSERT INTO criteria_assessment (nbPoint, students_id, criteria_id) VALUES (0, 1012, 1024);</v>
      </c>
      <c r="Y36" s="6" t="str">
        <f>"INSERT INTO criteria_assessment (nbPoint, students_id, criteria_id) VALUES (" &amp;Y12 &amp; ", " &amp; offset+ROW(T12) &amp; ", " &amp; offset+COLUMN() &amp; ");"</f>
        <v>INSERT INTO criteria_assessment (nbPoint, students_id, criteria_id) VALUES (0, 1012, 1025);</v>
      </c>
      <c r="Z36" s="6" t="str">
        <f>"INSERT INTO criteria_assessment (nbPoint, students_id, criteria_id) VALUES (" &amp;Z12 &amp; ", " &amp; offset+ROW(U12) &amp; ", " &amp; offset+COLUMN() &amp; ");"</f>
        <v>INSERT INTO criteria_assessment (nbPoint, students_id, criteria_id) VALUES (0, 1012, 1026);</v>
      </c>
    </row>
    <row r="37" spans="6:26" x14ac:dyDescent="0.15">
      <c r="F37" s="6" t="str">
        <f>"INSERT INTO criteria_assessment (nbPoint, students_id, criteria_id) VALUES (" &amp;F13 &amp; ", " &amp; offset+ROW(A13) &amp; ", " &amp; offset+COLUMN() &amp; ");"</f>
        <v>INSERT INTO criteria_assessment (nbPoint, students_id, criteria_id) VALUES (1, 1013, 1006);</v>
      </c>
      <c r="G37" s="6" t="str">
        <f>"INSERT INTO criteria_assessment (nbPoint, students_id, criteria_id) VALUES (" &amp;G13 &amp; ", " &amp; offset+ROW(B13) &amp; ", " &amp; offset+COLUMN() &amp; ");"</f>
        <v>INSERT INTO criteria_assessment (nbPoint, students_id, criteria_id) VALUES (1, 1013, 1007);</v>
      </c>
      <c r="H37" s="6" t="str">
        <f>"INSERT INTO criteria_assessment (nbPoint, students_id, criteria_id) VALUES (" &amp;H13 &amp; ", " &amp; offset+ROW(C13) &amp; ", " &amp; offset+COLUMN() &amp; ");"</f>
        <v>INSERT INTO criteria_assessment (nbPoint, students_id, criteria_id) VALUES (1, 1013, 1008);</v>
      </c>
      <c r="I37" s="6" t="str">
        <f>"INSERT INTO criteria_assessment (nbPoint, students_id, criteria_id) VALUES (" &amp;I13 &amp; ", " &amp; offset+ROW(D13) &amp; ", " &amp; offset+COLUMN() &amp; ");"</f>
        <v>INSERT INTO criteria_assessment (nbPoint, students_id, criteria_id) VALUES (2, 1013, 1009);</v>
      </c>
      <c r="J37" s="6" t="str">
        <f>"INSERT INTO criteria_assessment (nbPoint, students_id, criteria_id) VALUES (" &amp;J13 &amp; ", " &amp; offset+ROW(E13) &amp; ", " &amp; offset+COLUMN() &amp; ");"</f>
        <v>INSERT INTO criteria_assessment (nbPoint, students_id, criteria_id) VALUES (1, 1013, 1010);</v>
      </c>
      <c r="K37" s="6" t="str">
        <f>"INSERT INTO criteria_assessment (nbPoint, students_id, criteria_id) VALUES (" &amp;K13 &amp; ", " &amp; offset+ROW(F13) &amp; ", " &amp; offset+COLUMN() &amp; ");"</f>
        <v>INSERT INTO criteria_assessment (nbPoint, students_id, criteria_id) VALUES (1, 1013, 1011);</v>
      </c>
      <c r="L37" s="6" t="str">
        <f>"INSERT INTO criteria_assessment (nbPoint, students_id, criteria_id) VALUES (" &amp;L13 &amp; ", " &amp; offset+ROW(G13) &amp; ", " &amp; offset+COLUMN() &amp; ");"</f>
        <v>INSERT INTO criteria_assessment (nbPoint, students_id, criteria_id) VALUES (1, 1013, 1012);</v>
      </c>
      <c r="M37" s="6" t="str">
        <f>"INSERT INTO criteria_assessment (nbPoint, students_id, criteria_id) VALUES (" &amp;M13 &amp; ", " &amp; offset+ROW(H13) &amp; ", " &amp; offset+COLUMN() &amp; ");"</f>
        <v>INSERT INTO criteria_assessment (nbPoint, students_id, criteria_id) VALUES (1, 1013, 1013);</v>
      </c>
      <c r="N37" s="6" t="str">
        <f>"INSERT INTO criteria_assessment (nbPoint, students_id, criteria_id) VALUES (" &amp;N13 &amp; ", " &amp; offset+ROW(I13) &amp; ", " &amp; offset+COLUMN() &amp; ");"</f>
        <v>INSERT INTO criteria_assessment (nbPoint, students_id, criteria_id) VALUES (1, 1013, 1014);</v>
      </c>
      <c r="O37" s="6" t="str">
        <f>"INSERT INTO criteria_assessment (nbPoint, students_id, criteria_id) VALUES (" &amp;O13 &amp; ", " &amp; offset+ROW(J13) &amp; ", " &amp; offset+COLUMN() &amp; ");"</f>
        <v>INSERT INTO criteria_assessment (nbPoint, students_id, criteria_id) VALUES (1, 1013, 1015);</v>
      </c>
      <c r="P37" s="6" t="str">
        <f>"INSERT INTO criteria_assessment (nbPoint, students_id, criteria_id) VALUES (" &amp;P13 &amp; ", " &amp; offset+ROW(K13) &amp; ", " &amp; offset+COLUMN() &amp; ");"</f>
        <v>INSERT INTO criteria_assessment (nbPoint, students_id, criteria_id) VALUES (1, 1013, 1016);</v>
      </c>
      <c r="Q37" s="6" t="str">
        <f>"INSERT INTO criteria_assessment (nbPoint, students_id, criteria_id) VALUES (" &amp;Q13 &amp; ", " &amp; offset+ROW(L13) &amp; ", " &amp; offset+COLUMN() &amp; ");"</f>
        <v>INSERT INTO criteria_assessment (nbPoint, students_id, criteria_id) VALUES (2, 1013, 1017);</v>
      </c>
      <c r="R37" s="6" t="str">
        <f>"INSERT INTO criteria_assessment (nbPoint, students_id, criteria_id) VALUES (" &amp;R13 &amp; ", " &amp; offset+ROW(M13) &amp; ", " &amp; offset+COLUMN() &amp; ");"</f>
        <v>INSERT INTO criteria_assessment (nbPoint, students_id, criteria_id) VALUES (2, 1013, 1018);</v>
      </c>
      <c r="S37" s="6" t="str">
        <f>"INSERT INTO criteria_assessment (nbPoint, students_id, criteria_id) VALUES (" &amp;S13 &amp; ", " &amp; offset+ROW(N13) &amp; ", " &amp; offset+COLUMN() &amp; ");"</f>
        <v>INSERT INTO criteria_assessment (nbPoint, students_id, criteria_id) VALUES (1, 1013, 1019);</v>
      </c>
      <c r="T37" s="6" t="str">
        <f>"INSERT INTO criteria_assessment (nbPoint, students_id, criteria_id) VALUES (" &amp;T13 &amp; ", " &amp; offset+ROW(O13) &amp; ", " &amp; offset+COLUMN() &amp; ");"</f>
        <v>INSERT INTO criteria_assessment (nbPoint, students_id, criteria_id) VALUES (2, 1013, 1020);</v>
      </c>
      <c r="U37" s="6" t="str">
        <f>"INSERT INTO criteria_assessment (nbPoint, students_id, criteria_id) VALUES (" &amp;U13 &amp; ", " &amp; offset+ROW(P13) &amp; ", " &amp; offset+COLUMN() &amp; ");"</f>
        <v>INSERT INTO criteria_assessment (nbPoint, students_id, criteria_id) VALUES (1, 1013, 1021);</v>
      </c>
      <c r="V37" s="6" t="str">
        <f>"INSERT INTO criteria_assessment (nbPoint, students_id, criteria_id) VALUES (" &amp;V13 &amp; ", " &amp; offset+ROW(Q13) &amp; ", " &amp; offset+COLUMN() &amp; ");"</f>
        <v>INSERT INTO criteria_assessment (nbPoint, students_id, criteria_id) VALUES (1, 1013, 1022);</v>
      </c>
      <c r="W37" s="6" t="str">
        <f>"INSERT INTO criteria_assessment (nbPoint, students_id, criteria_id) VALUES (" &amp;W13 &amp; ", " &amp; offset+ROW(R13) &amp; ", " &amp; offset+COLUMN() &amp; ");"</f>
        <v>INSERT INTO criteria_assessment (nbPoint, students_id, criteria_id) VALUES (1, 1013, 1023);</v>
      </c>
      <c r="X37" s="6" t="str">
        <f>"INSERT INTO criteria_assessment (nbPoint, students_id, criteria_id) VALUES (" &amp;X13 &amp; ", " &amp; offset+ROW(S13) &amp; ", " &amp; offset+COLUMN() &amp; ");"</f>
        <v>INSERT INTO criteria_assessment (nbPoint, students_id, criteria_id) VALUES (1, 1013, 1024);</v>
      </c>
      <c r="Y37" s="6" t="str">
        <f>"INSERT INTO criteria_assessment (nbPoint, students_id, criteria_id) VALUES (" &amp;Y13 &amp; ", " &amp; offset+ROW(T13) &amp; ", " &amp; offset+COLUMN() &amp; ");"</f>
        <v>INSERT INTO criteria_assessment (nbPoint, students_id, criteria_id) VALUES (1, 1013, 1025);</v>
      </c>
      <c r="Z37" s="6" t="str">
        <f>"INSERT INTO criteria_assessment (nbPoint, students_id, criteria_id) VALUES (" &amp;Z13 &amp; ", " &amp; offset+ROW(U13) &amp; ", " &amp; offset+COLUMN() &amp; ");"</f>
        <v>INSERT INTO criteria_assessment (nbPoint, students_id, criteria_id) VALUES (1, 1013, 1026);</v>
      </c>
    </row>
    <row r="38" spans="6:26" x14ac:dyDescent="0.15">
      <c r="F38" s="6" t="str">
        <f>"INSERT INTO criteria_assessment (nbPoint, students_id, criteria_id) VALUES (" &amp;F14 &amp; ", " &amp; offset+ROW(A14) &amp; ", " &amp; offset+COLUMN() &amp; ");"</f>
        <v>INSERT INTO criteria_assessment (nbPoint, students_id, criteria_id) VALUES (1, 1014, 1006);</v>
      </c>
      <c r="G38" s="6" t="str">
        <f>"INSERT INTO criteria_assessment (nbPoint, students_id, criteria_id) VALUES (" &amp;G14 &amp; ", " &amp; offset+ROW(B14) &amp; ", " &amp; offset+COLUMN() &amp; ");"</f>
        <v>INSERT INTO criteria_assessment (nbPoint, students_id, criteria_id) VALUES (1, 1014, 1007);</v>
      </c>
      <c r="H38" s="6" t="str">
        <f>"INSERT INTO criteria_assessment (nbPoint, students_id, criteria_id) VALUES (" &amp;H14 &amp; ", " &amp; offset+ROW(C14) &amp; ", " &amp; offset+COLUMN() &amp; ");"</f>
        <v>INSERT INTO criteria_assessment (nbPoint, students_id, criteria_id) VALUES (1, 1014, 1008);</v>
      </c>
      <c r="I38" s="6" t="str">
        <f>"INSERT INTO criteria_assessment (nbPoint, students_id, criteria_id) VALUES (" &amp;I14 &amp; ", " &amp; offset+ROW(D14) &amp; ", " &amp; offset+COLUMN() &amp; ");"</f>
        <v>INSERT INTO criteria_assessment (nbPoint, students_id, criteria_id) VALUES (2, 1014, 1009);</v>
      </c>
      <c r="J38" s="6" t="str">
        <f>"INSERT INTO criteria_assessment (nbPoint, students_id, criteria_id) VALUES (" &amp;J14 &amp; ", " &amp; offset+ROW(E14) &amp; ", " &amp; offset+COLUMN() &amp; ");"</f>
        <v>INSERT INTO criteria_assessment (nbPoint, students_id, criteria_id) VALUES (1, 1014, 1010);</v>
      </c>
      <c r="K38" s="6" t="str">
        <f>"INSERT INTO criteria_assessment (nbPoint, students_id, criteria_id) VALUES (" &amp;K14 &amp; ", " &amp; offset+ROW(F14) &amp; ", " &amp; offset+COLUMN() &amp; ");"</f>
        <v>INSERT INTO criteria_assessment (nbPoint, students_id, criteria_id) VALUES (0, 1014, 1011);</v>
      </c>
      <c r="L38" s="6" t="str">
        <f>"INSERT INTO criteria_assessment (nbPoint, students_id, criteria_id) VALUES (" &amp;L14 &amp; ", " &amp; offset+ROW(G14) &amp; ", " &amp; offset+COLUMN() &amp; ");"</f>
        <v>INSERT INTO criteria_assessment (nbPoint, students_id, criteria_id) VALUES (0, 1014, 1012);</v>
      </c>
      <c r="M38" s="6" t="str">
        <f>"INSERT INTO criteria_assessment (nbPoint, students_id, criteria_id) VALUES (" &amp;M14 &amp; ", " &amp; offset+ROW(H14) &amp; ", " &amp; offset+COLUMN() &amp; ");"</f>
        <v>INSERT INTO criteria_assessment (nbPoint, students_id, criteria_id) VALUES (1, 1014, 1013);</v>
      </c>
      <c r="N38" s="6" t="str">
        <f>"INSERT INTO criteria_assessment (nbPoint, students_id, criteria_id) VALUES (" &amp;N14 &amp; ", " &amp; offset+ROW(I14) &amp; ", " &amp; offset+COLUMN() &amp; ");"</f>
        <v>INSERT INTO criteria_assessment (nbPoint, students_id, criteria_id) VALUES (1, 1014, 1014);</v>
      </c>
      <c r="O38" s="6" t="str">
        <f>"INSERT INTO criteria_assessment (nbPoint, students_id, criteria_id) VALUES (" &amp;O14 &amp; ", " &amp; offset+ROW(J14) &amp; ", " &amp; offset+COLUMN() &amp; ");"</f>
        <v>INSERT INTO criteria_assessment (nbPoint, students_id, criteria_id) VALUES (1, 1014, 1015);</v>
      </c>
      <c r="P38" s="6" t="str">
        <f>"INSERT INTO criteria_assessment (nbPoint, students_id, criteria_id) VALUES (" &amp;P14 &amp; ", " &amp; offset+ROW(K14) &amp; ", " &amp; offset+COLUMN() &amp; ");"</f>
        <v>INSERT INTO criteria_assessment (nbPoint, students_id, criteria_id) VALUES (1, 1014, 1016);</v>
      </c>
      <c r="Q38" s="6" t="str">
        <f>"INSERT INTO criteria_assessment (nbPoint, students_id, criteria_id) VALUES (" &amp;Q14 &amp; ", " &amp; offset+ROW(L14) &amp; ", " &amp; offset+COLUMN() &amp; ");"</f>
        <v>INSERT INTO criteria_assessment (nbPoint, students_id, criteria_id) VALUES (2, 1014, 1017);</v>
      </c>
      <c r="R38" s="6" t="str">
        <f>"INSERT INTO criteria_assessment (nbPoint, students_id, criteria_id) VALUES (" &amp;R14 &amp; ", " &amp; offset+ROW(M14) &amp; ", " &amp; offset+COLUMN() &amp; ");"</f>
        <v>INSERT INTO criteria_assessment (nbPoint, students_id, criteria_id) VALUES (2, 1014, 1018);</v>
      </c>
      <c r="S38" s="6" t="str">
        <f>"INSERT INTO criteria_assessment (nbPoint, students_id, criteria_id) VALUES (" &amp;S14 &amp; ", " &amp; offset+ROW(N14) &amp; ", " &amp; offset+COLUMN() &amp; ");"</f>
        <v>INSERT INTO criteria_assessment (nbPoint, students_id, criteria_id) VALUES (1, 1014, 1019);</v>
      </c>
      <c r="T38" s="6" t="str">
        <f>"INSERT INTO criteria_assessment (nbPoint, students_id, criteria_id) VALUES (" &amp;T14 &amp; ", " &amp; offset+ROW(O14) &amp; ", " &amp; offset+COLUMN() &amp; ");"</f>
        <v>INSERT INTO criteria_assessment (nbPoint, students_id, criteria_id) VALUES (2, 1014, 1020);</v>
      </c>
      <c r="U38" s="6" t="str">
        <f>"INSERT INTO criteria_assessment (nbPoint, students_id, criteria_id) VALUES (" &amp;U14 &amp; ", " &amp; offset+ROW(P14) &amp; ", " &amp; offset+COLUMN() &amp; ");"</f>
        <v>INSERT INTO criteria_assessment (nbPoint, students_id, criteria_id) VALUES (1, 1014, 1021);</v>
      </c>
      <c r="V38" s="6" t="str">
        <f>"INSERT INTO criteria_assessment (nbPoint, students_id, criteria_id) VALUES (" &amp;V14 &amp; ", " &amp; offset+ROW(Q14) &amp; ", " &amp; offset+COLUMN() &amp; ");"</f>
        <v>INSERT INTO criteria_assessment (nbPoint, students_id, criteria_id) VALUES (1, 1014, 1022);</v>
      </c>
      <c r="W38" s="6" t="str">
        <f>"INSERT INTO criteria_assessment (nbPoint, students_id, criteria_id) VALUES (" &amp;W14 &amp; ", " &amp; offset+ROW(R14) &amp; ", " &amp; offset+COLUMN() &amp; ");"</f>
        <v>INSERT INTO criteria_assessment (nbPoint, students_id, criteria_id) VALUES (1, 1014, 1023);</v>
      </c>
      <c r="X38" s="6" t="str">
        <f>"INSERT INTO criteria_assessment (nbPoint, students_id, criteria_id) VALUES (" &amp;X14 &amp; ", " &amp; offset+ROW(S14) &amp; ", " &amp; offset+COLUMN() &amp; ");"</f>
        <v>INSERT INTO criteria_assessment (nbPoint, students_id, criteria_id) VALUES (1, 1014, 1024);</v>
      </c>
      <c r="Y38" s="6" t="str">
        <f>"INSERT INTO criteria_assessment (nbPoint, students_id, criteria_id) VALUES (" &amp;Y14 &amp; ", " &amp; offset+ROW(T14) &amp; ", " &amp; offset+COLUMN() &amp; ");"</f>
        <v>INSERT INTO criteria_assessment (nbPoint, students_id, criteria_id) VALUES (1, 1014, 1025);</v>
      </c>
      <c r="Z38" s="6" t="str">
        <f>"INSERT INTO criteria_assessment (nbPoint, students_id, criteria_id) VALUES (" &amp;Z14 &amp; ", " &amp; offset+ROW(U14) &amp; ", " &amp; offset+COLUMN() &amp; ");"</f>
        <v>INSERT INTO criteria_assessment (nbPoint, students_id, criteria_id) VALUES (1, 1014, 1026);</v>
      </c>
    </row>
    <row r="39" spans="6:26" x14ac:dyDescent="0.15">
      <c r="F39" s="6" t="str">
        <f>"INSERT INTO criteria_assessment (nbPoint, students_id, criteria_id) VALUES (" &amp;F15 &amp; ", " &amp; offset+ROW(A15) &amp; ", " &amp; offset+COLUMN() &amp; ");"</f>
        <v>INSERT INTO criteria_assessment (nbPoint, students_id, criteria_id) VALUES (1, 1015, 1006);</v>
      </c>
      <c r="G39" s="6" t="str">
        <f>"INSERT INTO criteria_assessment (nbPoint, students_id, criteria_id) VALUES (" &amp;G15 &amp; ", " &amp; offset+ROW(B15) &amp; ", " &amp; offset+COLUMN() &amp; ");"</f>
        <v>INSERT INTO criteria_assessment (nbPoint, students_id, criteria_id) VALUES (1, 1015, 1007);</v>
      </c>
      <c r="H39" s="6" t="str">
        <f>"INSERT INTO criteria_assessment (nbPoint, students_id, criteria_id) VALUES (" &amp;H15 &amp; ", " &amp; offset+ROW(C15) &amp; ", " &amp; offset+COLUMN() &amp; ");"</f>
        <v>INSERT INTO criteria_assessment (nbPoint, students_id, criteria_id) VALUES (1, 1015, 1008);</v>
      </c>
      <c r="I39" s="6" t="str">
        <f>"INSERT INTO criteria_assessment (nbPoint, students_id, criteria_id) VALUES (" &amp;I15 &amp; ", " &amp; offset+ROW(D15) &amp; ", " &amp; offset+COLUMN() &amp; ");"</f>
        <v>INSERT INTO criteria_assessment (nbPoint, students_id, criteria_id) VALUES (2, 1015, 1009);</v>
      </c>
      <c r="J39" s="6" t="str">
        <f>"INSERT INTO criteria_assessment (nbPoint, students_id, criteria_id) VALUES (" &amp;J15 &amp; ", " &amp; offset+ROW(E15) &amp; ", " &amp; offset+COLUMN() &amp; ");"</f>
        <v>INSERT INTO criteria_assessment (nbPoint, students_id, criteria_id) VALUES (1, 1015, 1010);</v>
      </c>
      <c r="K39" s="6" t="str">
        <f>"INSERT INTO criteria_assessment (nbPoint, students_id, criteria_id) VALUES (" &amp;K15 &amp; ", " &amp; offset+ROW(F15) &amp; ", " &amp; offset+COLUMN() &amp; ");"</f>
        <v>INSERT INTO criteria_assessment (nbPoint, students_id, criteria_id) VALUES (1, 1015, 1011);</v>
      </c>
      <c r="L39" s="6" t="str">
        <f>"INSERT INTO criteria_assessment (nbPoint, students_id, criteria_id) VALUES (" &amp;L15 &amp; ", " &amp; offset+ROW(G15) &amp; ", " &amp; offset+COLUMN() &amp; ");"</f>
        <v>INSERT INTO criteria_assessment (nbPoint, students_id, criteria_id) VALUES (1, 1015, 1012);</v>
      </c>
      <c r="M39" s="6" t="str">
        <f>"INSERT INTO criteria_assessment (nbPoint, students_id, criteria_id) VALUES (" &amp;M15 &amp; ", " &amp; offset+ROW(H15) &amp; ", " &amp; offset+COLUMN() &amp; ");"</f>
        <v>INSERT INTO criteria_assessment (nbPoint, students_id, criteria_id) VALUES (1, 1015, 1013);</v>
      </c>
      <c r="N39" s="6" t="str">
        <f>"INSERT INTO criteria_assessment (nbPoint, students_id, criteria_id) VALUES (" &amp;N15 &amp; ", " &amp; offset+ROW(I15) &amp; ", " &amp; offset+COLUMN() &amp; ");"</f>
        <v>INSERT INTO criteria_assessment (nbPoint, students_id, criteria_id) VALUES (1, 1015, 1014);</v>
      </c>
      <c r="O39" s="6" t="str">
        <f>"INSERT INTO criteria_assessment (nbPoint, students_id, criteria_id) VALUES (" &amp;O15 &amp; ", " &amp; offset+ROW(J15) &amp; ", " &amp; offset+COLUMN() &amp; ");"</f>
        <v>INSERT INTO criteria_assessment (nbPoint, students_id, criteria_id) VALUES (1, 1015, 1015);</v>
      </c>
      <c r="P39" s="6" t="str">
        <f>"INSERT INTO criteria_assessment (nbPoint, students_id, criteria_id) VALUES (" &amp;P15 &amp; ", " &amp; offset+ROW(K15) &amp; ", " &amp; offset+COLUMN() &amp; ");"</f>
        <v>INSERT INTO criteria_assessment (nbPoint, students_id, criteria_id) VALUES (1, 1015, 1016);</v>
      </c>
      <c r="Q39" s="6" t="str">
        <f>"INSERT INTO criteria_assessment (nbPoint, students_id, criteria_id) VALUES (" &amp;Q15 &amp; ", " &amp; offset+ROW(L15) &amp; ", " &amp; offset+COLUMN() &amp; ");"</f>
        <v>INSERT INTO criteria_assessment (nbPoint, students_id, criteria_id) VALUES (2, 1015, 1017);</v>
      </c>
      <c r="R39" s="6" t="str">
        <f>"INSERT INTO criteria_assessment (nbPoint, students_id, criteria_id) VALUES (" &amp;R15 &amp; ", " &amp; offset+ROW(M15) &amp; ", " &amp; offset+COLUMN() &amp; ");"</f>
        <v>INSERT INTO criteria_assessment (nbPoint, students_id, criteria_id) VALUES (2, 1015, 1018);</v>
      </c>
      <c r="S39" s="6" t="str">
        <f>"INSERT INTO criteria_assessment (nbPoint, students_id, criteria_id) VALUES (" &amp;S15 &amp; ", " &amp; offset+ROW(N15) &amp; ", " &amp; offset+COLUMN() &amp; ");"</f>
        <v>INSERT INTO criteria_assessment (nbPoint, students_id, criteria_id) VALUES (1, 1015, 1019);</v>
      </c>
      <c r="T39" s="6" t="str">
        <f>"INSERT INTO criteria_assessment (nbPoint, students_id, criteria_id) VALUES (" &amp;T15 &amp; ", " &amp; offset+ROW(O15) &amp; ", " &amp; offset+COLUMN() &amp; ");"</f>
        <v>INSERT INTO criteria_assessment (nbPoint, students_id, criteria_id) VALUES (2, 1015, 1020);</v>
      </c>
      <c r="U39" s="6" t="str">
        <f>"INSERT INTO criteria_assessment (nbPoint, students_id, criteria_id) VALUES (" &amp;U15 &amp; ", " &amp; offset+ROW(P15) &amp; ", " &amp; offset+COLUMN() &amp; ");"</f>
        <v>INSERT INTO criteria_assessment (nbPoint, students_id, criteria_id) VALUES (1, 1015, 1021);</v>
      </c>
      <c r="V39" s="6" t="str">
        <f>"INSERT INTO criteria_assessment (nbPoint, students_id, criteria_id) VALUES (" &amp;V15 &amp; ", " &amp; offset+ROW(Q15) &amp; ", " &amp; offset+COLUMN() &amp; ");"</f>
        <v>INSERT INTO criteria_assessment (nbPoint, students_id, criteria_id) VALUES (1, 1015, 1022);</v>
      </c>
      <c r="W39" s="6" t="str">
        <f>"INSERT INTO criteria_assessment (nbPoint, students_id, criteria_id) VALUES (" &amp;W15 &amp; ", " &amp; offset+ROW(R15) &amp; ", " &amp; offset+COLUMN() &amp; ");"</f>
        <v>INSERT INTO criteria_assessment (nbPoint, students_id, criteria_id) VALUES (1, 1015, 1023);</v>
      </c>
      <c r="X39" s="6" t="str">
        <f>"INSERT INTO criteria_assessment (nbPoint, students_id, criteria_id) VALUES (" &amp;X15 &amp; ", " &amp; offset+ROW(S15) &amp; ", " &amp; offset+COLUMN() &amp; ");"</f>
        <v>INSERT INTO criteria_assessment (nbPoint, students_id, criteria_id) VALUES (1, 1015, 1024);</v>
      </c>
      <c r="Y39" s="6" t="str">
        <f>"INSERT INTO criteria_assessment (nbPoint, students_id, criteria_id) VALUES (" &amp;Y15 &amp; ", " &amp; offset+ROW(T15) &amp; ", " &amp; offset+COLUMN() &amp; ");"</f>
        <v>INSERT INTO criteria_assessment (nbPoint, students_id, criteria_id) VALUES (1, 1015, 1025);</v>
      </c>
      <c r="Z39" s="6" t="str">
        <f>"INSERT INTO criteria_assessment (nbPoint, students_id, criteria_id) VALUES (" &amp;Z15 &amp; ", " &amp; offset+ROW(U15) &amp; ", " &amp; offset+COLUMN() &amp; ");"</f>
        <v>INSERT INTO criteria_assessment (nbPoint, students_id, criteria_id) VALUES (1, 1015, 1026);</v>
      </c>
    </row>
  </sheetData>
  <mergeCells count="3">
    <mergeCell ref="T3:Z3"/>
    <mergeCell ref="F3:G3"/>
    <mergeCell ref="H3:S3"/>
  </mergeCells>
  <conditionalFormatting sqref="C8:C15">
    <cfRule type="cellIs" dxfId="2" priority="1" stopIfTrue="1" operator="lessThan">
      <formula>3.95</formula>
    </cfRule>
    <cfRule type="cellIs" dxfId="1" priority="2" stopIfTrue="1" operator="between">
      <formula>4</formula>
      <formula>4.95</formula>
    </cfRule>
    <cfRule type="cellIs" dxfId="0" priority="3" stopIfTrue="1" operator="greaterThanOrEqual">
      <formula>4.95</formula>
    </cfRule>
  </conditionalFormatting>
  <printOptions horizontalCentered="1" verticalCentered="1"/>
  <pageMargins left="0.78740157480314965" right="0.78740157480314965" top="0.78740157480314965" bottom="0.59055118110236227" header="0.51181102362204722" footer="0.51181102362204722"/>
  <pageSetup paperSize="9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Part02a-UML_3a</vt:lpstr>
      <vt:lpstr>Part02a-UML_3b</vt:lpstr>
      <vt:lpstr>Part02a-UML_FPA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Utilisateur de Microsoft Office</cp:lastModifiedBy>
  <cp:lastPrinted>2015-06-29T08:49:27Z</cp:lastPrinted>
  <dcterms:created xsi:type="dcterms:W3CDTF">1996-10-21T11:03:58Z</dcterms:created>
  <dcterms:modified xsi:type="dcterms:W3CDTF">2019-01-15T10:55:14Z</dcterms:modified>
</cp:coreProperties>
</file>