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od/Desktop/"/>
    </mc:Choice>
  </mc:AlternateContent>
  <xr:revisionPtr revIDLastSave="0" documentId="8_{8BE3C65B-499C-054E-AAE2-0E7A38759A9A}" xr6:coauthVersionLast="47" xr6:coauthVersionMax="47" xr10:uidLastSave="{00000000-0000-0000-0000-000000000000}"/>
  <bookViews>
    <workbookView xWindow="0" yWindow="500" windowWidth="14340" windowHeight="16080" xr2:uid="{00000000-000D-0000-FFFF-FFFF00000000}"/>
  </bookViews>
  <sheets>
    <sheet name="Sheet3" sheetId="4" r:id="rId1"/>
    <sheet name="Data" sheetId="1" r:id="rId2"/>
    <sheet name="DescripSta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4" l="1"/>
  <c r="N10" i="4"/>
  <c r="N6" i="4"/>
  <c r="W1" i="4"/>
  <c r="Q1" i="4"/>
  <c r="C8" i="2"/>
  <c r="D8" i="2"/>
  <c r="B8" i="2"/>
  <c r="D5" i="2"/>
  <c r="C5" i="2"/>
  <c r="B5" i="2"/>
  <c r="C6" i="2"/>
  <c r="D6" i="2"/>
  <c r="B6" i="2"/>
  <c r="C12" i="2"/>
  <c r="D12" i="2"/>
  <c r="B12" i="2"/>
  <c r="C7" i="2"/>
  <c r="D7" i="2"/>
  <c r="B7" i="2"/>
  <c r="D3" i="2"/>
  <c r="C3" i="2"/>
  <c r="B3" i="2"/>
  <c r="D9" i="2"/>
  <c r="C9" i="2"/>
  <c r="B9" i="2"/>
  <c r="D10" i="2"/>
  <c r="C10" i="2"/>
  <c r="B10" i="2"/>
  <c r="D11" i="2"/>
  <c r="C11" i="2"/>
  <c r="B11" i="2"/>
  <c r="D4" i="2"/>
  <c r="C4" i="2"/>
  <c r="B4" i="2"/>
</calcChain>
</file>

<file path=xl/sharedStrings.xml><?xml version="1.0" encoding="utf-8"?>
<sst xmlns="http://schemas.openxmlformats.org/spreadsheetml/2006/main" count="135" uniqueCount="35">
  <si>
    <t>Customer</t>
  </si>
  <si>
    <t>Day</t>
  </si>
  <si>
    <t>Browser</t>
  </si>
  <si>
    <t>Time (min)</t>
  </si>
  <si>
    <t>Pages Viewed</t>
  </si>
  <si>
    <t>Amount Spent ($)</t>
  </si>
  <si>
    <t>Mon</t>
  </si>
  <si>
    <t>Wed</t>
  </si>
  <si>
    <t>Other</t>
  </si>
  <si>
    <t>Tue</t>
  </si>
  <si>
    <t>Firefox</t>
  </si>
  <si>
    <t>Sat</t>
  </si>
  <si>
    <t>Sun</t>
  </si>
  <si>
    <t>Fri</t>
  </si>
  <si>
    <t>Thu</t>
  </si>
  <si>
    <t>Chrome</t>
  </si>
  <si>
    <t>Time(min)</t>
  </si>
  <si>
    <t>Amount Spent</t>
  </si>
  <si>
    <t>Mean</t>
  </si>
  <si>
    <t>Median</t>
  </si>
  <si>
    <t>Mode</t>
  </si>
  <si>
    <t>SD</t>
  </si>
  <si>
    <t>Variance</t>
  </si>
  <si>
    <t>Range</t>
  </si>
  <si>
    <t>Min</t>
  </si>
  <si>
    <t>Max</t>
  </si>
  <si>
    <t>Sum</t>
  </si>
  <si>
    <t>Count</t>
  </si>
  <si>
    <t>Bin</t>
  </si>
  <si>
    <t>More</t>
  </si>
  <si>
    <t>Frequency</t>
  </si>
  <si>
    <t>aJHSD</t>
  </si>
  <si>
    <t>a</t>
  </si>
  <si>
    <t>aaaa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</si>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</sst>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0" fontId="0" fillId="0" borderId="4" xfId="0" applyBorder="1"/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Sheet3!$A$2:$A$13</c:f>
              <c:strCache>
                <c:ptCount val="12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More</c:v>
                </c:pt>
              </c:strCache>
            </c:strRef>
          </c:cat>
          <c:val>
            <c:numRef>
              <c:f>Sheet3!$B$2:$B$13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8-6148-983B-9DFD95FE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00784"/>
        <c:axId val="75336992"/>
      </c:barChart>
      <c:catAx>
        <c:axId val="7540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336992"/>
        <c:crosses val="autoZero"/>
        <c:auto val="1"/>
        <c:lblAlgn val="ctr"/>
        <c:lblOffset val="100"/>
        <c:noMultiLvlLbl val="0"/>
      </c:catAx>
      <c:valAx>
        <c:axId val="7533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4007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3</xdr:row>
      <xdr:rowOff>0</xdr:rowOff>
    </xdr:from>
    <xdr:to>
      <xdr:col>9</xdr:col>
      <xdr:colOff>88900</xdr:colOff>
      <xdr:row>12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0DAB7-FF9C-701D-8BC0-12E3D9CE5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DD3F-EAF9-704B-83A7-3C459019038D}">
  <dimension ref="A1:W18"/>
  <sheetViews>
    <sheetView tabSelected="1" workbookViewId="0">
      <selection activeCell="N12" sqref="N12"/>
    </sheetView>
  </sheetViews>
  <sheetFormatPr baseColWidth="10" defaultRowHeight="16" x14ac:dyDescent="0.2"/>
  <cols>
    <col min="15" max="15" width="26" customWidth="1"/>
    <col min="16" max="16" width="42" customWidth="1"/>
  </cols>
  <sheetData>
    <row r="1" spans="1:23" x14ac:dyDescent="0.2">
      <c r="A1" s="15" t="s">
        <v>28</v>
      </c>
      <c r="B1" s="15" t="s">
        <v>30</v>
      </c>
      <c r="O1" t="s">
        <v>31</v>
      </c>
      <c r="P1">
        <v>123214</v>
      </c>
      <c r="Q1" t="e">
        <f>O2,P2</f>
        <v>#VALUE!</v>
      </c>
      <c r="U1" t="s">
        <v>33</v>
      </c>
      <c r="V1">
        <v>4444</v>
      </c>
      <c r="W1" t="str">
        <f>V1&amp;" "&amp;U1</f>
        <v>4444 aaaa</v>
      </c>
    </row>
    <row r="2" spans="1:23" x14ac:dyDescent="0.2">
      <c r="A2">
        <v>5</v>
      </c>
      <c r="B2">
        <v>2</v>
      </c>
    </row>
    <row r="3" spans="1:23" x14ac:dyDescent="0.2">
      <c r="A3">
        <v>8</v>
      </c>
      <c r="B3">
        <v>8</v>
      </c>
    </row>
    <row r="4" spans="1:23" x14ac:dyDescent="0.2">
      <c r="A4">
        <v>11</v>
      </c>
      <c r="B4">
        <v>12</v>
      </c>
    </row>
    <row r="5" spans="1:23" x14ac:dyDescent="0.2">
      <c r="A5">
        <v>14</v>
      </c>
      <c r="B5">
        <v>14</v>
      </c>
    </row>
    <row r="6" spans="1:23" x14ac:dyDescent="0.2">
      <c r="A6">
        <v>17</v>
      </c>
      <c r="B6">
        <v>6</v>
      </c>
      <c r="N6">
        <f>COUNTA(L7:L16)</f>
        <v>10</v>
      </c>
    </row>
    <row r="7" spans="1:23" x14ac:dyDescent="0.2">
      <c r="A7">
        <v>20</v>
      </c>
      <c r="B7">
        <v>3</v>
      </c>
      <c r="L7" t="s">
        <v>32</v>
      </c>
    </row>
    <row r="8" spans="1:23" x14ac:dyDescent="0.2">
      <c r="A8">
        <v>23</v>
      </c>
      <c r="B8">
        <v>0</v>
      </c>
      <c r="L8" t="s">
        <v>32</v>
      </c>
    </row>
    <row r="9" spans="1:23" x14ac:dyDescent="0.2">
      <c r="A9">
        <v>26</v>
      </c>
      <c r="B9">
        <v>3</v>
      </c>
      <c r="L9" t="s">
        <v>32</v>
      </c>
    </row>
    <row r="10" spans="1:23" x14ac:dyDescent="0.2">
      <c r="A10">
        <v>29</v>
      </c>
      <c r="B10">
        <v>0</v>
      </c>
      <c r="L10" t="s">
        <v>32</v>
      </c>
      <c r="N10">
        <f>COUNTA(L8:L10)</f>
        <v>3</v>
      </c>
    </row>
    <row r="11" spans="1:23" x14ac:dyDescent="0.2">
      <c r="A11">
        <v>32</v>
      </c>
      <c r="B11">
        <v>1</v>
      </c>
      <c r="L11" t="s">
        <v>32</v>
      </c>
      <c r="N11">
        <f>COUNTA(L7:L16)</f>
        <v>10</v>
      </c>
    </row>
    <row r="12" spans="1:23" x14ac:dyDescent="0.2">
      <c r="A12">
        <v>35</v>
      </c>
      <c r="B12">
        <v>1</v>
      </c>
      <c r="L12" t="s">
        <v>32</v>
      </c>
    </row>
    <row r="13" spans="1:23" ht="17" thickBot="1" x14ac:dyDescent="0.25">
      <c r="A13" s="14" t="s">
        <v>29</v>
      </c>
      <c r="B13" s="14">
        <v>0</v>
      </c>
      <c r="L13" t="s">
        <v>32</v>
      </c>
    </row>
    <row r="14" spans="1:23" x14ac:dyDescent="0.2">
      <c r="L14" t="s">
        <v>32</v>
      </c>
    </row>
    <row r="15" spans="1:23" x14ac:dyDescent="0.2">
      <c r="L15" t="s">
        <v>32</v>
      </c>
    </row>
    <row r="16" spans="1:23" x14ac:dyDescent="0.2">
      <c r="L16" t="s">
        <v>32</v>
      </c>
    </row>
    <row r="18" spans="12:12" x14ac:dyDescent="0.2">
      <c r="L18" t="s">
        <v>34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opLeftCell="A8" workbookViewId="0">
      <selection activeCell="D2" sqref="D2"/>
    </sheetView>
  </sheetViews>
  <sheetFormatPr baseColWidth="10" defaultColWidth="8.83203125" defaultRowHeight="16" x14ac:dyDescent="0.2"/>
  <cols>
    <col min="1" max="1" width="9.5" style="5" customWidth="1"/>
    <col min="2" max="2" width="9" style="5"/>
    <col min="3" max="3" width="14.6640625" customWidth="1"/>
    <col min="4" max="4" width="11.33203125" style="5" customWidth="1"/>
    <col min="5" max="5" width="13.5" style="5" customWidth="1"/>
    <col min="6" max="6" width="15.83203125" style="5" customWidth="1"/>
  </cols>
  <sheetData>
    <row r="1" spans="1:16" x14ac:dyDescent="0.2">
      <c r="A1" s="3" t="s">
        <v>0</v>
      </c>
      <c r="B1" s="3" t="s">
        <v>1</v>
      </c>
      <c r="C1" s="1" t="s">
        <v>2</v>
      </c>
      <c r="D1" s="6" t="s">
        <v>3</v>
      </c>
      <c r="E1" s="3" t="s">
        <v>4</v>
      </c>
      <c r="F1" s="7" t="s">
        <v>5</v>
      </c>
    </row>
    <row r="2" spans="1:16" x14ac:dyDescent="0.2">
      <c r="A2" s="4">
        <v>1</v>
      </c>
      <c r="B2" s="4" t="s">
        <v>6</v>
      </c>
      <c r="C2" s="2" t="s">
        <v>15</v>
      </c>
      <c r="D2" s="8">
        <v>12</v>
      </c>
      <c r="E2" s="4">
        <v>4</v>
      </c>
      <c r="F2" s="9">
        <v>54.519999999999996</v>
      </c>
    </row>
    <row r="3" spans="1:16" x14ac:dyDescent="0.2">
      <c r="A3" s="4">
        <v>2</v>
      </c>
      <c r="B3" s="4" t="s">
        <v>7</v>
      </c>
      <c r="C3" s="2" t="s">
        <v>8</v>
      </c>
      <c r="D3" s="8">
        <v>19.5</v>
      </c>
      <c r="E3" s="4">
        <v>6</v>
      </c>
      <c r="F3" s="9">
        <v>94.9</v>
      </c>
    </row>
    <row r="4" spans="1:16" x14ac:dyDescent="0.2">
      <c r="A4" s="4">
        <v>3</v>
      </c>
      <c r="B4" s="4" t="s">
        <v>6</v>
      </c>
      <c r="C4" s="2" t="s">
        <v>15</v>
      </c>
      <c r="D4" s="8">
        <v>8.5</v>
      </c>
      <c r="E4" s="4">
        <v>4</v>
      </c>
      <c r="F4" s="9">
        <v>26.68</v>
      </c>
    </row>
    <row r="5" spans="1:16" x14ac:dyDescent="0.2">
      <c r="A5" s="4">
        <v>4</v>
      </c>
      <c r="B5" s="4" t="s">
        <v>9</v>
      </c>
      <c r="C5" s="2" t="s">
        <v>10</v>
      </c>
      <c r="D5" s="8">
        <v>11.4</v>
      </c>
      <c r="E5" s="4">
        <v>2</v>
      </c>
      <c r="F5" s="9">
        <v>44.730000000000004</v>
      </c>
    </row>
    <row r="6" spans="1:16" x14ac:dyDescent="0.2">
      <c r="A6" s="4">
        <v>5</v>
      </c>
      <c r="B6" s="4" t="s">
        <v>7</v>
      </c>
      <c r="C6" s="2" t="s">
        <v>15</v>
      </c>
      <c r="D6" s="8">
        <v>11.3</v>
      </c>
      <c r="E6" s="4">
        <v>4</v>
      </c>
      <c r="F6" s="9">
        <v>66.27</v>
      </c>
    </row>
    <row r="7" spans="1:16" x14ac:dyDescent="0.2">
      <c r="A7" s="4">
        <v>6</v>
      </c>
      <c r="B7" s="4" t="s">
        <v>11</v>
      </c>
      <c r="C7" s="2" t="s">
        <v>10</v>
      </c>
      <c r="D7" s="8">
        <v>10.5</v>
      </c>
      <c r="E7" s="4">
        <v>6</v>
      </c>
      <c r="F7" s="9">
        <v>67.8</v>
      </c>
    </row>
    <row r="8" spans="1:16" x14ac:dyDescent="0.2">
      <c r="A8" s="4">
        <v>7</v>
      </c>
      <c r="B8" s="4" t="s">
        <v>12</v>
      </c>
      <c r="C8" s="2" t="s">
        <v>15</v>
      </c>
      <c r="D8" s="8">
        <v>11.4</v>
      </c>
      <c r="E8" s="4">
        <v>2</v>
      </c>
      <c r="F8" s="9">
        <v>36.04</v>
      </c>
    </row>
    <row r="9" spans="1:16" x14ac:dyDescent="0.2">
      <c r="A9" s="4">
        <v>8</v>
      </c>
      <c r="B9" s="4" t="s">
        <v>13</v>
      </c>
      <c r="C9" s="2" t="s">
        <v>10</v>
      </c>
      <c r="D9" s="8">
        <v>4.3</v>
      </c>
      <c r="E9" s="4">
        <v>6</v>
      </c>
      <c r="F9" s="9">
        <v>55.960000000000008</v>
      </c>
    </row>
    <row r="10" spans="1:16" x14ac:dyDescent="0.2">
      <c r="A10" s="4">
        <v>9</v>
      </c>
      <c r="B10" s="4" t="s">
        <v>7</v>
      </c>
      <c r="C10" s="2" t="s">
        <v>10</v>
      </c>
      <c r="D10" s="8">
        <v>12.700000000000001</v>
      </c>
      <c r="E10" s="4">
        <v>3</v>
      </c>
      <c r="F10" s="9">
        <v>70.94</v>
      </c>
    </row>
    <row r="11" spans="1:16" x14ac:dyDescent="0.2">
      <c r="A11" s="4">
        <v>10</v>
      </c>
      <c r="B11" s="4" t="s">
        <v>9</v>
      </c>
      <c r="C11" s="2" t="s">
        <v>15</v>
      </c>
      <c r="D11" s="8">
        <v>24.7</v>
      </c>
      <c r="E11" s="4">
        <v>7</v>
      </c>
      <c r="F11" s="9">
        <v>68.73</v>
      </c>
    </row>
    <row r="12" spans="1:16" x14ac:dyDescent="0.2">
      <c r="A12" s="4">
        <v>11</v>
      </c>
      <c r="B12" s="4" t="s">
        <v>11</v>
      </c>
      <c r="C12" s="2" t="s">
        <v>8</v>
      </c>
      <c r="D12" s="8">
        <v>13.3</v>
      </c>
      <c r="E12" s="4">
        <v>6</v>
      </c>
      <c r="F12" s="9">
        <v>54.040000000000006</v>
      </c>
    </row>
    <row r="13" spans="1:16" x14ac:dyDescent="0.2">
      <c r="A13" s="4">
        <v>12</v>
      </c>
      <c r="B13" s="4" t="s">
        <v>12</v>
      </c>
      <c r="C13" s="2" t="s">
        <v>10</v>
      </c>
      <c r="D13" s="8">
        <v>14.3</v>
      </c>
      <c r="E13" s="4">
        <v>5</v>
      </c>
      <c r="F13" s="9">
        <v>48.05</v>
      </c>
    </row>
    <row r="14" spans="1:16" x14ac:dyDescent="0.2">
      <c r="A14" s="4">
        <v>13</v>
      </c>
      <c r="B14" s="4" t="s">
        <v>12</v>
      </c>
      <c r="C14" s="2" t="s">
        <v>8</v>
      </c>
      <c r="D14" s="8">
        <v>11.700000000000001</v>
      </c>
      <c r="E14" s="4">
        <v>7</v>
      </c>
      <c r="F14" s="9">
        <v>64.16</v>
      </c>
      <c r="P14">
        <v>5</v>
      </c>
    </row>
    <row r="15" spans="1:16" x14ac:dyDescent="0.2">
      <c r="A15" s="4">
        <v>14</v>
      </c>
      <c r="B15" s="4" t="s">
        <v>6</v>
      </c>
      <c r="C15" s="2" t="s">
        <v>10</v>
      </c>
      <c r="D15" s="8">
        <v>24.400000000000002</v>
      </c>
      <c r="E15" s="4">
        <v>10</v>
      </c>
      <c r="F15" s="9">
        <v>158.51</v>
      </c>
      <c r="P15">
        <v>8</v>
      </c>
    </row>
    <row r="16" spans="1:16" x14ac:dyDescent="0.2">
      <c r="A16" s="4">
        <v>15</v>
      </c>
      <c r="B16" s="4" t="s">
        <v>13</v>
      </c>
      <c r="C16" s="2" t="s">
        <v>15</v>
      </c>
      <c r="D16" s="8">
        <v>8.4</v>
      </c>
      <c r="E16" s="4">
        <v>3</v>
      </c>
      <c r="F16" s="9">
        <v>84.12</v>
      </c>
      <c r="P16">
        <v>11</v>
      </c>
    </row>
    <row r="17" spans="1:16" x14ac:dyDescent="0.2">
      <c r="A17" s="4">
        <v>16</v>
      </c>
      <c r="B17" s="4" t="s">
        <v>14</v>
      </c>
      <c r="C17" s="2" t="s">
        <v>15</v>
      </c>
      <c r="D17" s="8">
        <v>9.6</v>
      </c>
      <c r="E17" s="4">
        <v>4</v>
      </c>
      <c r="F17" s="9">
        <v>59.2</v>
      </c>
      <c r="P17">
        <v>14</v>
      </c>
    </row>
    <row r="18" spans="1:16" x14ac:dyDescent="0.2">
      <c r="A18" s="4">
        <v>17</v>
      </c>
      <c r="B18" s="4" t="s">
        <v>14</v>
      </c>
      <c r="C18" s="2" t="s">
        <v>15</v>
      </c>
      <c r="D18" s="8">
        <v>23.3</v>
      </c>
      <c r="E18" s="4">
        <v>7</v>
      </c>
      <c r="F18" s="9">
        <v>91.62</v>
      </c>
      <c r="P18">
        <v>17</v>
      </c>
    </row>
    <row r="19" spans="1:16" x14ac:dyDescent="0.2">
      <c r="A19" s="4">
        <v>18</v>
      </c>
      <c r="B19" s="4" t="s">
        <v>6</v>
      </c>
      <c r="C19" s="2" t="s">
        <v>15</v>
      </c>
      <c r="D19" s="8">
        <v>14</v>
      </c>
      <c r="E19" s="4">
        <v>7</v>
      </c>
      <c r="F19" s="9">
        <v>126.4</v>
      </c>
      <c r="P19">
        <v>20</v>
      </c>
    </row>
    <row r="20" spans="1:16" x14ac:dyDescent="0.2">
      <c r="A20" s="4">
        <v>19</v>
      </c>
      <c r="B20" s="4" t="s">
        <v>13</v>
      </c>
      <c r="C20" s="2" t="s">
        <v>8</v>
      </c>
      <c r="D20" s="8">
        <v>5.6000000000000005</v>
      </c>
      <c r="E20" s="4">
        <v>4</v>
      </c>
      <c r="F20" s="9">
        <v>68.45</v>
      </c>
      <c r="P20">
        <v>23</v>
      </c>
    </row>
    <row r="21" spans="1:16" x14ac:dyDescent="0.2">
      <c r="A21" s="4">
        <v>20</v>
      </c>
      <c r="B21" s="4" t="s">
        <v>7</v>
      </c>
      <c r="C21" s="2" t="s">
        <v>15</v>
      </c>
      <c r="D21" s="8">
        <v>15.1</v>
      </c>
      <c r="E21" s="4">
        <v>5</v>
      </c>
      <c r="F21" s="9">
        <v>32.69</v>
      </c>
      <c r="P21">
        <v>26</v>
      </c>
    </row>
    <row r="22" spans="1:16" x14ac:dyDescent="0.2">
      <c r="A22" s="4">
        <v>21</v>
      </c>
      <c r="B22" s="4" t="s">
        <v>11</v>
      </c>
      <c r="C22" s="2" t="s">
        <v>10</v>
      </c>
      <c r="D22" s="8">
        <v>16.3</v>
      </c>
      <c r="E22" s="4">
        <v>5</v>
      </c>
      <c r="F22" s="9">
        <v>78.58</v>
      </c>
      <c r="P22">
        <v>29</v>
      </c>
    </row>
    <row r="23" spans="1:16" x14ac:dyDescent="0.2">
      <c r="A23" s="4">
        <v>22</v>
      </c>
      <c r="B23" s="4" t="s">
        <v>9</v>
      </c>
      <c r="C23" s="2" t="s">
        <v>15</v>
      </c>
      <c r="D23" s="8">
        <v>10.199999999999999</v>
      </c>
      <c r="E23" s="4">
        <v>6</v>
      </c>
      <c r="F23" s="9">
        <v>74.430000000000007</v>
      </c>
      <c r="P23">
        <v>32</v>
      </c>
    </row>
    <row r="24" spans="1:16" x14ac:dyDescent="0.2">
      <c r="A24" s="4">
        <v>23</v>
      </c>
      <c r="B24" s="4" t="s">
        <v>12</v>
      </c>
      <c r="C24" s="2" t="s">
        <v>15</v>
      </c>
      <c r="D24" s="8">
        <v>8</v>
      </c>
      <c r="E24" s="4">
        <v>3</v>
      </c>
      <c r="F24" s="9">
        <v>32.730000000000004</v>
      </c>
      <c r="P24">
        <v>35</v>
      </c>
    </row>
    <row r="25" spans="1:16" x14ac:dyDescent="0.2">
      <c r="A25" s="4">
        <v>24</v>
      </c>
      <c r="B25" s="4" t="s">
        <v>9</v>
      </c>
      <c r="C25" s="2" t="s">
        <v>10</v>
      </c>
      <c r="D25" s="8">
        <v>8</v>
      </c>
      <c r="E25" s="4">
        <v>2</v>
      </c>
      <c r="F25" s="9">
        <v>48.66</v>
      </c>
    </row>
    <row r="26" spans="1:16" x14ac:dyDescent="0.2">
      <c r="A26" s="4">
        <v>25</v>
      </c>
      <c r="B26" s="4" t="s">
        <v>13</v>
      </c>
      <c r="C26" s="2" t="s">
        <v>10</v>
      </c>
      <c r="D26" s="8">
        <v>9.6</v>
      </c>
      <c r="E26" s="4">
        <v>3</v>
      </c>
      <c r="F26" s="9">
        <v>54.66</v>
      </c>
    </row>
    <row r="27" spans="1:16" x14ac:dyDescent="0.2">
      <c r="A27" s="4">
        <v>26</v>
      </c>
      <c r="B27" s="4" t="s">
        <v>7</v>
      </c>
      <c r="C27" s="2" t="s">
        <v>15</v>
      </c>
      <c r="D27" s="8">
        <v>11</v>
      </c>
      <c r="E27" s="4">
        <v>2</v>
      </c>
      <c r="F27" s="9">
        <v>40.54</v>
      </c>
    </row>
    <row r="28" spans="1:16" x14ac:dyDescent="0.2">
      <c r="A28" s="4">
        <v>27</v>
      </c>
      <c r="B28" s="4" t="s">
        <v>11</v>
      </c>
      <c r="C28" s="2" t="s">
        <v>15</v>
      </c>
      <c r="D28" s="8">
        <v>16.899999999999999</v>
      </c>
      <c r="E28" s="4">
        <v>5</v>
      </c>
      <c r="F28" s="9">
        <v>34.69</v>
      </c>
    </row>
    <row r="29" spans="1:16" x14ac:dyDescent="0.2">
      <c r="A29" s="4">
        <v>28</v>
      </c>
      <c r="B29" s="4" t="s">
        <v>11</v>
      </c>
      <c r="C29" s="2" t="s">
        <v>10</v>
      </c>
      <c r="D29" s="8">
        <v>6</v>
      </c>
      <c r="E29" s="4">
        <v>4</v>
      </c>
      <c r="F29" s="9">
        <v>27.910000000000004</v>
      </c>
    </row>
    <row r="30" spans="1:16" x14ac:dyDescent="0.2">
      <c r="A30" s="4">
        <v>29</v>
      </c>
      <c r="B30" s="4" t="s">
        <v>13</v>
      </c>
      <c r="C30" s="2" t="s">
        <v>10</v>
      </c>
      <c r="D30" s="8">
        <v>32.9</v>
      </c>
      <c r="E30" s="4">
        <v>10</v>
      </c>
      <c r="F30" s="9">
        <v>155.30000000000001</v>
      </c>
    </row>
    <row r="31" spans="1:16" x14ac:dyDescent="0.2">
      <c r="A31" s="4">
        <v>30</v>
      </c>
      <c r="B31" s="4" t="s">
        <v>6</v>
      </c>
      <c r="C31" s="2" t="s">
        <v>8</v>
      </c>
      <c r="D31" s="8">
        <v>11.8</v>
      </c>
      <c r="E31" s="4">
        <v>9</v>
      </c>
      <c r="F31" s="9">
        <v>120.25</v>
      </c>
    </row>
    <row r="32" spans="1:16" x14ac:dyDescent="0.2">
      <c r="A32" s="4">
        <v>31</v>
      </c>
      <c r="B32" s="4" t="s">
        <v>14</v>
      </c>
      <c r="C32" s="2" t="s">
        <v>15</v>
      </c>
      <c r="D32" s="8">
        <v>7.1000000000000005</v>
      </c>
      <c r="E32" s="4">
        <v>2</v>
      </c>
      <c r="F32" s="9">
        <v>41.2</v>
      </c>
    </row>
    <row r="33" spans="1:6" x14ac:dyDescent="0.2">
      <c r="A33" s="4">
        <v>32</v>
      </c>
      <c r="B33" s="4" t="s">
        <v>13</v>
      </c>
      <c r="C33" s="2" t="s">
        <v>10</v>
      </c>
      <c r="D33" s="8">
        <v>18</v>
      </c>
      <c r="E33" s="4">
        <v>8</v>
      </c>
      <c r="F33" s="9">
        <v>134.4</v>
      </c>
    </row>
    <row r="34" spans="1:6" x14ac:dyDescent="0.2">
      <c r="A34" s="4">
        <v>33</v>
      </c>
      <c r="B34" s="4" t="s">
        <v>12</v>
      </c>
      <c r="C34" s="2" t="s">
        <v>15</v>
      </c>
      <c r="D34" s="8">
        <v>11.8</v>
      </c>
      <c r="E34" s="4">
        <v>4</v>
      </c>
      <c r="F34" s="9">
        <v>37.17</v>
      </c>
    </row>
    <row r="35" spans="1:6" x14ac:dyDescent="0.2">
      <c r="A35" s="4">
        <v>34</v>
      </c>
      <c r="B35" s="4" t="s">
        <v>13</v>
      </c>
      <c r="C35" s="2" t="s">
        <v>15</v>
      </c>
      <c r="D35" s="8">
        <v>9.1</v>
      </c>
      <c r="E35" s="4">
        <v>3</v>
      </c>
      <c r="F35" s="9">
        <v>52.09</v>
      </c>
    </row>
    <row r="36" spans="1:6" x14ac:dyDescent="0.2">
      <c r="A36" s="4">
        <v>35</v>
      </c>
      <c r="B36" s="4" t="s">
        <v>9</v>
      </c>
      <c r="C36" s="2" t="s">
        <v>15</v>
      </c>
      <c r="D36" s="8">
        <v>7.8</v>
      </c>
      <c r="E36" s="4">
        <v>5</v>
      </c>
      <c r="F36" s="9">
        <v>71.81</v>
      </c>
    </row>
    <row r="37" spans="1:6" x14ac:dyDescent="0.2">
      <c r="A37" s="4">
        <v>36</v>
      </c>
      <c r="B37" s="4" t="s">
        <v>6</v>
      </c>
      <c r="C37" s="2" t="s">
        <v>10</v>
      </c>
      <c r="D37" s="8">
        <v>16.5</v>
      </c>
      <c r="E37" s="4">
        <v>5</v>
      </c>
      <c r="F37" s="9">
        <v>59.989999999999995</v>
      </c>
    </row>
    <row r="38" spans="1:6" x14ac:dyDescent="0.2">
      <c r="A38" s="4">
        <v>37</v>
      </c>
      <c r="B38" s="4" t="s">
        <v>14</v>
      </c>
      <c r="C38" s="2" t="s">
        <v>10</v>
      </c>
      <c r="D38" s="8">
        <v>6.2</v>
      </c>
      <c r="E38" s="4">
        <v>4</v>
      </c>
      <c r="F38" s="9">
        <v>84.17</v>
      </c>
    </row>
    <row r="39" spans="1:6" x14ac:dyDescent="0.2">
      <c r="A39" s="4">
        <v>38</v>
      </c>
      <c r="B39" s="4" t="s">
        <v>11</v>
      </c>
      <c r="C39" s="2" t="s">
        <v>15</v>
      </c>
      <c r="D39" s="8">
        <v>11.3</v>
      </c>
      <c r="E39" s="4">
        <v>4</v>
      </c>
      <c r="F39" s="9">
        <v>55.58</v>
      </c>
    </row>
    <row r="40" spans="1:6" x14ac:dyDescent="0.2">
      <c r="A40" s="4">
        <v>39</v>
      </c>
      <c r="B40" s="4" t="s">
        <v>9</v>
      </c>
      <c r="C40" s="2" t="s">
        <v>15</v>
      </c>
      <c r="D40" s="8">
        <v>10.6</v>
      </c>
      <c r="E40" s="4">
        <v>2</v>
      </c>
      <c r="F40" s="9">
        <v>39.06</v>
      </c>
    </row>
    <row r="41" spans="1:6" x14ac:dyDescent="0.2">
      <c r="A41" s="4">
        <v>40</v>
      </c>
      <c r="B41" s="4" t="s">
        <v>7</v>
      </c>
      <c r="C41" s="2" t="s">
        <v>15</v>
      </c>
      <c r="D41" s="8">
        <v>5</v>
      </c>
      <c r="E41" s="4">
        <v>5</v>
      </c>
      <c r="F41" s="9">
        <v>36.480000000000004</v>
      </c>
    </row>
    <row r="42" spans="1:6" x14ac:dyDescent="0.2">
      <c r="A42" s="4">
        <v>41</v>
      </c>
      <c r="B42" s="4" t="s">
        <v>9</v>
      </c>
      <c r="C42" s="2" t="s">
        <v>8</v>
      </c>
      <c r="D42" s="8">
        <v>15.9</v>
      </c>
      <c r="E42" s="4">
        <v>4</v>
      </c>
      <c r="F42" s="9">
        <v>67.44</v>
      </c>
    </row>
    <row r="43" spans="1:6" x14ac:dyDescent="0.2">
      <c r="A43" s="4">
        <v>42</v>
      </c>
      <c r="B43" s="4" t="s">
        <v>11</v>
      </c>
      <c r="C43" s="2" t="s">
        <v>15</v>
      </c>
      <c r="D43" s="8">
        <v>18.100000000000001</v>
      </c>
      <c r="E43" s="4">
        <v>7</v>
      </c>
      <c r="F43" s="9">
        <v>60.14</v>
      </c>
    </row>
    <row r="44" spans="1:6" x14ac:dyDescent="0.2">
      <c r="A44" s="4">
        <v>43</v>
      </c>
      <c r="B44" s="4" t="s">
        <v>13</v>
      </c>
      <c r="C44" s="2" t="s">
        <v>10</v>
      </c>
      <c r="D44" s="8">
        <v>10.8</v>
      </c>
      <c r="E44" s="4">
        <v>4</v>
      </c>
      <c r="F44" s="9">
        <v>70.38</v>
      </c>
    </row>
    <row r="45" spans="1:6" x14ac:dyDescent="0.2">
      <c r="A45" s="4">
        <v>44</v>
      </c>
      <c r="B45" s="4" t="s">
        <v>6</v>
      </c>
      <c r="C45" s="2" t="s">
        <v>15</v>
      </c>
      <c r="D45" s="8">
        <v>13.3</v>
      </c>
      <c r="E45" s="4">
        <v>7</v>
      </c>
      <c r="F45" s="9">
        <v>110.65</v>
      </c>
    </row>
    <row r="46" spans="1:6" x14ac:dyDescent="0.2">
      <c r="A46" s="4">
        <v>45</v>
      </c>
      <c r="B46" s="4" t="s">
        <v>6</v>
      </c>
      <c r="C46" s="2" t="s">
        <v>15</v>
      </c>
      <c r="D46" s="8">
        <v>30.1</v>
      </c>
      <c r="E46" s="4">
        <v>6</v>
      </c>
      <c r="F46" s="9">
        <v>104.23</v>
      </c>
    </row>
    <row r="47" spans="1:6" x14ac:dyDescent="0.2">
      <c r="A47" s="4">
        <v>46</v>
      </c>
      <c r="B47" s="4" t="s">
        <v>13</v>
      </c>
      <c r="C47" s="2" t="s">
        <v>10</v>
      </c>
      <c r="D47" s="8">
        <v>13.700000000000001</v>
      </c>
      <c r="E47" s="4">
        <v>4</v>
      </c>
      <c r="F47" s="9">
        <v>68.17</v>
      </c>
    </row>
    <row r="48" spans="1:6" x14ac:dyDescent="0.2">
      <c r="A48" s="4">
        <v>47</v>
      </c>
      <c r="B48" s="4" t="s">
        <v>14</v>
      </c>
      <c r="C48" s="2" t="s">
        <v>15</v>
      </c>
      <c r="D48" s="8">
        <v>8.1</v>
      </c>
      <c r="E48" s="4">
        <v>2</v>
      </c>
      <c r="F48" s="9">
        <v>17.840000000000003</v>
      </c>
    </row>
    <row r="49" spans="1:6" x14ac:dyDescent="0.2">
      <c r="A49" s="4">
        <v>48</v>
      </c>
      <c r="B49" s="4" t="s">
        <v>13</v>
      </c>
      <c r="C49" s="2" t="s">
        <v>15</v>
      </c>
      <c r="D49" s="8">
        <v>9.6999999999999993</v>
      </c>
      <c r="E49" s="4">
        <v>5</v>
      </c>
      <c r="F49" s="9">
        <v>103.15</v>
      </c>
    </row>
    <row r="50" spans="1:6" x14ac:dyDescent="0.2">
      <c r="A50" s="4">
        <v>49</v>
      </c>
      <c r="B50" s="4" t="s">
        <v>6</v>
      </c>
      <c r="C50" s="2" t="s">
        <v>8</v>
      </c>
      <c r="D50" s="8">
        <v>7.3</v>
      </c>
      <c r="E50" s="4">
        <v>6</v>
      </c>
      <c r="F50" s="9">
        <v>52.150000000000006</v>
      </c>
    </row>
    <row r="51" spans="1:6" x14ac:dyDescent="0.2">
      <c r="A51" s="4">
        <v>50</v>
      </c>
      <c r="B51" s="4" t="s">
        <v>13</v>
      </c>
      <c r="C51" s="2" t="s">
        <v>15</v>
      </c>
      <c r="D51" s="8">
        <v>13.4</v>
      </c>
      <c r="E51" s="4">
        <v>3</v>
      </c>
      <c r="F51" s="9">
        <v>98.75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6836-1C26-204F-9195-2A070EC54936}">
  <dimension ref="A1:D12"/>
  <sheetViews>
    <sheetView workbookViewId="0">
      <selection activeCell="A3" sqref="A3:A12"/>
    </sheetView>
  </sheetViews>
  <sheetFormatPr baseColWidth="10" defaultRowHeight="16" x14ac:dyDescent="0.2"/>
  <cols>
    <col min="3" max="3" width="12.5" bestFit="1" customWidth="1"/>
    <col min="4" max="4" width="12.6640625" bestFit="1" customWidth="1"/>
  </cols>
  <sheetData>
    <row r="1" spans="1:4" x14ac:dyDescent="0.2">
      <c r="B1" t="s">
        <v>16</v>
      </c>
      <c r="C1" t="s">
        <v>4</v>
      </c>
      <c r="D1" t="s">
        <v>17</v>
      </c>
    </row>
    <row r="2" spans="1:4" ht="17" thickBot="1" x14ac:dyDescent="0.25"/>
    <row r="3" spans="1:4" x14ac:dyDescent="0.2">
      <c r="A3" s="10" t="s">
        <v>18</v>
      </c>
      <c r="B3">
        <f>AVERAGE(Data!D2:D51)</f>
        <v>12.810000000000002</v>
      </c>
      <c r="C3">
        <f>AVERAGE(Data!E2:E51)</f>
        <v>4.82</v>
      </c>
      <c r="D3" s="13">
        <f>AVERAGE(Data!F2:F51)</f>
        <v>68.128200000000021</v>
      </c>
    </row>
    <row r="4" spans="1:4" x14ac:dyDescent="0.2">
      <c r="A4" s="11" t="s">
        <v>19</v>
      </c>
      <c r="B4">
        <f>MEDIAN(Data!D2:D51)</f>
        <v>11.4</v>
      </c>
      <c r="C4">
        <f>MEDIAN(Data!E2:E51)</f>
        <v>4.5</v>
      </c>
      <c r="D4" s="13">
        <f>MEDIAN(Data!F2:F51)</f>
        <v>62.15</v>
      </c>
    </row>
    <row r="5" spans="1:4" x14ac:dyDescent="0.2">
      <c r="A5" s="11" t="s">
        <v>20</v>
      </c>
      <c r="B5">
        <f>_xlfn.MODE.SNGL(Data!D2:D51)</f>
        <v>11.4</v>
      </c>
      <c r="C5">
        <f>_xlfn.MODE.SNGL(Data!E2:E51)</f>
        <v>4</v>
      </c>
      <c r="D5" t="e">
        <f>_xlfn.MODE.SNGL(Data!F2:F51)</f>
        <v>#N/A</v>
      </c>
    </row>
    <row r="6" spans="1:4" x14ac:dyDescent="0.2">
      <c r="A6" s="11" t="s">
        <v>21</v>
      </c>
      <c r="B6">
        <f>STDEV(Data!D2:D51)</f>
        <v>6.0633139049701157</v>
      </c>
      <c r="C6">
        <f>STDEV(Data!E2:E51)</f>
        <v>2.037305142804573</v>
      </c>
      <c r="D6">
        <f>STDEV(Data!F2:F51)</f>
        <v>32.343757855327823</v>
      </c>
    </row>
    <row r="7" spans="1:4" x14ac:dyDescent="0.2">
      <c r="A7" s="11" t="s">
        <v>22</v>
      </c>
      <c r="B7">
        <f>_xlfn.VAR.S(Data!D2:D51)</f>
        <v>36.763775510203956</v>
      </c>
      <c r="C7">
        <f>_xlfn.VAR.S(Data!E2:E51)</f>
        <v>4.1506122448979612</v>
      </c>
      <c r="D7">
        <f>_xlfn.VAR.S(Data!F2:F51)</f>
        <v>1046.1186722040804</v>
      </c>
    </row>
    <row r="8" spans="1:4" x14ac:dyDescent="0.2">
      <c r="A8" s="11" t="s">
        <v>23</v>
      </c>
      <c r="B8">
        <f>B10-B9</f>
        <v>28.599999999999998</v>
      </c>
      <c r="C8">
        <f t="shared" ref="C8:D8" si="0">C10-C9</f>
        <v>8</v>
      </c>
      <c r="D8">
        <f t="shared" si="0"/>
        <v>140.66999999999999</v>
      </c>
    </row>
    <row r="9" spans="1:4" x14ac:dyDescent="0.2">
      <c r="A9" s="11" t="s">
        <v>24</v>
      </c>
      <c r="B9">
        <f>MIN(Data!D2:D51)</f>
        <v>4.3</v>
      </c>
      <c r="C9">
        <f>MIN(Data!E2:E51)</f>
        <v>2</v>
      </c>
      <c r="D9" s="13">
        <f>MIN(Data!F2:F51)</f>
        <v>17.840000000000003</v>
      </c>
    </row>
    <row r="10" spans="1:4" x14ac:dyDescent="0.2">
      <c r="A10" s="11" t="s">
        <v>25</v>
      </c>
      <c r="B10">
        <f>MAX(Data!D2:D51)</f>
        <v>32.9</v>
      </c>
      <c r="C10">
        <f>MAX(Data!E2:E51)</f>
        <v>10</v>
      </c>
      <c r="D10" s="13">
        <f>MAX(Data!F2:F51)</f>
        <v>158.51</v>
      </c>
    </row>
    <row r="11" spans="1:4" x14ac:dyDescent="0.2">
      <c r="A11" s="11" t="s">
        <v>26</v>
      </c>
      <c r="B11">
        <f>SUM(Data!D2:D51)</f>
        <v>640.50000000000011</v>
      </c>
      <c r="C11">
        <f>SUM(Data!E2:E51)</f>
        <v>241</v>
      </c>
      <c r="D11" s="13">
        <f>SUM(Data!F2:F51)</f>
        <v>3406.4100000000008</v>
      </c>
    </row>
    <row r="12" spans="1:4" ht="17" thickBot="1" x14ac:dyDescent="0.25">
      <c r="A12" s="12" t="s">
        <v>27</v>
      </c>
      <c r="B12">
        <f>COUNT(Data!D2:D51)</f>
        <v>50</v>
      </c>
      <c r="C12">
        <f>COUNT(Data!E2:E51)</f>
        <v>50</v>
      </c>
      <c r="D12">
        <f>COUNT(Data!F2:F51)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Data</vt:lpstr>
      <vt:lpstr>DescripStats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Jarod Timlin</cp:lastModifiedBy>
  <dcterms:created xsi:type="dcterms:W3CDTF">2009-03-09T11:29:02Z</dcterms:created>
  <dcterms:modified xsi:type="dcterms:W3CDTF">2024-12-04T20:08:05Z</dcterms:modified>
</cp:coreProperties>
</file>