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560" yWindow="0" windowWidth="25600" windowHeight="16920" tabRatio="500"/>
  </bookViews>
  <sheets>
    <sheet name="Spatial Noise" sheetId="2" r:id="rId1"/>
    <sheet name="Temporal Noise" sheetId="3" r:id="rId2"/>
    <sheet name="Ratios" sheetId="6" r:id="rId3"/>
    <sheet name="New Values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7" l="1"/>
  <c r="C33" i="7"/>
  <c r="D33" i="7"/>
  <c r="E33" i="7"/>
  <c r="F33" i="7"/>
  <c r="G33" i="7"/>
  <c r="B34" i="7"/>
  <c r="C34" i="7"/>
  <c r="D34" i="7"/>
  <c r="E34" i="7"/>
  <c r="F34" i="7"/>
  <c r="G34" i="7"/>
  <c r="B35" i="7"/>
  <c r="C35" i="7"/>
  <c r="D35" i="7"/>
  <c r="E35" i="7"/>
  <c r="F35" i="7"/>
  <c r="G35" i="7"/>
  <c r="B36" i="7"/>
  <c r="C36" i="7"/>
  <c r="D36" i="7"/>
  <c r="E36" i="7"/>
  <c r="F36" i="7"/>
  <c r="G36" i="7"/>
  <c r="B37" i="7"/>
  <c r="C37" i="7"/>
  <c r="D37" i="7"/>
  <c r="E37" i="7"/>
  <c r="F37" i="7"/>
  <c r="G37" i="7"/>
  <c r="B38" i="7"/>
  <c r="C38" i="7"/>
  <c r="D38" i="7"/>
  <c r="E38" i="7"/>
  <c r="F38" i="7"/>
  <c r="G38" i="7"/>
  <c r="B39" i="7"/>
  <c r="C39" i="7"/>
  <c r="D39" i="7"/>
  <c r="E39" i="7"/>
  <c r="F39" i="7"/>
  <c r="G39" i="7"/>
  <c r="B40" i="7"/>
  <c r="C40" i="7"/>
  <c r="D40" i="7"/>
  <c r="E40" i="7"/>
  <c r="F40" i="7"/>
  <c r="G40" i="7"/>
  <c r="B41" i="7"/>
  <c r="C41" i="7"/>
  <c r="D41" i="7"/>
  <c r="E41" i="7"/>
  <c r="F41" i="7"/>
  <c r="G41" i="7"/>
  <c r="C32" i="7"/>
  <c r="D32" i="7"/>
  <c r="E32" i="7"/>
  <c r="F32" i="7"/>
  <c r="G32" i="7"/>
  <c r="B19" i="7"/>
  <c r="C19" i="7"/>
  <c r="D19" i="7"/>
  <c r="E19" i="7"/>
  <c r="F19" i="7"/>
  <c r="G19" i="7"/>
  <c r="B20" i="7"/>
  <c r="C20" i="7"/>
  <c r="D20" i="7"/>
  <c r="E20" i="7"/>
  <c r="F20" i="7"/>
  <c r="G20" i="7"/>
  <c r="B21" i="7"/>
  <c r="C21" i="7"/>
  <c r="D21" i="7"/>
  <c r="E21" i="7"/>
  <c r="F21" i="7"/>
  <c r="G21" i="7"/>
  <c r="B22" i="7"/>
  <c r="C22" i="7"/>
  <c r="D22" i="7"/>
  <c r="E22" i="7"/>
  <c r="F22" i="7"/>
  <c r="G22" i="7"/>
  <c r="B23" i="7"/>
  <c r="C23" i="7"/>
  <c r="D23" i="7"/>
  <c r="E23" i="7"/>
  <c r="F23" i="7"/>
  <c r="G23" i="7"/>
  <c r="B24" i="7"/>
  <c r="C24" i="7"/>
  <c r="D24" i="7"/>
  <c r="E24" i="7"/>
  <c r="F24" i="7"/>
  <c r="G24" i="7"/>
  <c r="B25" i="7"/>
  <c r="C25" i="7"/>
  <c r="D25" i="7"/>
  <c r="E25" i="7"/>
  <c r="F25" i="7"/>
  <c r="G25" i="7"/>
  <c r="B26" i="7"/>
  <c r="C26" i="7"/>
  <c r="D26" i="7"/>
  <c r="E26" i="7"/>
  <c r="F26" i="7"/>
  <c r="G26" i="7"/>
  <c r="B27" i="7"/>
  <c r="C27" i="7"/>
  <c r="D27" i="7"/>
  <c r="E27" i="7"/>
  <c r="F27" i="7"/>
  <c r="G27" i="7"/>
  <c r="C18" i="7"/>
  <c r="D18" i="7"/>
  <c r="E18" i="7"/>
  <c r="F18" i="7"/>
  <c r="G18" i="7"/>
  <c r="B32" i="7"/>
  <c r="B18" i="7"/>
  <c r="I36" i="7"/>
  <c r="O32" i="7"/>
  <c r="P32" i="7"/>
  <c r="Q32" i="7"/>
  <c r="O33" i="7"/>
  <c r="P33" i="7"/>
  <c r="Q33" i="7"/>
  <c r="O34" i="7"/>
  <c r="P34" i="7"/>
  <c r="Q34" i="7"/>
  <c r="O35" i="7"/>
  <c r="P35" i="7"/>
  <c r="Q35" i="7"/>
  <c r="O36" i="7"/>
  <c r="P36" i="7"/>
  <c r="Q36" i="7"/>
  <c r="O37" i="7"/>
  <c r="P37" i="7"/>
  <c r="Q37" i="7"/>
  <c r="O38" i="7"/>
  <c r="P38" i="7"/>
  <c r="Q38" i="7"/>
  <c r="O39" i="7"/>
  <c r="P39" i="7"/>
  <c r="Q39" i="7"/>
  <c r="O40" i="7"/>
  <c r="P40" i="7"/>
  <c r="Q40" i="7"/>
  <c r="O41" i="7"/>
  <c r="P41" i="7"/>
  <c r="Q41" i="7"/>
  <c r="N33" i="7"/>
  <c r="N34" i="7"/>
  <c r="N35" i="7"/>
  <c r="N36" i="7"/>
  <c r="N37" i="7"/>
  <c r="N38" i="7"/>
  <c r="N39" i="7"/>
  <c r="N40" i="7"/>
  <c r="N41" i="7"/>
  <c r="N32" i="7"/>
  <c r="J32" i="7"/>
  <c r="K32" i="7"/>
  <c r="L32" i="7"/>
  <c r="J33" i="7"/>
  <c r="K33" i="7"/>
  <c r="L33" i="7"/>
  <c r="J34" i="7"/>
  <c r="K34" i="7"/>
  <c r="L34" i="7"/>
  <c r="J35" i="7"/>
  <c r="K35" i="7"/>
  <c r="L35" i="7"/>
  <c r="J36" i="7"/>
  <c r="K36" i="7"/>
  <c r="L36" i="7"/>
  <c r="J37" i="7"/>
  <c r="K37" i="7"/>
  <c r="L37" i="7"/>
  <c r="J38" i="7"/>
  <c r="K38" i="7"/>
  <c r="L38" i="7"/>
  <c r="J39" i="7"/>
  <c r="K39" i="7"/>
  <c r="L39" i="7"/>
  <c r="J40" i="7"/>
  <c r="K40" i="7"/>
  <c r="L40" i="7"/>
  <c r="J41" i="7"/>
  <c r="K41" i="7"/>
  <c r="L41" i="7"/>
  <c r="I33" i="7"/>
  <c r="I34" i="7"/>
  <c r="I35" i="7"/>
  <c r="I37" i="7"/>
  <c r="I38" i="7"/>
  <c r="I39" i="7"/>
  <c r="I40" i="7"/>
  <c r="I41" i="7"/>
  <c r="I32" i="7"/>
  <c r="I19" i="7"/>
  <c r="J19" i="7"/>
  <c r="K19" i="7"/>
  <c r="L19" i="7"/>
  <c r="I20" i="7"/>
  <c r="J20" i="7"/>
  <c r="K20" i="7"/>
  <c r="L20" i="7"/>
  <c r="I21" i="7"/>
  <c r="J21" i="7"/>
  <c r="K21" i="7"/>
  <c r="L21" i="7"/>
  <c r="I22" i="7"/>
  <c r="J22" i="7"/>
  <c r="K22" i="7"/>
  <c r="L22" i="7"/>
  <c r="I23" i="7"/>
  <c r="J23" i="7"/>
  <c r="K23" i="7"/>
  <c r="L23" i="7"/>
  <c r="I24" i="7"/>
  <c r="J24" i="7"/>
  <c r="K24" i="7"/>
  <c r="L24" i="7"/>
  <c r="I25" i="7"/>
  <c r="J25" i="7"/>
  <c r="K25" i="7"/>
  <c r="L25" i="7"/>
  <c r="I26" i="7"/>
  <c r="J26" i="7"/>
  <c r="K26" i="7"/>
  <c r="L26" i="7"/>
  <c r="I27" i="7"/>
  <c r="J27" i="7"/>
  <c r="K27" i="7"/>
  <c r="L27" i="7"/>
  <c r="J18" i="7"/>
  <c r="K18" i="7"/>
  <c r="L18" i="7"/>
  <c r="I18" i="7"/>
  <c r="N19" i="7"/>
  <c r="O19" i="7"/>
  <c r="P19" i="7"/>
  <c r="Q19" i="7"/>
  <c r="N20" i="7"/>
  <c r="O20" i="7"/>
  <c r="P20" i="7"/>
  <c r="Q20" i="7"/>
  <c r="N21" i="7"/>
  <c r="O21" i="7"/>
  <c r="P21" i="7"/>
  <c r="Q21" i="7"/>
  <c r="N22" i="7"/>
  <c r="O22" i="7"/>
  <c r="P22" i="7"/>
  <c r="Q22" i="7"/>
  <c r="N23" i="7"/>
  <c r="O23" i="7"/>
  <c r="P23" i="7"/>
  <c r="Q23" i="7"/>
  <c r="N24" i="7"/>
  <c r="O24" i="7"/>
  <c r="P24" i="7"/>
  <c r="Q24" i="7"/>
  <c r="N25" i="7"/>
  <c r="O25" i="7"/>
  <c r="P25" i="7"/>
  <c r="Q25" i="7"/>
  <c r="N26" i="7"/>
  <c r="O26" i="7"/>
  <c r="P26" i="7"/>
  <c r="Q26" i="7"/>
  <c r="N27" i="7"/>
  <c r="O27" i="7"/>
  <c r="P27" i="7"/>
  <c r="Q27" i="7"/>
  <c r="O18" i="7"/>
  <c r="P18" i="7"/>
  <c r="Q18" i="7"/>
  <c r="N18" i="7"/>
  <c r="N5" i="7"/>
  <c r="O5" i="7"/>
  <c r="P5" i="7"/>
  <c r="Q5" i="7"/>
  <c r="N6" i="7"/>
  <c r="O6" i="7"/>
  <c r="P6" i="7"/>
  <c r="Q6" i="7"/>
  <c r="N7" i="7"/>
  <c r="O7" i="7"/>
  <c r="P7" i="7"/>
  <c r="Q7" i="7"/>
  <c r="N8" i="7"/>
  <c r="O8" i="7"/>
  <c r="P8" i="7"/>
  <c r="Q8" i="7"/>
  <c r="N9" i="7"/>
  <c r="O9" i="7"/>
  <c r="P9" i="7"/>
  <c r="Q9" i="7"/>
  <c r="N10" i="7"/>
  <c r="O10" i="7"/>
  <c r="P10" i="7"/>
  <c r="Q10" i="7"/>
  <c r="N11" i="7"/>
  <c r="O11" i="7"/>
  <c r="P11" i="7"/>
  <c r="Q11" i="7"/>
  <c r="N12" i="7"/>
  <c r="O12" i="7"/>
  <c r="P12" i="7"/>
  <c r="Q12" i="7"/>
  <c r="N13" i="7"/>
  <c r="O13" i="7"/>
  <c r="P13" i="7"/>
  <c r="Q13" i="7"/>
  <c r="O4" i="7"/>
  <c r="P4" i="7"/>
  <c r="Q4" i="7"/>
  <c r="N4" i="7"/>
  <c r="I5" i="7"/>
  <c r="J5" i="7"/>
  <c r="K5" i="7"/>
  <c r="L5" i="7"/>
  <c r="I6" i="7"/>
  <c r="J6" i="7"/>
  <c r="K6" i="7"/>
  <c r="L6" i="7"/>
  <c r="I7" i="7"/>
  <c r="J7" i="7"/>
  <c r="K7" i="7"/>
  <c r="L7" i="7"/>
  <c r="I8" i="7"/>
  <c r="J8" i="7"/>
  <c r="K8" i="7"/>
  <c r="L8" i="7"/>
  <c r="I9" i="7"/>
  <c r="J9" i="7"/>
  <c r="K9" i="7"/>
  <c r="L9" i="7"/>
  <c r="I10" i="7"/>
  <c r="J10" i="7"/>
  <c r="K10" i="7"/>
  <c r="L10" i="7"/>
  <c r="I11" i="7"/>
  <c r="J11" i="7"/>
  <c r="K11" i="7"/>
  <c r="L11" i="7"/>
  <c r="I12" i="7"/>
  <c r="J12" i="7"/>
  <c r="K12" i="7"/>
  <c r="L12" i="7"/>
  <c r="I13" i="7"/>
  <c r="J13" i="7"/>
  <c r="K13" i="7"/>
  <c r="L13" i="7"/>
  <c r="J4" i="7"/>
  <c r="K4" i="7"/>
  <c r="L4" i="7"/>
  <c r="I4" i="7"/>
  <c r="C4" i="7"/>
  <c r="D4" i="7"/>
  <c r="E4" i="7"/>
  <c r="F4" i="7"/>
  <c r="G4" i="7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B5" i="7"/>
  <c r="B6" i="7"/>
  <c r="B7" i="7"/>
  <c r="B8" i="7"/>
  <c r="B9" i="7"/>
  <c r="B10" i="7"/>
  <c r="B11" i="7"/>
  <c r="B12" i="7"/>
  <c r="B13" i="7"/>
  <c r="B4" i="7"/>
  <c r="A41" i="7"/>
  <c r="A40" i="7"/>
  <c r="A39" i="7"/>
  <c r="A38" i="7"/>
  <c r="A37" i="7"/>
  <c r="A36" i="7"/>
  <c r="A35" i="7"/>
  <c r="A34" i="7"/>
  <c r="A33" i="7"/>
  <c r="A32" i="7"/>
  <c r="Q31" i="7"/>
  <c r="P31" i="7"/>
  <c r="O31" i="7"/>
  <c r="N31" i="7"/>
  <c r="L31" i="7"/>
  <c r="K31" i="7"/>
  <c r="J31" i="7"/>
  <c r="I31" i="7"/>
  <c r="F31" i="7"/>
  <c r="E31" i="7"/>
  <c r="D31" i="7"/>
  <c r="C31" i="7"/>
  <c r="N30" i="7"/>
  <c r="I30" i="7"/>
  <c r="G30" i="7"/>
  <c r="C30" i="7"/>
  <c r="B30" i="7"/>
  <c r="A30" i="7"/>
  <c r="A27" i="7"/>
  <c r="A26" i="7"/>
  <c r="A25" i="7"/>
  <c r="A24" i="7"/>
  <c r="A23" i="7"/>
  <c r="A22" i="7"/>
  <c r="A21" i="7"/>
  <c r="A20" i="7"/>
  <c r="A19" i="7"/>
  <c r="A18" i="7"/>
  <c r="Q17" i="7"/>
  <c r="P17" i="7"/>
  <c r="O17" i="7"/>
  <c r="N17" i="7"/>
  <c r="L17" i="7"/>
  <c r="K17" i="7"/>
  <c r="J17" i="7"/>
  <c r="I17" i="7"/>
  <c r="F17" i="7"/>
  <c r="E17" i="7"/>
  <c r="D17" i="7"/>
  <c r="C17" i="7"/>
  <c r="N16" i="7"/>
  <c r="I16" i="7"/>
  <c r="G16" i="7"/>
  <c r="C16" i="7"/>
  <c r="B16" i="7"/>
  <c r="A16" i="7"/>
  <c r="A13" i="7"/>
  <c r="A12" i="7"/>
  <c r="A11" i="7"/>
  <c r="A10" i="7"/>
  <c r="A9" i="7"/>
  <c r="A8" i="7"/>
  <c r="A7" i="7"/>
  <c r="A6" i="7"/>
  <c r="A5" i="7"/>
  <c r="A4" i="7"/>
  <c r="Q3" i="7"/>
  <c r="P3" i="7"/>
  <c r="O3" i="7"/>
  <c r="N3" i="7"/>
  <c r="L3" i="7"/>
  <c r="K3" i="7"/>
  <c r="J3" i="7"/>
  <c r="I3" i="7"/>
  <c r="F3" i="7"/>
  <c r="E3" i="7"/>
  <c r="D3" i="7"/>
  <c r="C3" i="7"/>
  <c r="N2" i="7"/>
  <c r="I2" i="7"/>
  <c r="G2" i="7"/>
  <c r="C2" i="7"/>
  <c r="B2" i="7"/>
  <c r="A2" i="7"/>
  <c r="T2" i="6"/>
  <c r="Y2" i="6"/>
  <c r="T3" i="6"/>
  <c r="U3" i="6"/>
  <c r="V3" i="6"/>
  <c r="W3" i="6"/>
  <c r="X3" i="6"/>
  <c r="Y3" i="6"/>
  <c r="Z3" i="6"/>
  <c r="AA3" i="6"/>
  <c r="AB3" i="6"/>
  <c r="AC3" i="6"/>
  <c r="T4" i="6"/>
  <c r="U4" i="6"/>
  <c r="V4" i="6"/>
  <c r="W4" i="6"/>
  <c r="X4" i="6"/>
  <c r="Y4" i="6"/>
  <c r="Z4" i="6"/>
  <c r="AA4" i="6"/>
  <c r="AB4" i="6"/>
  <c r="AC4" i="6"/>
  <c r="T5" i="6"/>
  <c r="U5" i="6"/>
  <c r="V5" i="6"/>
  <c r="W5" i="6"/>
  <c r="X5" i="6"/>
  <c r="Y5" i="6"/>
  <c r="Z5" i="6"/>
  <c r="AA5" i="6"/>
  <c r="AB5" i="6"/>
  <c r="AC5" i="6"/>
  <c r="T6" i="6"/>
  <c r="U6" i="6"/>
  <c r="V6" i="6"/>
  <c r="W6" i="6"/>
  <c r="X6" i="6"/>
  <c r="Y6" i="6"/>
  <c r="Z6" i="6"/>
  <c r="AA6" i="6"/>
  <c r="AB6" i="6"/>
  <c r="AC6" i="6"/>
  <c r="T7" i="6"/>
  <c r="U7" i="6"/>
  <c r="V7" i="6"/>
  <c r="W7" i="6"/>
  <c r="X7" i="6"/>
  <c r="Y7" i="6"/>
  <c r="Z7" i="6"/>
  <c r="AA7" i="6"/>
  <c r="AB7" i="6"/>
  <c r="AC7" i="6"/>
  <c r="T8" i="6"/>
  <c r="U8" i="6"/>
  <c r="V8" i="6"/>
  <c r="W8" i="6"/>
  <c r="X8" i="6"/>
  <c r="Y8" i="6"/>
  <c r="Z8" i="6"/>
  <c r="AA8" i="6"/>
  <c r="AB8" i="6"/>
  <c r="AC8" i="6"/>
  <c r="T9" i="6"/>
  <c r="U9" i="6"/>
  <c r="V9" i="6"/>
  <c r="W9" i="6"/>
  <c r="X9" i="6"/>
  <c r="Y9" i="6"/>
  <c r="Z9" i="6"/>
  <c r="AA9" i="6"/>
  <c r="AB9" i="6"/>
  <c r="AC9" i="6"/>
  <c r="T10" i="6"/>
  <c r="U10" i="6"/>
  <c r="V10" i="6"/>
  <c r="W10" i="6"/>
  <c r="X10" i="6"/>
  <c r="Y10" i="6"/>
  <c r="Z10" i="6"/>
  <c r="AA10" i="6"/>
  <c r="AB10" i="6"/>
  <c r="AC10" i="6"/>
  <c r="T11" i="6"/>
  <c r="U11" i="6"/>
  <c r="V11" i="6"/>
  <c r="W11" i="6"/>
  <c r="X11" i="6"/>
  <c r="Y11" i="6"/>
  <c r="Z11" i="6"/>
  <c r="AA11" i="6"/>
  <c r="AB11" i="6"/>
  <c r="AC11" i="6"/>
  <c r="T12" i="6"/>
  <c r="U12" i="6"/>
  <c r="V12" i="6"/>
  <c r="W12" i="6"/>
  <c r="X12" i="6"/>
  <c r="Y12" i="6"/>
  <c r="Z12" i="6"/>
  <c r="AA12" i="6"/>
  <c r="AB12" i="6"/>
  <c r="AC12" i="6"/>
  <c r="T13" i="6"/>
  <c r="U13" i="6"/>
  <c r="V13" i="6"/>
  <c r="W13" i="6"/>
  <c r="X13" i="6"/>
  <c r="Y13" i="6"/>
  <c r="Z13" i="6"/>
  <c r="AA13" i="6"/>
  <c r="AB13" i="6"/>
  <c r="AC13" i="6"/>
  <c r="T16" i="6"/>
  <c r="Y16" i="6"/>
  <c r="T17" i="6"/>
  <c r="U17" i="6"/>
  <c r="V17" i="6"/>
  <c r="W17" i="6"/>
  <c r="X17" i="6"/>
  <c r="Y17" i="6"/>
  <c r="Z17" i="6"/>
  <c r="AA17" i="6"/>
  <c r="AB17" i="6"/>
  <c r="AC17" i="6"/>
  <c r="T18" i="6"/>
  <c r="U18" i="6"/>
  <c r="V18" i="6"/>
  <c r="W18" i="6"/>
  <c r="X18" i="6"/>
  <c r="Y18" i="6"/>
  <c r="Z18" i="6"/>
  <c r="AA18" i="6"/>
  <c r="AB18" i="6"/>
  <c r="AC18" i="6"/>
  <c r="T19" i="6"/>
  <c r="U19" i="6"/>
  <c r="V19" i="6"/>
  <c r="W19" i="6"/>
  <c r="X19" i="6"/>
  <c r="Y19" i="6"/>
  <c r="Z19" i="6"/>
  <c r="AA19" i="6"/>
  <c r="AB19" i="6"/>
  <c r="AC19" i="6"/>
  <c r="T20" i="6"/>
  <c r="U20" i="6"/>
  <c r="V20" i="6"/>
  <c r="W20" i="6"/>
  <c r="X20" i="6"/>
  <c r="Y20" i="6"/>
  <c r="Z20" i="6"/>
  <c r="AA20" i="6"/>
  <c r="AB20" i="6"/>
  <c r="AC20" i="6"/>
  <c r="T21" i="6"/>
  <c r="U21" i="6"/>
  <c r="V21" i="6"/>
  <c r="W21" i="6"/>
  <c r="X21" i="6"/>
  <c r="Y21" i="6"/>
  <c r="Z21" i="6"/>
  <c r="AA21" i="6"/>
  <c r="AB21" i="6"/>
  <c r="AC21" i="6"/>
  <c r="T22" i="6"/>
  <c r="U22" i="6"/>
  <c r="V22" i="6"/>
  <c r="W22" i="6"/>
  <c r="X22" i="6"/>
  <c r="Y22" i="6"/>
  <c r="Z22" i="6"/>
  <c r="AA22" i="6"/>
  <c r="AB22" i="6"/>
  <c r="AC22" i="6"/>
  <c r="T23" i="6"/>
  <c r="U23" i="6"/>
  <c r="V23" i="6"/>
  <c r="W23" i="6"/>
  <c r="X23" i="6"/>
  <c r="Y23" i="6"/>
  <c r="Z23" i="6"/>
  <c r="AA23" i="6"/>
  <c r="AB23" i="6"/>
  <c r="AC23" i="6"/>
  <c r="T24" i="6"/>
  <c r="U24" i="6"/>
  <c r="V24" i="6"/>
  <c r="W24" i="6"/>
  <c r="X24" i="6"/>
  <c r="Y24" i="6"/>
  <c r="Z24" i="6"/>
  <c r="AA24" i="6"/>
  <c r="AB24" i="6"/>
  <c r="AC24" i="6"/>
  <c r="T25" i="6"/>
  <c r="U25" i="6"/>
  <c r="V25" i="6"/>
  <c r="W25" i="6"/>
  <c r="X25" i="6"/>
  <c r="Y25" i="6"/>
  <c r="Z25" i="6"/>
  <c r="AA25" i="6"/>
  <c r="AB25" i="6"/>
  <c r="AC25" i="6"/>
  <c r="T26" i="6"/>
  <c r="U26" i="6"/>
  <c r="V26" i="6"/>
  <c r="W26" i="6"/>
  <c r="X26" i="6"/>
  <c r="Y26" i="6"/>
  <c r="Z26" i="6"/>
  <c r="AA26" i="6"/>
  <c r="AB26" i="6"/>
  <c r="AC26" i="6"/>
  <c r="T27" i="6"/>
  <c r="U27" i="6"/>
  <c r="V27" i="6"/>
  <c r="W27" i="6"/>
  <c r="X27" i="6"/>
  <c r="Y27" i="6"/>
  <c r="Z27" i="6"/>
  <c r="AA27" i="6"/>
  <c r="AB27" i="6"/>
  <c r="AC27" i="6"/>
  <c r="T30" i="6"/>
  <c r="Y30" i="6"/>
  <c r="T31" i="6"/>
  <c r="U31" i="6"/>
  <c r="V31" i="6"/>
  <c r="W31" i="6"/>
  <c r="X31" i="6"/>
  <c r="Y31" i="6"/>
  <c r="Z31" i="6"/>
  <c r="AA31" i="6"/>
  <c r="AB31" i="6"/>
  <c r="AC31" i="6"/>
  <c r="T32" i="6"/>
  <c r="U32" i="6"/>
  <c r="V32" i="6"/>
  <c r="W32" i="6"/>
  <c r="X32" i="6"/>
  <c r="Y32" i="6"/>
  <c r="Z32" i="6"/>
  <c r="AA32" i="6"/>
  <c r="AB32" i="6"/>
  <c r="AC32" i="6"/>
  <c r="T33" i="6"/>
  <c r="U33" i="6"/>
  <c r="V33" i="6"/>
  <c r="W33" i="6"/>
  <c r="X33" i="6"/>
  <c r="Y33" i="6"/>
  <c r="Z33" i="6"/>
  <c r="AA33" i="6"/>
  <c r="AB33" i="6"/>
  <c r="AC33" i="6"/>
  <c r="T34" i="6"/>
  <c r="U34" i="6"/>
  <c r="V34" i="6"/>
  <c r="W34" i="6"/>
  <c r="X34" i="6"/>
  <c r="Y34" i="6"/>
  <c r="Z34" i="6"/>
  <c r="AA34" i="6"/>
  <c r="AB34" i="6"/>
  <c r="AC34" i="6"/>
  <c r="T35" i="6"/>
  <c r="U35" i="6"/>
  <c r="V35" i="6"/>
  <c r="W35" i="6"/>
  <c r="X35" i="6"/>
  <c r="Y35" i="6"/>
  <c r="Z35" i="6"/>
  <c r="AA35" i="6"/>
  <c r="AB35" i="6"/>
  <c r="AC35" i="6"/>
  <c r="T36" i="6"/>
  <c r="U36" i="6"/>
  <c r="V36" i="6"/>
  <c r="W36" i="6"/>
  <c r="X36" i="6"/>
  <c r="Y36" i="6"/>
  <c r="Z36" i="6"/>
  <c r="AA36" i="6"/>
  <c r="AB36" i="6"/>
  <c r="AC36" i="6"/>
  <c r="T37" i="6"/>
  <c r="U37" i="6"/>
  <c r="V37" i="6"/>
  <c r="W37" i="6"/>
  <c r="X37" i="6"/>
  <c r="Y37" i="6"/>
  <c r="Z37" i="6"/>
  <c r="AA37" i="6"/>
  <c r="AB37" i="6"/>
  <c r="AC37" i="6"/>
  <c r="T38" i="6"/>
  <c r="U38" i="6"/>
  <c r="V38" i="6"/>
  <c r="W38" i="6"/>
  <c r="X38" i="6"/>
  <c r="Y38" i="6"/>
  <c r="Z38" i="6"/>
  <c r="AA38" i="6"/>
  <c r="AB38" i="6"/>
  <c r="AC38" i="6"/>
  <c r="T39" i="6"/>
  <c r="U39" i="6"/>
  <c r="V39" i="6"/>
  <c r="W39" i="6"/>
  <c r="X39" i="6"/>
  <c r="Y39" i="6"/>
  <c r="Z39" i="6"/>
  <c r="AA39" i="6"/>
  <c r="AB39" i="6"/>
  <c r="AC39" i="6"/>
  <c r="T40" i="6"/>
  <c r="U40" i="6"/>
  <c r="V40" i="6"/>
  <c r="W40" i="6"/>
  <c r="X40" i="6"/>
  <c r="Y40" i="6"/>
  <c r="Z40" i="6"/>
  <c r="AA40" i="6"/>
  <c r="AB40" i="6"/>
  <c r="AC40" i="6"/>
  <c r="T41" i="6"/>
  <c r="U41" i="6"/>
  <c r="V41" i="6"/>
  <c r="W41" i="6"/>
  <c r="X41" i="6"/>
  <c r="Y41" i="6"/>
  <c r="Z41" i="6"/>
  <c r="AA41" i="6"/>
  <c r="AB41" i="6"/>
  <c r="AC41" i="6"/>
  <c r="A2" i="6"/>
  <c r="B2" i="6"/>
  <c r="C2" i="6"/>
  <c r="G2" i="6"/>
  <c r="I2" i="6"/>
  <c r="N2" i="6"/>
  <c r="C3" i="6"/>
  <c r="D3" i="6"/>
  <c r="E3" i="6"/>
  <c r="F3" i="6"/>
  <c r="I3" i="6"/>
  <c r="J3" i="6"/>
  <c r="K3" i="6"/>
  <c r="L3" i="6"/>
  <c r="M3" i="6"/>
  <c r="N3" i="6"/>
  <c r="O3" i="6"/>
  <c r="P3" i="6"/>
  <c r="Q3" i="6"/>
  <c r="R3" i="6"/>
  <c r="A4" i="6"/>
  <c r="B4" i="6"/>
  <c r="C4" i="6"/>
  <c r="D4" i="6"/>
  <c r="E4" i="6"/>
  <c r="F4" i="6"/>
  <c r="G4" i="6"/>
  <c r="I4" i="6"/>
  <c r="J4" i="6"/>
  <c r="K4" i="6"/>
  <c r="L4" i="6"/>
  <c r="M4" i="6"/>
  <c r="N4" i="6"/>
  <c r="O4" i="6"/>
  <c r="P4" i="6"/>
  <c r="Q4" i="6"/>
  <c r="R4" i="6"/>
  <c r="A5" i="6"/>
  <c r="B5" i="6"/>
  <c r="C5" i="6"/>
  <c r="D5" i="6"/>
  <c r="E5" i="6"/>
  <c r="F5" i="6"/>
  <c r="G5" i="6"/>
  <c r="I5" i="6"/>
  <c r="J5" i="6"/>
  <c r="K5" i="6"/>
  <c r="L5" i="6"/>
  <c r="M5" i="6"/>
  <c r="N5" i="6"/>
  <c r="O5" i="6"/>
  <c r="P5" i="6"/>
  <c r="Q5" i="6"/>
  <c r="R5" i="6"/>
  <c r="A6" i="6"/>
  <c r="B6" i="6"/>
  <c r="C6" i="6"/>
  <c r="D6" i="6"/>
  <c r="E6" i="6"/>
  <c r="F6" i="6"/>
  <c r="G6" i="6"/>
  <c r="I6" i="6"/>
  <c r="J6" i="6"/>
  <c r="K6" i="6"/>
  <c r="L6" i="6"/>
  <c r="M6" i="6"/>
  <c r="N6" i="6"/>
  <c r="O6" i="6"/>
  <c r="P6" i="6"/>
  <c r="Q6" i="6"/>
  <c r="R6" i="6"/>
  <c r="A7" i="6"/>
  <c r="B7" i="6"/>
  <c r="C7" i="6"/>
  <c r="D7" i="6"/>
  <c r="E7" i="6"/>
  <c r="F7" i="6"/>
  <c r="G7" i="6"/>
  <c r="I7" i="6"/>
  <c r="J7" i="6"/>
  <c r="K7" i="6"/>
  <c r="L7" i="6"/>
  <c r="M7" i="6"/>
  <c r="N7" i="6"/>
  <c r="O7" i="6"/>
  <c r="P7" i="6"/>
  <c r="Q7" i="6"/>
  <c r="R7" i="6"/>
  <c r="A8" i="6"/>
  <c r="B8" i="6"/>
  <c r="C8" i="6"/>
  <c r="D8" i="6"/>
  <c r="E8" i="6"/>
  <c r="F8" i="6"/>
  <c r="G8" i="6"/>
  <c r="I8" i="6"/>
  <c r="J8" i="6"/>
  <c r="K8" i="6"/>
  <c r="L8" i="6"/>
  <c r="M8" i="6"/>
  <c r="N8" i="6"/>
  <c r="O8" i="6"/>
  <c r="P8" i="6"/>
  <c r="Q8" i="6"/>
  <c r="R8" i="6"/>
  <c r="A9" i="6"/>
  <c r="B9" i="6"/>
  <c r="C9" i="6"/>
  <c r="D9" i="6"/>
  <c r="E9" i="6"/>
  <c r="F9" i="6"/>
  <c r="G9" i="6"/>
  <c r="I9" i="6"/>
  <c r="J9" i="6"/>
  <c r="K9" i="6"/>
  <c r="L9" i="6"/>
  <c r="M9" i="6"/>
  <c r="N9" i="6"/>
  <c r="O9" i="6"/>
  <c r="P9" i="6"/>
  <c r="Q9" i="6"/>
  <c r="R9" i="6"/>
  <c r="A10" i="6"/>
  <c r="B10" i="6"/>
  <c r="C10" i="6"/>
  <c r="D10" i="6"/>
  <c r="E10" i="6"/>
  <c r="F10" i="6"/>
  <c r="G10" i="6"/>
  <c r="I10" i="6"/>
  <c r="J10" i="6"/>
  <c r="K10" i="6"/>
  <c r="L10" i="6"/>
  <c r="M10" i="6"/>
  <c r="N10" i="6"/>
  <c r="O10" i="6"/>
  <c r="P10" i="6"/>
  <c r="Q10" i="6"/>
  <c r="R10" i="6"/>
  <c r="A11" i="6"/>
  <c r="B11" i="6"/>
  <c r="C11" i="6"/>
  <c r="D11" i="6"/>
  <c r="E11" i="6"/>
  <c r="F11" i="6"/>
  <c r="G11" i="6"/>
  <c r="I11" i="6"/>
  <c r="J11" i="6"/>
  <c r="K11" i="6"/>
  <c r="L11" i="6"/>
  <c r="M11" i="6"/>
  <c r="N11" i="6"/>
  <c r="O11" i="6"/>
  <c r="P11" i="6"/>
  <c r="Q11" i="6"/>
  <c r="R11" i="6"/>
  <c r="A12" i="6"/>
  <c r="B12" i="6"/>
  <c r="C12" i="6"/>
  <c r="D12" i="6"/>
  <c r="E12" i="6"/>
  <c r="F12" i="6"/>
  <c r="G12" i="6"/>
  <c r="I12" i="6"/>
  <c r="J12" i="6"/>
  <c r="K12" i="6"/>
  <c r="L12" i="6"/>
  <c r="M12" i="6"/>
  <c r="N12" i="6"/>
  <c r="O12" i="6"/>
  <c r="P12" i="6"/>
  <c r="Q12" i="6"/>
  <c r="R12" i="6"/>
  <c r="A13" i="6"/>
  <c r="B13" i="6"/>
  <c r="C13" i="6"/>
  <c r="D13" i="6"/>
  <c r="E13" i="6"/>
  <c r="F13" i="6"/>
  <c r="G13" i="6"/>
  <c r="I13" i="6"/>
  <c r="J13" i="6"/>
  <c r="K13" i="6"/>
  <c r="L13" i="6"/>
  <c r="M13" i="6"/>
  <c r="N13" i="6"/>
  <c r="O13" i="6"/>
  <c r="P13" i="6"/>
  <c r="Q13" i="6"/>
  <c r="R13" i="6"/>
  <c r="A16" i="6"/>
  <c r="B16" i="6"/>
  <c r="C16" i="6"/>
  <c r="G16" i="6"/>
  <c r="I16" i="6"/>
  <c r="N16" i="6"/>
  <c r="C17" i="6"/>
  <c r="D17" i="6"/>
  <c r="E17" i="6"/>
  <c r="F17" i="6"/>
  <c r="I17" i="6"/>
  <c r="J17" i="6"/>
  <c r="K17" i="6"/>
  <c r="L17" i="6"/>
  <c r="M17" i="6"/>
  <c r="N17" i="6"/>
  <c r="O17" i="6"/>
  <c r="P17" i="6"/>
  <c r="Q17" i="6"/>
  <c r="R17" i="6"/>
  <c r="A18" i="6"/>
  <c r="B18" i="6"/>
  <c r="C18" i="6"/>
  <c r="D18" i="6"/>
  <c r="E18" i="6"/>
  <c r="F18" i="6"/>
  <c r="G18" i="6"/>
  <c r="I18" i="6"/>
  <c r="J18" i="6"/>
  <c r="K18" i="6"/>
  <c r="L18" i="6"/>
  <c r="M18" i="6"/>
  <c r="N18" i="6"/>
  <c r="O18" i="6"/>
  <c r="P18" i="6"/>
  <c r="Q18" i="6"/>
  <c r="R18" i="6"/>
  <c r="A19" i="6"/>
  <c r="B19" i="6"/>
  <c r="C19" i="6"/>
  <c r="D19" i="6"/>
  <c r="E19" i="6"/>
  <c r="F19" i="6"/>
  <c r="G19" i="6"/>
  <c r="I19" i="6"/>
  <c r="J19" i="6"/>
  <c r="K19" i="6"/>
  <c r="L19" i="6"/>
  <c r="M19" i="6"/>
  <c r="N19" i="6"/>
  <c r="O19" i="6"/>
  <c r="P19" i="6"/>
  <c r="Q19" i="6"/>
  <c r="R19" i="6"/>
  <c r="A20" i="6"/>
  <c r="B20" i="6"/>
  <c r="C20" i="6"/>
  <c r="D20" i="6"/>
  <c r="E20" i="6"/>
  <c r="F20" i="6"/>
  <c r="G20" i="6"/>
  <c r="I20" i="6"/>
  <c r="J20" i="6"/>
  <c r="K20" i="6"/>
  <c r="L20" i="6"/>
  <c r="M20" i="6"/>
  <c r="N20" i="6"/>
  <c r="O20" i="6"/>
  <c r="P20" i="6"/>
  <c r="Q20" i="6"/>
  <c r="R20" i="6"/>
  <c r="A21" i="6"/>
  <c r="B21" i="6"/>
  <c r="C21" i="6"/>
  <c r="D21" i="6"/>
  <c r="E21" i="6"/>
  <c r="F21" i="6"/>
  <c r="G21" i="6"/>
  <c r="I21" i="6"/>
  <c r="J21" i="6"/>
  <c r="K21" i="6"/>
  <c r="L21" i="6"/>
  <c r="M21" i="6"/>
  <c r="N21" i="6"/>
  <c r="O21" i="6"/>
  <c r="P21" i="6"/>
  <c r="Q21" i="6"/>
  <c r="R21" i="6"/>
  <c r="A22" i="6"/>
  <c r="B22" i="6"/>
  <c r="C22" i="6"/>
  <c r="D22" i="6"/>
  <c r="E22" i="6"/>
  <c r="F22" i="6"/>
  <c r="G22" i="6"/>
  <c r="I22" i="6"/>
  <c r="J22" i="6"/>
  <c r="K22" i="6"/>
  <c r="L22" i="6"/>
  <c r="M22" i="6"/>
  <c r="N22" i="6"/>
  <c r="O22" i="6"/>
  <c r="P22" i="6"/>
  <c r="Q22" i="6"/>
  <c r="R22" i="6"/>
  <c r="A23" i="6"/>
  <c r="B23" i="6"/>
  <c r="C23" i="6"/>
  <c r="D23" i="6"/>
  <c r="E23" i="6"/>
  <c r="F23" i="6"/>
  <c r="G23" i="6"/>
  <c r="I23" i="6"/>
  <c r="J23" i="6"/>
  <c r="K23" i="6"/>
  <c r="L23" i="6"/>
  <c r="M23" i="6"/>
  <c r="N23" i="6"/>
  <c r="O23" i="6"/>
  <c r="P23" i="6"/>
  <c r="Q23" i="6"/>
  <c r="R23" i="6"/>
  <c r="A24" i="6"/>
  <c r="B24" i="6"/>
  <c r="C24" i="6"/>
  <c r="D24" i="6"/>
  <c r="E24" i="6"/>
  <c r="F24" i="6"/>
  <c r="G24" i="6"/>
  <c r="I24" i="6"/>
  <c r="J24" i="6"/>
  <c r="K24" i="6"/>
  <c r="L24" i="6"/>
  <c r="M24" i="6"/>
  <c r="N24" i="6"/>
  <c r="O24" i="6"/>
  <c r="P24" i="6"/>
  <c r="Q24" i="6"/>
  <c r="R24" i="6"/>
  <c r="A25" i="6"/>
  <c r="B25" i="6"/>
  <c r="C25" i="6"/>
  <c r="D25" i="6"/>
  <c r="E25" i="6"/>
  <c r="F25" i="6"/>
  <c r="G25" i="6"/>
  <c r="I25" i="6"/>
  <c r="J25" i="6"/>
  <c r="K25" i="6"/>
  <c r="L25" i="6"/>
  <c r="M25" i="6"/>
  <c r="N25" i="6"/>
  <c r="O25" i="6"/>
  <c r="P25" i="6"/>
  <c r="Q25" i="6"/>
  <c r="R25" i="6"/>
  <c r="A26" i="6"/>
  <c r="B26" i="6"/>
  <c r="C26" i="6"/>
  <c r="D26" i="6"/>
  <c r="E26" i="6"/>
  <c r="F26" i="6"/>
  <c r="G26" i="6"/>
  <c r="I26" i="6"/>
  <c r="J26" i="6"/>
  <c r="K26" i="6"/>
  <c r="L26" i="6"/>
  <c r="M26" i="6"/>
  <c r="N26" i="6"/>
  <c r="O26" i="6"/>
  <c r="P26" i="6"/>
  <c r="Q26" i="6"/>
  <c r="R26" i="6"/>
  <c r="A27" i="6"/>
  <c r="B27" i="6"/>
  <c r="C27" i="6"/>
  <c r="D27" i="6"/>
  <c r="E27" i="6"/>
  <c r="F27" i="6"/>
  <c r="G27" i="6"/>
  <c r="I27" i="6"/>
  <c r="J27" i="6"/>
  <c r="K27" i="6"/>
  <c r="L27" i="6"/>
  <c r="M27" i="6"/>
  <c r="N27" i="6"/>
  <c r="O27" i="6"/>
  <c r="P27" i="6"/>
  <c r="Q27" i="6"/>
  <c r="R27" i="6"/>
  <c r="A30" i="6"/>
  <c r="B30" i="6"/>
  <c r="C30" i="6"/>
  <c r="G30" i="6"/>
  <c r="I30" i="6"/>
  <c r="N30" i="6"/>
  <c r="C31" i="6"/>
  <c r="D31" i="6"/>
  <c r="E31" i="6"/>
  <c r="F31" i="6"/>
  <c r="I31" i="6"/>
  <c r="J31" i="6"/>
  <c r="K31" i="6"/>
  <c r="L31" i="6"/>
  <c r="M31" i="6"/>
  <c r="N31" i="6"/>
  <c r="O31" i="6"/>
  <c r="P31" i="6"/>
  <c r="Q31" i="6"/>
  <c r="R31" i="6"/>
  <c r="A32" i="6"/>
  <c r="B32" i="6"/>
  <c r="C32" i="6"/>
  <c r="D32" i="6"/>
  <c r="E32" i="6"/>
  <c r="F32" i="6"/>
  <c r="G32" i="6"/>
  <c r="I32" i="6"/>
  <c r="J32" i="6"/>
  <c r="K32" i="6"/>
  <c r="L32" i="6"/>
  <c r="M32" i="6"/>
  <c r="N32" i="6"/>
  <c r="O32" i="6"/>
  <c r="P32" i="6"/>
  <c r="Q32" i="6"/>
  <c r="R32" i="6"/>
  <c r="A33" i="6"/>
  <c r="B33" i="6"/>
  <c r="C33" i="6"/>
  <c r="D33" i="6"/>
  <c r="E33" i="6"/>
  <c r="F33" i="6"/>
  <c r="G33" i="6"/>
  <c r="I33" i="6"/>
  <c r="J33" i="6"/>
  <c r="K33" i="6"/>
  <c r="L33" i="6"/>
  <c r="M33" i="6"/>
  <c r="N33" i="6"/>
  <c r="O33" i="6"/>
  <c r="P33" i="6"/>
  <c r="Q33" i="6"/>
  <c r="R33" i="6"/>
  <c r="A34" i="6"/>
  <c r="B34" i="6"/>
  <c r="C34" i="6"/>
  <c r="D34" i="6"/>
  <c r="E34" i="6"/>
  <c r="F34" i="6"/>
  <c r="G34" i="6"/>
  <c r="I34" i="6"/>
  <c r="J34" i="6"/>
  <c r="K34" i="6"/>
  <c r="L34" i="6"/>
  <c r="M34" i="6"/>
  <c r="N34" i="6"/>
  <c r="O34" i="6"/>
  <c r="P34" i="6"/>
  <c r="Q34" i="6"/>
  <c r="R34" i="6"/>
  <c r="A35" i="6"/>
  <c r="B35" i="6"/>
  <c r="C35" i="6"/>
  <c r="D35" i="6"/>
  <c r="E35" i="6"/>
  <c r="F35" i="6"/>
  <c r="G35" i="6"/>
  <c r="I35" i="6"/>
  <c r="J35" i="6"/>
  <c r="K35" i="6"/>
  <c r="L35" i="6"/>
  <c r="M35" i="6"/>
  <c r="N35" i="6"/>
  <c r="O35" i="6"/>
  <c r="P35" i="6"/>
  <c r="Q35" i="6"/>
  <c r="R35" i="6"/>
  <c r="A36" i="6"/>
  <c r="B36" i="6"/>
  <c r="C36" i="6"/>
  <c r="D36" i="6"/>
  <c r="E36" i="6"/>
  <c r="F36" i="6"/>
  <c r="G36" i="6"/>
  <c r="I36" i="6"/>
  <c r="J36" i="6"/>
  <c r="K36" i="6"/>
  <c r="L36" i="6"/>
  <c r="M36" i="6"/>
  <c r="N36" i="6"/>
  <c r="O36" i="6"/>
  <c r="P36" i="6"/>
  <c r="Q36" i="6"/>
  <c r="R36" i="6"/>
  <c r="A37" i="6"/>
  <c r="B37" i="6"/>
  <c r="C37" i="6"/>
  <c r="D37" i="6"/>
  <c r="E37" i="6"/>
  <c r="F37" i="6"/>
  <c r="G37" i="6"/>
  <c r="I37" i="6"/>
  <c r="J37" i="6"/>
  <c r="K37" i="6"/>
  <c r="L37" i="6"/>
  <c r="M37" i="6"/>
  <c r="N37" i="6"/>
  <c r="O37" i="6"/>
  <c r="P37" i="6"/>
  <c r="Q37" i="6"/>
  <c r="R37" i="6"/>
  <c r="A38" i="6"/>
  <c r="B38" i="6"/>
  <c r="C38" i="6"/>
  <c r="D38" i="6"/>
  <c r="E38" i="6"/>
  <c r="F38" i="6"/>
  <c r="G38" i="6"/>
  <c r="I38" i="6"/>
  <c r="J38" i="6"/>
  <c r="K38" i="6"/>
  <c r="L38" i="6"/>
  <c r="M38" i="6"/>
  <c r="N38" i="6"/>
  <c r="O38" i="6"/>
  <c r="P38" i="6"/>
  <c r="Q38" i="6"/>
  <c r="R38" i="6"/>
  <c r="A39" i="6"/>
  <c r="B39" i="6"/>
  <c r="C39" i="6"/>
  <c r="D39" i="6"/>
  <c r="E39" i="6"/>
  <c r="F39" i="6"/>
  <c r="G39" i="6"/>
  <c r="I39" i="6"/>
  <c r="J39" i="6"/>
  <c r="K39" i="6"/>
  <c r="L39" i="6"/>
  <c r="M39" i="6"/>
  <c r="N39" i="6"/>
  <c r="O39" i="6"/>
  <c r="P39" i="6"/>
  <c r="Q39" i="6"/>
  <c r="R39" i="6"/>
  <c r="A40" i="6"/>
  <c r="B40" i="6"/>
  <c r="C40" i="6"/>
  <c r="D40" i="6"/>
  <c r="E40" i="6"/>
  <c r="F40" i="6"/>
  <c r="G40" i="6"/>
  <c r="I40" i="6"/>
  <c r="J40" i="6"/>
  <c r="K40" i="6"/>
  <c r="L40" i="6"/>
  <c r="M40" i="6"/>
  <c r="N40" i="6"/>
  <c r="O40" i="6"/>
  <c r="P40" i="6"/>
  <c r="Q40" i="6"/>
  <c r="R40" i="6"/>
  <c r="A41" i="6"/>
  <c r="B41" i="6"/>
  <c r="C41" i="6"/>
  <c r="D41" i="6"/>
  <c r="E41" i="6"/>
  <c r="F41" i="6"/>
  <c r="G41" i="6"/>
  <c r="I41" i="6"/>
  <c r="J41" i="6"/>
  <c r="K41" i="6"/>
  <c r="L41" i="6"/>
  <c r="M41" i="6"/>
  <c r="N41" i="6"/>
  <c r="O41" i="6"/>
  <c r="P41" i="6"/>
  <c r="Q41" i="6"/>
  <c r="R41" i="6"/>
  <c r="AV46" i="2"/>
  <c r="AV47" i="2"/>
  <c r="AV48" i="2"/>
  <c r="AV49" i="2"/>
  <c r="AV50" i="2"/>
  <c r="AV51" i="2"/>
  <c r="AV52" i="2"/>
  <c r="AV53" i="2"/>
  <c r="AV54" i="2"/>
  <c r="AV55" i="2"/>
  <c r="AV32" i="2"/>
  <c r="AV33" i="2"/>
  <c r="AV34" i="2"/>
  <c r="AV35" i="2"/>
  <c r="AV36" i="2"/>
  <c r="AV37" i="2"/>
  <c r="AV38" i="2"/>
  <c r="AV39" i="2"/>
  <c r="AV40" i="2"/>
  <c r="AV41" i="2"/>
  <c r="AV18" i="2"/>
  <c r="AV19" i="2"/>
  <c r="AV20" i="2"/>
  <c r="AV21" i="2"/>
  <c r="AV22" i="2"/>
  <c r="AV23" i="2"/>
  <c r="AV24" i="2"/>
  <c r="AV25" i="2"/>
  <c r="AV26" i="2"/>
  <c r="AV27" i="2"/>
  <c r="AV46" i="3"/>
  <c r="AV47" i="3"/>
  <c r="AV48" i="3"/>
  <c r="AV49" i="3"/>
  <c r="AV50" i="3"/>
  <c r="AV51" i="3"/>
  <c r="AV52" i="3"/>
  <c r="AV53" i="3"/>
  <c r="AV54" i="3"/>
  <c r="AV55" i="3"/>
  <c r="AV32" i="3"/>
  <c r="AV33" i="3"/>
  <c r="AV34" i="3"/>
  <c r="AV35" i="3"/>
  <c r="AV36" i="3"/>
  <c r="AV37" i="3"/>
  <c r="AV38" i="3"/>
  <c r="AV39" i="3"/>
  <c r="AV40" i="3"/>
  <c r="AV41" i="3"/>
  <c r="AV18" i="3"/>
  <c r="AV19" i="3"/>
  <c r="AV20" i="3"/>
  <c r="AV21" i="3"/>
  <c r="AV22" i="3"/>
  <c r="AV23" i="3"/>
  <c r="AV24" i="3"/>
  <c r="AV25" i="3"/>
  <c r="AV26" i="3"/>
  <c r="AV27" i="3"/>
  <c r="BA55" i="3"/>
  <c r="AZ55" i="3"/>
  <c r="AY55" i="3"/>
  <c r="AX55" i="3"/>
  <c r="AW55" i="3"/>
  <c r="AU55" i="3"/>
  <c r="AT55" i="3"/>
  <c r="AS55" i="3"/>
  <c r="AR55" i="3"/>
  <c r="AQ55" i="3"/>
  <c r="AP55" i="3"/>
  <c r="AO55" i="3"/>
  <c r="AN55" i="3"/>
  <c r="AM55" i="3"/>
  <c r="AL55" i="3"/>
  <c r="BA54" i="3"/>
  <c r="AZ54" i="3"/>
  <c r="AY54" i="3"/>
  <c r="AX54" i="3"/>
  <c r="AW54" i="3"/>
  <c r="AU54" i="3"/>
  <c r="AT54" i="3"/>
  <c r="AS54" i="3"/>
  <c r="AR54" i="3"/>
  <c r="AQ54" i="3"/>
  <c r="AP54" i="3"/>
  <c r="AO54" i="3"/>
  <c r="AN54" i="3"/>
  <c r="AM54" i="3"/>
  <c r="AL54" i="3"/>
  <c r="BA53" i="3"/>
  <c r="AZ53" i="3"/>
  <c r="AY53" i="3"/>
  <c r="AX53" i="3"/>
  <c r="AW53" i="3"/>
  <c r="AU53" i="3"/>
  <c r="AT53" i="3"/>
  <c r="AS53" i="3"/>
  <c r="AR53" i="3"/>
  <c r="AQ53" i="3"/>
  <c r="AP53" i="3"/>
  <c r="AO53" i="3"/>
  <c r="AN53" i="3"/>
  <c r="AM53" i="3"/>
  <c r="AL53" i="3"/>
  <c r="BA52" i="3"/>
  <c r="AZ52" i="3"/>
  <c r="AY52" i="3"/>
  <c r="AX52" i="3"/>
  <c r="AW52" i="3"/>
  <c r="AU52" i="3"/>
  <c r="AT52" i="3"/>
  <c r="AS52" i="3"/>
  <c r="AR52" i="3"/>
  <c r="AQ52" i="3"/>
  <c r="AP52" i="3"/>
  <c r="AO52" i="3"/>
  <c r="AN52" i="3"/>
  <c r="AM52" i="3"/>
  <c r="AL52" i="3"/>
  <c r="BA51" i="3"/>
  <c r="AZ51" i="3"/>
  <c r="AY51" i="3"/>
  <c r="AX51" i="3"/>
  <c r="AW51" i="3"/>
  <c r="AU51" i="3"/>
  <c r="AT51" i="3"/>
  <c r="AS51" i="3"/>
  <c r="AR51" i="3"/>
  <c r="AQ51" i="3"/>
  <c r="AP51" i="3"/>
  <c r="AO51" i="3"/>
  <c r="AN51" i="3"/>
  <c r="AM51" i="3"/>
  <c r="AL51" i="3"/>
  <c r="BA50" i="3"/>
  <c r="AZ50" i="3"/>
  <c r="AY50" i="3"/>
  <c r="AX50" i="3"/>
  <c r="AW50" i="3"/>
  <c r="AU50" i="3"/>
  <c r="AT50" i="3"/>
  <c r="AS50" i="3"/>
  <c r="AR50" i="3"/>
  <c r="AQ50" i="3"/>
  <c r="AP50" i="3"/>
  <c r="AO50" i="3"/>
  <c r="AN50" i="3"/>
  <c r="AM50" i="3"/>
  <c r="AL50" i="3"/>
  <c r="BA49" i="3"/>
  <c r="AZ49" i="3"/>
  <c r="AY49" i="3"/>
  <c r="AX49" i="3"/>
  <c r="AW49" i="3"/>
  <c r="AU49" i="3"/>
  <c r="AT49" i="3"/>
  <c r="AS49" i="3"/>
  <c r="AR49" i="3"/>
  <c r="AQ49" i="3"/>
  <c r="AP49" i="3"/>
  <c r="AO49" i="3"/>
  <c r="AN49" i="3"/>
  <c r="AM49" i="3"/>
  <c r="AL49" i="3"/>
  <c r="BA48" i="3"/>
  <c r="AZ48" i="3"/>
  <c r="AY48" i="3"/>
  <c r="AX48" i="3"/>
  <c r="AW48" i="3"/>
  <c r="AU48" i="3"/>
  <c r="AT48" i="3"/>
  <c r="AS48" i="3"/>
  <c r="AR48" i="3"/>
  <c r="AQ48" i="3"/>
  <c r="AP48" i="3"/>
  <c r="AO48" i="3"/>
  <c r="AN48" i="3"/>
  <c r="AM48" i="3"/>
  <c r="AL48" i="3"/>
  <c r="BA47" i="3"/>
  <c r="AZ47" i="3"/>
  <c r="AY47" i="3"/>
  <c r="AX47" i="3"/>
  <c r="AW47" i="3"/>
  <c r="AU47" i="3"/>
  <c r="AT47" i="3"/>
  <c r="AS47" i="3"/>
  <c r="AR47" i="3"/>
  <c r="AQ47" i="3"/>
  <c r="AP47" i="3"/>
  <c r="AO47" i="3"/>
  <c r="AN47" i="3"/>
  <c r="AM47" i="3"/>
  <c r="AL47" i="3"/>
  <c r="BA46" i="3"/>
  <c r="AZ46" i="3"/>
  <c r="AY46" i="3"/>
  <c r="AX46" i="3"/>
  <c r="AW46" i="3"/>
  <c r="AU46" i="3"/>
  <c r="AT46" i="3"/>
  <c r="AS46" i="3"/>
  <c r="AR46" i="3"/>
  <c r="AQ46" i="3"/>
  <c r="AP46" i="3"/>
  <c r="AO46" i="3"/>
  <c r="AN46" i="3"/>
  <c r="AM46" i="3"/>
  <c r="AL46" i="3"/>
  <c r="BA41" i="3"/>
  <c r="AZ41" i="3"/>
  <c r="AY41" i="3"/>
  <c r="AX41" i="3"/>
  <c r="AW41" i="3"/>
  <c r="AU41" i="3"/>
  <c r="AT41" i="3"/>
  <c r="AS41" i="3"/>
  <c r="AR41" i="3"/>
  <c r="AQ41" i="3"/>
  <c r="AP41" i="3"/>
  <c r="AO41" i="3"/>
  <c r="AN41" i="3"/>
  <c r="AM41" i="3"/>
  <c r="AL41" i="3"/>
  <c r="BA40" i="3"/>
  <c r="AZ40" i="3"/>
  <c r="AY40" i="3"/>
  <c r="AX40" i="3"/>
  <c r="AW40" i="3"/>
  <c r="AU40" i="3"/>
  <c r="AT40" i="3"/>
  <c r="AS40" i="3"/>
  <c r="AR40" i="3"/>
  <c r="AQ40" i="3"/>
  <c r="AP40" i="3"/>
  <c r="AO40" i="3"/>
  <c r="AN40" i="3"/>
  <c r="AM40" i="3"/>
  <c r="AL40" i="3"/>
  <c r="BA39" i="3"/>
  <c r="AZ39" i="3"/>
  <c r="AY39" i="3"/>
  <c r="AX39" i="3"/>
  <c r="AW39" i="3"/>
  <c r="AU39" i="3"/>
  <c r="AT39" i="3"/>
  <c r="AS39" i="3"/>
  <c r="AR39" i="3"/>
  <c r="AQ39" i="3"/>
  <c r="AP39" i="3"/>
  <c r="AO39" i="3"/>
  <c r="AN39" i="3"/>
  <c r="AM39" i="3"/>
  <c r="AL39" i="3"/>
  <c r="BA38" i="3"/>
  <c r="AZ38" i="3"/>
  <c r="AY38" i="3"/>
  <c r="AX38" i="3"/>
  <c r="AW38" i="3"/>
  <c r="AU38" i="3"/>
  <c r="AT38" i="3"/>
  <c r="AS38" i="3"/>
  <c r="AR38" i="3"/>
  <c r="AQ38" i="3"/>
  <c r="AP38" i="3"/>
  <c r="AO38" i="3"/>
  <c r="AN38" i="3"/>
  <c r="AM38" i="3"/>
  <c r="AL38" i="3"/>
  <c r="BA37" i="3"/>
  <c r="AZ37" i="3"/>
  <c r="AY37" i="3"/>
  <c r="AX37" i="3"/>
  <c r="AW37" i="3"/>
  <c r="AU37" i="3"/>
  <c r="AT37" i="3"/>
  <c r="AS37" i="3"/>
  <c r="AR37" i="3"/>
  <c r="AQ37" i="3"/>
  <c r="AP37" i="3"/>
  <c r="AO37" i="3"/>
  <c r="AN37" i="3"/>
  <c r="AM37" i="3"/>
  <c r="AL37" i="3"/>
  <c r="BA36" i="3"/>
  <c r="AZ36" i="3"/>
  <c r="AY36" i="3"/>
  <c r="AX36" i="3"/>
  <c r="AW36" i="3"/>
  <c r="AU36" i="3"/>
  <c r="AT36" i="3"/>
  <c r="AS36" i="3"/>
  <c r="AR36" i="3"/>
  <c r="AQ36" i="3"/>
  <c r="AP36" i="3"/>
  <c r="AO36" i="3"/>
  <c r="AN36" i="3"/>
  <c r="AM36" i="3"/>
  <c r="AL36" i="3"/>
  <c r="BA35" i="3"/>
  <c r="AZ35" i="3"/>
  <c r="AY35" i="3"/>
  <c r="AX35" i="3"/>
  <c r="AW35" i="3"/>
  <c r="AU35" i="3"/>
  <c r="AT35" i="3"/>
  <c r="AS35" i="3"/>
  <c r="AR35" i="3"/>
  <c r="AQ35" i="3"/>
  <c r="AP35" i="3"/>
  <c r="AO35" i="3"/>
  <c r="AN35" i="3"/>
  <c r="AM35" i="3"/>
  <c r="AL35" i="3"/>
  <c r="BA34" i="3"/>
  <c r="AZ34" i="3"/>
  <c r="AY34" i="3"/>
  <c r="AX34" i="3"/>
  <c r="AW34" i="3"/>
  <c r="AU34" i="3"/>
  <c r="AT34" i="3"/>
  <c r="AS34" i="3"/>
  <c r="AR34" i="3"/>
  <c r="AQ34" i="3"/>
  <c r="AP34" i="3"/>
  <c r="AO34" i="3"/>
  <c r="AN34" i="3"/>
  <c r="AM34" i="3"/>
  <c r="AL34" i="3"/>
  <c r="BA33" i="3"/>
  <c r="AZ33" i="3"/>
  <c r="AY33" i="3"/>
  <c r="AX33" i="3"/>
  <c r="AW33" i="3"/>
  <c r="AU33" i="3"/>
  <c r="AT33" i="3"/>
  <c r="AS33" i="3"/>
  <c r="AR33" i="3"/>
  <c r="AQ33" i="3"/>
  <c r="AP33" i="3"/>
  <c r="AO33" i="3"/>
  <c r="AN33" i="3"/>
  <c r="AM33" i="3"/>
  <c r="AL33" i="3"/>
  <c r="BA32" i="3"/>
  <c r="AZ32" i="3"/>
  <c r="AY32" i="3"/>
  <c r="AX32" i="3"/>
  <c r="AW32" i="3"/>
  <c r="AU32" i="3"/>
  <c r="AT32" i="3"/>
  <c r="AS32" i="3"/>
  <c r="AR32" i="3"/>
  <c r="AQ32" i="3"/>
  <c r="AP32" i="3"/>
  <c r="AO32" i="3"/>
  <c r="AN32" i="3"/>
  <c r="AM32" i="3"/>
  <c r="AL32" i="3"/>
  <c r="BA27" i="3"/>
  <c r="AZ27" i="3"/>
  <c r="AY27" i="3"/>
  <c r="AX27" i="3"/>
  <c r="AW27" i="3"/>
  <c r="AU27" i="3"/>
  <c r="AT27" i="3"/>
  <c r="AS27" i="3"/>
  <c r="AR27" i="3"/>
  <c r="AQ27" i="3"/>
  <c r="AP27" i="3"/>
  <c r="AO27" i="3"/>
  <c r="AN27" i="3"/>
  <c r="AM27" i="3"/>
  <c r="AL27" i="3"/>
  <c r="BA26" i="3"/>
  <c r="AZ26" i="3"/>
  <c r="AY26" i="3"/>
  <c r="AX26" i="3"/>
  <c r="AW26" i="3"/>
  <c r="AU26" i="3"/>
  <c r="AT26" i="3"/>
  <c r="AS26" i="3"/>
  <c r="AR26" i="3"/>
  <c r="AQ26" i="3"/>
  <c r="AP26" i="3"/>
  <c r="AO26" i="3"/>
  <c r="AN26" i="3"/>
  <c r="AM26" i="3"/>
  <c r="AL26" i="3"/>
  <c r="BA25" i="3"/>
  <c r="AZ25" i="3"/>
  <c r="AY25" i="3"/>
  <c r="AX25" i="3"/>
  <c r="AW25" i="3"/>
  <c r="AU25" i="3"/>
  <c r="AT25" i="3"/>
  <c r="AS25" i="3"/>
  <c r="AR25" i="3"/>
  <c r="AQ25" i="3"/>
  <c r="AP25" i="3"/>
  <c r="AO25" i="3"/>
  <c r="AN25" i="3"/>
  <c r="AM25" i="3"/>
  <c r="AL25" i="3"/>
  <c r="BA24" i="3"/>
  <c r="AZ24" i="3"/>
  <c r="AY24" i="3"/>
  <c r="AX24" i="3"/>
  <c r="AW24" i="3"/>
  <c r="AU24" i="3"/>
  <c r="AT24" i="3"/>
  <c r="AS24" i="3"/>
  <c r="AR24" i="3"/>
  <c r="AQ24" i="3"/>
  <c r="AP24" i="3"/>
  <c r="AO24" i="3"/>
  <c r="AN24" i="3"/>
  <c r="AM24" i="3"/>
  <c r="AL24" i="3"/>
  <c r="BA23" i="3"/>
  <c r="AZ23" i="3"/>
  <c r="AY23" i="3"/>
  <c r="AX23" i="3"/>
  <c r="AW23" i="3"/>
  <c r="AU23" i="3"/>
  <c r="AT23" i="3"/>
  <c r="AS23" i="3"/>
  <c r="AR23" i="3"/>
  <c r="AQ23" i="3"/>
  <c r="AP23" i="3"/>
  <c r="AO23" i="3"/>
  <c r="AN23" i="3"/>
  <c r="AM23" i="3"/>
  <c r="AL23" i="3"/>
  <c r="BA22" i="3"/>
  <c r="AZ22" i="3"/>
  <c r="AY22" i="3"/>
  <c r="AX22" i="3"/>
  <c r="AW22" i="3"/>
  <c r="AU22" i="3"/>
  <c r="AT22" i="3"/>
  <c r="AS22" i="3"/>
  <c r="AR22" i="3"/>
  <c r="AQ22" i="3"/>
  <c r="AP22" i="3"/>
  <c r="AO22" i="3"/>
  <c r="AN22" i="3"/>
  <c r="AM22" i="3"/>
  <c r="AL22" i="3"/>
  <c r="BA21" i="3"/>
  <c r="AZ21" i="3"/>
  <c r="AY21" i="3"/>
  <c r="AX21" i="3"/>
  <c r="AW21" i="3"/>
  <c r="AU21" i="3"/>
  <c r="AT21" i="3"/>
  <c r="AS21" i="3"/>
  <c r="AR21" i="3"/>
  <c r="AQ21" i="3"/>
  <c r="AP21" i="3"/>
  <c r="AO21" i="3"/>
  <c r="AN21" i="3"/>
  <c r="AM21" i="3"/>
  <c r="AL21" i="3"/>
  <c r="BA20" i="3"/>
  <c r="AZ20" i="3"/>
  <c r="AY20" i="3"/>
  <c r="AX20" i="3"/>
  <c r="AW20" i="3"/>
  <c r="AU20" i="3"/>
  <c r="AT20" i="3"/>
  <c r="AS20" i="3"/>
  <c r="AR20" i="3"/>
  <c r="AQ20" i="3"/>
  <c r="AP20" i="3"/>
  <c r="AO20" i="3"/>
  <c r="AN20" i="3"/>
  <c r="AM20" i="3"/>
  <c r="AL20" i="3"/>
  <c r="BA19" i="3"/>
  <c r="AZ19" i="3"/>
  <c r="AY19" i="3"/>
  <c r="AX19" i="3"/>
  <c r="AW19" i="3"/>
  <c r="AU19" i="3"/>
  <c r="AT19" i="3"/>
  <c r="AS19" i="3"/>
  <c r="AR19" i="3"/>
  <c r="AQ19" i="3"/>
  <c r="AP19" i="3"/>
  <c r="AO19" i="3"/>
  <c r="AN19" i="3"/>
  <c r="AM19" i="3"/>
  <c r="AL19" i="3"/>
  <c r="BA18" i="3"/>
  <c r="AZ18" i="3"/>
  <c r="AY18" i="3"/>
  <c r="AX18" i="3"/>
  <c r="AW18" i="3"/>
  <c r="AU18" i="3"/>
  <c r="AT18" i="3"/>
  <c r="AS18" i="3"/>
  <c r="AR18" i="3"/>
  <c r="AQ18" i="3"/>
  <c r="AP18" i="3"/>
  <c r="AO18" i="3"/>
  <c r="AN18" i="3"/>
  <c r="AM18" i="3"/>
  <c r="AL18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I4" i="2"/>
  <c r="J4" i="2"/>
  <c r="K4" i="2"/>
  <c r="H4" i="2"/>
  <c r="BA55" i="2"/>
  <c r="AZ55" i="2"/>
  <c r="AY55" i="2"/>
  <c r="AX55" i="2"/>
  <c r="AW55" i="2"/>
  <c r="AQ55" i="2"/>
  <c r="AP55" i="2"/>
  <c r="AO55" i="2"/>
  <c r="AN55" i="2"/>
  <c r="AM55" i="2"/>
  <c r="AU55" i="2"/>
  <c r="AT55" i="2"/>
  <c r="AS55" i="2"/>
  <c r="AR55" i="2"/>
  <c r="AL55" i="2"/>
  <c r="BA54" i="2"/>
  <c r="AZ54" i="2"/>
  <c r="AY54" i="2"/>
  <c r="AX54" i="2"/>
  <c r="AW54" i="2"/>
  <c r="AQ54" i="2"/>
  <c r="AP54" i="2"/>
  <c r="AO54" i="2"/>
  <c r="AN54" i="2"/>
  <c r="AM54" i="2"/>
  <c r="AU54" i="2"/>
  <c r="AT54" i="2"/>
  <c r="AS54" i="2"/>
  <c r="AR54" i="2"/>
  <c r="AL54" i="2"/>
  <c r="BA53" i="2"/>
  <c r="AZ53" i="2"/>
  <c r="AY53" i="2"/>
  <c r="AX53" i="2"/>
  <c r="AW53" i="2"/>
  <c r="AQ53" i="2"/>
  <c r="AP53" i="2"/>
  <c r="AO53" i="2"/>
  <c r="AN53" i="2"/>
  <c r="AM53" i="2"/>
  <c r="AU53" i="2"/>
  <c r="AT53" i="2"/>
  <c r="AS53" i="2"/>
  <c r="AR53" i="2"/>
  <c r="AL53" i="2"/>
  <c r="BA52" i="2"/>
  <c r="AZ52" i="2"/>
  <c r="AY52" i="2"/>
  <c r="AX52" i="2"/>
  <c r="AW52" i="2"/>
  <c r="AQ52" i="2"/>
  <c r="AP52" i="2"/>
  <c r="AO52" i="2"/>
  <c r="AN52" i="2"/>
  <c r="AM52" i="2"/>
  <c r="AU52" i="2"/>
  <c r="AT52" i="2"/>
  <c r="AS52" i="2"/>
  <c r="AR52" i="2"/>
  <c r="AL52" i="2"/>
  <c r="BA51" i="2"/>
  <c r="AZ51" i="2"/>
  <c r="AY51" i="2"/>
  <c r="AX51" i="2"/>
  <c r="AW51" i="2"/>
  <c r="AQ51" i="2"/>
  <c r="AP51" i="2"/>
  <c r="AO51" i="2"/>
  <c r="AN51" i="2"/>
  <c r="AM51" i="2"/>
  <c r="AU51" i="2"/>
  <c r="AT51" i="2"/>
  <c r="AS51" i="2"/>
  <c r="AR51" i="2"/>
  <c r="AL51" i="2"/>
  <c r="BA50" i="2"/>
  <c r="AZ50" i="2"/>
  <c r="AY50" i="2"/>
  <c r="AX50" i="2"/>
  <c r="AW50" i="2"/>
  <c r="AQ50" i="2"/>
  <c r="AP50" i="2"/>
  <c r="AO50" i="2"/>
  <c r="AN50" i="2"/>
  <c r="AM50" i="2"/>
  <c r="AU50" i="2"/>
  <c r="AT50" i="2"/>
  <c r="AS50" i="2"/>
  <c r="AR50" i="2"/>
  <c r="AL50" i="2"/>
  <c r="BA49" i="2"/>
  <c r="AZ49" i="2"/>
  <c r="AY49" i="2"/>
  <c r="AX49" i="2"/>
  <c r="AW49" i="2"/>
  <c r="AQ49" i="2"/>
  <c r="AP49" i="2"/>
  <c r="AO49" i="2"/>
  <c r="AN49" i="2"/>
  <c r="AM49" i="2"/>
  <c r="AU49" i="2"/>
  <c r="AT49" i="2"/>
  <c r="AS49" i="2"/>
  <c r="AR49" i="2"/>
  <c r="AL49" i="2"/>
  <c r="BA48" i="2"/>
  <c r="AZ48" i="2"/>
  <c r="AY48" i="2"/>
  <c r="AX48" i="2"/>
  <c r="AW48" i="2"/>
  <c r="AQ48" i="2"/>
  <c r="AP48" i="2"/>
  <c r="AO48" i="2"/>
  <c r="AN48" i="2"/>
  <c r="AM48" i="2"/>
  <c r="AU48" i="2"/>
  <c r="AT48" i="2"/>
  <c r="AS48" i="2"/>
  <c r="AR48" i="2"/>
  <c r="AL48" i="2"/>
  <c r="BA47" i="2"/>
  <c r="AZ47" i="2"/>
  <c r="AY47" i="2"/>
  <c r="AX47" i="2"/>
  <c r="AW47" i="2"/>
  <c r="AQ47" i="2"/>
  <c r="AP47" i="2"/>
  <c r="AO47" i="2"/>
  <c r="AN47" i="2"/>
  <c r="AM47" i="2"/>
  <c r="AU47" i="2"/>
  <c r="AT47" i="2"/>
  <c r="AS47" i="2"/>
  <c r="AR47" i="2"/>
  <c r="AL47" i="2"/>
  <c r="BA46" i="2"/>
  <c r="AZ46" i="2"/>
  <c r="AY46" i="2"/>
  <c r="AX46" i="2"/>
  <c r="AW46" i="2"/>
  <c r="AQ46" i="2"/>
  <c r="AP46" i="2"/>
  <c r="AO46" i="2"/>
  <c r="AN46" i="2"/>
  <c r="AM46" i="2"/>
  <c r="AU46" i="2"/>
  <c r="AT46" i="2"/>
  <c r="AS46" i="2"/>
  <c r="AR46" i="2"/>
  <c r="AL46" i="2"/>
  <c r="BA41" i="2"/>
  <c r="AZ41" i="2"/>
  <c r="AY41" i="2"/>
  <c r="AX41" i="2"/>
  <c r="AW41" i="2"/>
  <c r="AQ41" i="2"/>
  <c r="AP41" i="2"/>
  <c r="AO41" i="2"/>
  <c r="AN41" i="2"/>
  <c r="AM41" i="2"/>
  <c r="AU41" i="2"/>
  <c r="AT41" i="2"/>
  <c r="AS41" i="2"/>
  <c r="AR41" i="2"/>
  <c r="AL41" i="2"/>
  <c r="BA40" i="2"/>
  <c r="AZ40" i="2"/>
  <c r="AY40" i="2"/>
  <c r="AX40" i="2"/>
  <c r="AW40" i="2"/>
  <c r="AQ40" i="2"/>
  <c r="AP40" i="2"/>
  <c r="AO40" i="2"/>
  <c r="AN40" i="2"/>
  <c r="AM40" i="2"/>
  <c r="AU40" i="2"/>
  <c r="AT40" i="2"/>
  <c r="AS40" i="2"/>
  <c r="AR40" i="2"/>
  <c r="AL40" i="2"/>
  <c r="BA39" i="2"/>
  <c r="AZ39" i="2"/>
  <c r="AY39" i="2"/>
  <c r="AX39" i="2"/>
  <c r="AW39" i="2"/>
  <c r="AQ39" i="2"/>
  <c r="AP39" i="2"/>
  <c r="AO39" i="2"/>
  <c r="AN39" i="2"/>
  <c r="AM39" i="2"/>
  <c r="AU39" i="2"/>
  <c r="AT39" i="2"/>
  <c r="AS39" i="2"/>
  <c r="AR39" i="2"/>
  <c r="AL39" i="2"/>
  <c r="BA38" i="2"/>
  <c r="AZ38" i="2"/>
  <c r="AY38" i="2"/>
  <c r="AX38" i="2"/>
  <c r="AW38" i="2"/>
  <c r="AQ38" i="2"/>
  <c r="AP38" i="2"/>
  <c r="AO38" i="2"/>
  <c r="AN38" i="2"/>
  <c r="AM38" i="2"/>
  <c r="AU38" i="2"/>
  <c r="AT38" i="2"/>
  <c r="AS38" i="2"/>
  <c r="AR38" i="2"/>
  <c r="AL38" i="2"/>
  <c r="BA37" i="2"/>
  <c r="AZ37" i="2"/>
  <c r="AY37" i="2"/>
  <c r="AX37" i="2"/>
  <c r="AW37" i="2"/>
  <c r="AQ37" i="2"/>
  <c r="AP37" i="2"/>
  <c r="AO37" i="2"/>
  <c r="AN37" i="2"/>
  <c r="AM37" i="2"/>
  <c r="AU37" i="2"/>
  <c r="AT37" i="2"/>
  <c r="AS37" i="2"/>
  <c r="AR37" i="2"/>
  <c r="AL37" i="2"/>
  <c r="BA36" i="2"/>
  <c r="AZ36" i="2"/>
  <c r="AY36" i="2"/>
  <c r="AX36" i="2"/>
  <c r="AW36" i="2"/>
  <c r="AQ36" i="2"/>
  <c r="AP36" i="2"/>
  <c r="AO36" i="2"/>
  <c r="AN36" i="2"/>
  <c r="AM36" i="2"/>
  <c r="AU36" i="2"/>
  <c r="AT36" i="2"/>
  <c r="AS36" i="2"/>
  <c r="AR36" i="2"/>
  <c r="AL36" i="2"/>
  <c r="BA35" i="2"/>
  <c r="AZ35" i="2"/>
  <c r="AY35" i="2"/>
  <c r="AX35" i="2"/>
  <c r="AW35" i="2"/>
  <c r="AQ35" i="2"/>
  <c r="AP35" i="2"/>
  <c r="AO35" i="2"/>
  <c r="AN35" i="2"/>
  <c r="AM35" i="2"/>
  <c r="AU35" i="2"/>
  <c r="AT35" i="2"/>
  <c r="AS35" i="2"/>
  <c r="AR35" i="2"/>
  <c r="AL35" i="2"/>
  <c r="BA34" i="2"/>
  <c r="AZ34" i="2"/>
  <c r="AY34" i="2"/>
  <c r="AX34" i="2"/>
  <c r="AW34" i="2"/>
  <c r="AQ34" i="2"/>
  <c r="AP34" i="2"/>
  <c r="AO34" i="2"/>
  <c r="AN34" i="2"/>
  <c r="AM34" i="2"/>
  <c r="AU34" i="2"/>
  <c r="AT34" i="2"/>
  <c r="AS34" i="2"/>
  <c r="AR34" i="2"/>
  <c r="AL34" i="2"/>
  <c r="BA33" i="2"/>
  <c r="AZ33" i="2"/>
  <c r="AY33" i="2"/>
  <c r="AX33" i="2"/>
  <c r="AW33" i="2"/>
  <c r="AQ33" i="2"/>
  <c r="AP33" i="2"/>
  <c r="AO33" i="2"/>
  <c r="AN33" i="2"/>
  <c r="AM33" i="2"/>
  <c r="AU33" i="2"/>
  <c r="AT33" i="2"/>
  <c r="AS33" i="2"/>
  <c r="AR33" i="2"/>
  <c r="AL33" i="2"/>
  <c r="BA32" i="2"/>
  <c r="AZ32" i="2"/>
  <c r="AY32" i="2"/>
  <c r="AX32" i="2"/>
  <c r="AW32" i="2"/>
  <c r="AQ32" i="2"/>
  <c r="AP32" i="2"/>
  <c r="AO32" i="2"/>
  <c r="AN32" i="2"/>
  <c r="AM32" i="2"/>
  <c r="AU32" i="2"/>
  <c r="AT32" i="2"/>
  <c r="AS32" i="2"/>
  <c r="AR32" i="2"/>
  <c r="AL32" i="2"/>
  <c r="BA27" i="2"/>
  <c r="AZ27" i="2"/>
  <c r="AY27" i="2"/>
  <c r="AX27" i="2"/>
  <c r="AW27" i="2"/>
  <c r="AQ27" i="2"/>
  <c r="AP27" i="2"/>
  <c r="AO27" i="2"/>
  <c r="AN27" i="2"/>
  <c r="AM27" i="2"/>
  <c r="AU27" i="2"/>
  <c r="AT27" i="2"/>
  <c r="AS27" i="2"/>
  <c r="AR27" i="2"/>
  <c r="AL27" i="2"/>
  <c r="BA26" i="2"/>
  <c r="AZ26" i="2"/>
  <c r="AY26" i="2"/>
  <c r="AX26" i="2"/>
  <c r="AW26" i="2"/>
  <c r="AQ26" i="2"/>
  <c r="AP26" i="2"/>
  <c r="AO26" i="2"/>
  <c r="AN26" i="2"/>
  <c r="AM26" i="2"/>
  <c r="AU26" i="2"/>
  <c r="AT26" i="2"/>
  <c r="AS26" i="2"/>
  <c r="AR26" i="2"/>
  <c r="AL26" i="2"/>
  <c r="BA25" i="2"/>
  <c r="AZ25" i="2"/>
  <c r="AY25" i="2"/>
  <c r="AX25" i="2"/>
  <c r="AW25" i="2"/>
  <c r="AQ25" i="2"/>
  <c r="AP25" i="2"/>
  <c r="AO25" i="2"/>
  <c r="AN25" i="2"/>
  <c r="AM25" i="2"/>
  <c r="AU25" i="2"/>
  <c r="AT25" i="2"/>
  <c r="AS25" i="2"/>
  <c r="AR25" i="2"/>
  <c r="AL25" i="2"/>
  <c r="BA24" i="2"/>
  <c r="AZ24" i="2"/>
  <c r="AY24" i="2"/>
  <c r="AX24" i="2"/>
  <c r="AW24" i="2"/>
  <c r="AQ24" i="2"/>
  <c r="AP24" i="2"/>
  <c r="AO24" i="2"/>
  <c r="AN24" i="2"/>
  <c r="AM24" i="2"/>
  <c r="AU24" i="2"/>
  <c r="AT24" i="2"/>
  <c r="AS24" i="2"/>
  <c r="AR24" i="2"/>
  <c r="AL24" i="2"/>
  <c r="BA23" i="2"/>
  <c r="AZ23" i="2"/>
  <c r="AY23" i="2"/>
  <c r="AX23" i="2"/>
  <c r="AW23" i="2"/>
  <c r="AQ23" i="2"/>
  <c r="AP23" i="2"/>
  <c r="AO23" i="2"/>
  <c r="AN23" i="2"/>
  <c r="AM23" i="2"/>
  <c r="AU23" i="2"/>
  <c r="AT23" i="2"/>
  <c r="AS23" i="2"/>
  <c r="AR23" i="2"/>
  <c r="AL23" i="2"/>
  <c r="BA22" i="2"/>
  <c r="AZ22" i="2"/>
  <c r="AY22" i="2"/>
  <c r="AX22" i="2"/>
  <c r="AW22" i="2"/>
  <c r="AQ22" i="2"/>
  <c r="AP22" i="2"/>
  <c r="AO22" i="2"/>
  <c r="AN22" i="2"/>
  <c r="AM22" i="2"/>
  <c r="AU22" i="2"/>
  <c r="AT22" i="2"/>
  <c r="AS22" i="2"/>
  <c r="AR22" i="2"/>
  <c r="AL22" i="2"/>
  <c r="BA21" i="2"/>
  <c r="AZ21" i="2"/>
  <c r="AY21" i="2"/>
  <c r="AX21" i="2"/>
  <c r="AW21" i="2"/>
  <c r="AQ21" i="2"/>
  <c r="AP21" i="2"/>
  <c r="AO21" i="2"/>
  <c r="AN21" i="2"/>
  <c r="AM21" i="2"/>
  <c r="AU21" i="2"/>
  <c r="AT21" i="2"/>
  <c r="AS21" i="2"/>
  <c r="AR21" i="2"/>
  <c r="AL21" i="2"/>
  <c r="BA20" i="2"/>
  <c r="AZ20" i="2"/>
  <c r="AY20" i="2"/>
  <c r="AX20" i="2"/>
  <c r="AW20" i="2"/>
  <c r="AQ20" i="2"/>
  <c r="AP20" i="2"/>
  <c r="AO20" i="2"/>
  <c r="AN20" i="2"/>
  <c r="AM20" i="2"/>
  <c r="AU20" i="2"/>
  <c r="AT20" i="2"/>
  <c r="AS20" i="2"/>
  <c r="AR20" i="2"/>
  <c r="AL20" i="2"/>
  <c r="BA19" i="2"/>
  <c r="AZ19" i="2"/>
  <c r="AY19" i="2"/>
  <c r="AX19" i="2"/>
  <c r="AW19" i="2"/>
  <c r="AQ19" i="2"/>
  <c r="AP19" i="2"/>
  <c r="AO19" i="2"/>
  <c r="AN19" i="2"/>
  <c r="AM19" i="2"/>
  <c r="AU19" i="2"/>
  <c r="AT19" i="2"/>
  <c r="AS19" i="2"/>
  <c r="AR19" i="2"/>
  <c r="AL19" i="2"/>
  <c r="BA18" i="2"/>
  <c r="AZ18" i="2"/>
  <c r="AY18" i="2"/>
  <c r="AX18" i="2"/>
  <c r="AW18" i="2"/>
  <c r="AQ18" i="2"/>
  <c r="AP18" i="2"/>
  <c r="AO18" i="2"/>
  <c r="AN18" i="2"/>
  <c r="AM18" i="2"/>
  <c r="AU18" i="2"/>
  <c r="AT18" i="2"/>
  <c r="AS18" i="2"/>
  <c r="AR18" i="2"/>
  <c r="AL18" i="2"/>
</calcChain>
</file>

<file path=xl/sharedStrings.xml><?xml version="1.0" encoding="utf-8"?>
<sst xmlns="http://schemas.openxmlformats.org/spreadsheetml/2006/main" count="426" uniqueCount="24">
  <si>
    <t>Ch0</t>
  </si>
  <si>
    <t>Ch1</t>
  </si>
  <si>
    <t>Ch2</t>
  </si>
  <si>
    <t>Ch3</t>
  </si>
  <si>
    <t>RON</t>
  </si>
  <si>
    <t>1/f Corr</t>
  </si>
  <si>
    <t>1/f Uncorr</t>
  </si>
  <si>
    <t>SCA ID</t>
  </si>
  <si>
    <t>kTC Noise</t>
  </si>
  <si>
    <t>Inputs</t>
  </si>
  <si>
    <t>Simulated Full</t>
  </si>
  <si>
    <t>Real Full</t>
  </si>
  <si>
    <t>Simulated NoCol</t>
  </si>
  <si>
    <t>Real NoCol</t>
  </si>
  <si>
    <t>Simulated NoRef</t>
  </si>
  <si>
    <t>Real NoRef</t>
  </si>
  <si>
    <t>Ref</t>
  </si>
  <si>
    <t>Instability</t>
  </si>
  <si>
    <t>Effective Noise (Spatial)</t>
  </si>
  <si>
    <t>Ratios</t>
  </si>
  <si>
    <t>CDS</t>
  </si>
  <si>
    <t>Effective Noise</t>
  </si>
  <si>
    <t>Spatial</t>
  </si>
  <si>
    <t>Temporal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</si>
</sst>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 tint="-0.499984740745262"/>
      <name val="Calibri"/>
      <scheme val="minor"/>
    </font>
    <font>
      <sz val="12"/>
      <color theme="0" tint="-0.499984740745262"/>
      <name val="Calibri"/>
      <scheme val="minor"/>
    </font>
    <font>
      <b/>
      <sz val="12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164" fontId="0" fillId="6" borderId="2" xfId="0" applyNumberFormat="1" applyFill="1" applyBorder="1"/>
    <xf numFmtId="164" fontId="0" fillId="4" borderId="2" xfId="0" applyNumberFormat="1" applyFill="1" applyBorder="1"/>
    <xf numFmtId="164" fontId="0" fillId="2" borderId="2" xfId="0" applyNumberFormat="1" applyFill="1" applyBorder="1"/>
    <xf numFmtId="0" fontId="1" fillId="3" borderId="2" xfId="0" applyFont="1" applyFill="1" applyBorder="1"/>
    <xf numFmtId="0" fontId="1" fillId="3" borderId="3" xfId="0" applyFont="1" applyFill="1" applyBorder="1"/>
    <xf numFmtId="164" fontId="0" fillId="6" borderId="3" xfId="0" applyNumberFormat="1" applyFill="1" applyBorder="1"/>
    <xf numFmtId="164" fontId="0" fillId="4" borderId="3" xfId="0" applyNumberFormat="1" applyFill="1" applyBorder="1"/>
    <xf numFmtId="164" fontId="0" fillId="2" borderId="3" xfId="0" applyNumberFormat="1" applyFill="1" applyBorder="1"/>
    <xf numFmtId="0" fontId="1" fillId="3" borderId="4" xfId="0" applyFont="1" applyFill="1" applyBorder="1"/>
    <xf numFmtId="164" fontId="0" fillId="6" borderId="4" xfId="0" applyNumberFormat="1" applyFill="1" applyBorder="1"/>
    <xf numFmtId="164" fontId="0" fillId="4" borderId="4" xfId="0" applyNumberFormat="1" applyFill="1" applyBorder="1"/>
    <xf numFmtId="164" fontId="0" fillId="2" borderId="4" xfId="0" applyNumberFormat="1" applyFill="1" applyBorder="1"/>
    <xf numFmtId="164" fontId="0" fillId="10" borderId="2" xfId="0" applyNumberFormat="1" applyFill="1" applyBorder="1"/>
    <xf numFmtId="164" fontId="0" fillId="10" borderId="4" xfId="0" applyNumberFormat="1" applyFill="1" applyBorder="1"/>
    <xf numFmtId="164" fontId="0" fillId="10" borderId="3" xfId="0" applyNumberFormat="1" applyFill="1" applyBorder="1"/>
    <xf numFmtId="0" fontId="1" fillId="7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10" borderId="4" xfId="0" applyNumberFormat="1" applyFill="1" applyBorder="1"/>
    <xf numFmtId="2" fontId="0" fillId="10" borderId="2" xfId="0" applyNumberFormat="1" applyFill="1" applyBorder="1"/>
    <xf numFmtId="2" fontId="0" fillId="10" borderId="3" xfId="0" applyNumberFormat="1" applyFill="1" applyBorder="1"/>
    <xf numFmtId="2" fontId="0" fillId="6" borderId="2" xfId="0" applyNumberFormat="1" applyFill="1" applyBorder="1"/>
    <xf numFmtId="2" fontId="0" fillId="6" borderId="4" xfId="0" applyNumberFormat="1" applyFill="1" applyBorder="1"/>
    <xf numFmtId="2" fontId="0" fillId="6" borderId="3" xfId="0" applyNumberFormat="1" applyFill="1" applyBorder="1"/>
    <xf numFmtId="2" fontId="0" fillId="2" borderId="2" xfId="0" applyNumberFormat="1" applyFill="1" applyBorder="1"/>
    <xf numFmtId="2" fontId="0" fillId="2" borderId="4" xfId="0" applyNumberFormat="1" applyFill="1" applyBorder="1"/>
    <xf numFmtId="2" fontId="0" fillId="2" borderId="3" xfId="0" applyNumberFormat="1" applyFill="1" applyBorder="1"/>
    <xf numFmtId="2" fontId="0" fillId="4" borderId="2" xfId="0" applyNumberFormat="1" applyFill="1" applyBorder="1"/>
    <xf numFmtId="2" fontId="0" fillId="4" borderId="4" xfId="0" applyNumberFormat="1" applyFill="1" applyBorder="1"/>
    <xf numFmtId="2" fontId="0" fillId="4" borderId="3" xfId="0" applyNumberFormat="1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1" fillId="9" borderId="1" xfId="0" applyFont="1" applyFill="1" applyBorder="1" applyAlignment="1">
      <alignment horizontal="center"/>
    </xf>
    <xf numFmtId="2" fontId="0" fillId="12" borderId="4" xfId="0" applyNumberFormat="1" applyFill="1" applyBorder="1"/>
    <xf numFmtId="2" fontId="0" fillId="12" borderId="2" xfId="0" applyNumberFormat="1" applyFill="1" applyBorder="1"/>
    <xf numFmtId="2" fontId="0" fillId="12" borderId="3" xfId="0" applyNumberFormat="1" applyFill="1" applyBorder="1"/>
    <xf numFmtId="164" fontId="0" fillId="12" borderId="4" xfId="0" applyNumberFormat="1" applyFill="1" applyBorder="1"/>
    <xf numFmtId="164" fontId="0" fillId="12" borderId="2" xfId="0" applyNumberFormat="1" applyFill="1" applyBorder="1"/>
    <xf numFmtId="164" fontId="0" fillId="12" borderId="3" xfId="0" applyNumberFormat="1" applyFill="1" applyBorder="1"/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/>
    </xf>
    <xf numFmtId="164" fontId="5" fillId="6" borderId="2" xfId="0" applyNumberFormat="1" applyFont="1" applyFill="1" applyBorder="1"/>
    <xf numFmtId="164" fontId="5" fillId="6" borderId="4" xfId="0" applyNumberFormat="1" applyFont="1" applyFill="1" applyBorder="1"/>
    <xf numFmtId="164" fontId="5" fillId="6" borderId="3" xfId="0" applyNumberFormat="1" applyFont="1" applyFill="1" applyBorder="1"/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5"/>
  <sheetViews>
    <sheetView tabSelected="1" workbookViewId="0">
      <selection activeCell="M30" sqref="M30:Q30"/>
    </sheetView>
  </sheetViews>
  <sheetFormatPr baseColWidth="10" defaultRowHeight="15" x14ac:dyDescent="0"/>
  <cols>
    <col min="1" max="17" width="5.33203125" customWidth="1"/>
    <col min="18" max="18" width="9.1640625" bestFit="1" customWidth="1"/>
    <col min="19" max="35" width="5.33203125" customWidth="1"/>
    <col min="37" max="53" width="5.33203125" customWidth="1"/>
  </cols>
  <sheetData>
    <row r="1" spans="1:53">
      <c r="A1" s="1" t="s">
        <v>9</v>
      </c>
    </row>
    <row r="2" spans="1:53">
      <c r="A2" s="43" t="s">
        <v>7</v>
      </c>
      <c r="B2" s="45" t="s">
        <v>8</v>
      </c>
      <c r="C2" s="47" t="s">
        <v>6</v>
      </c>
      <c r="D2" s="47"/>
      <c r="E2" s="47"/>
      <c r="F2" s="47"/>
      <c r="G2" s="48" t="s">
        <v>5</v>
      </c>
      <c r="H2" s="54" t="s">
        <v>20</v>
      </c>
      <c r="I2" s="55"/>
      <c r="J2" s="55"/>
      <c r="K2" s="55"/>
      <c r="L2" s="56"/>
      <c r="M2" s="58" t="s">
        <v>4</v>
      </c>
      <c r="N2" s="59"/>
      <c r="O2" s="59"/>
      <c r="P2" s="59"/>
      <c r="Q2" s="60"/>
    </row>
    <row r="3" spans="1:53">
      <c r="A3" s="44"/>
      <c r="B3" s="46"/>
      <c r="C3" s="18" t="s">
        <v>0</v>
      </c>
      <c r="D3" s="18" t="s">
        <v>1</v>
      </c>
      <c r="E3" s="18" t="s">
        <v>2</v>
      </c>
      <c r="F3" s="18" t="s">
        <v>3</v>
      </c>
      <c r="G3" s="49"/>
      <c r="H3" s="17" t="s">
        <v>0</v>
      </c>
      <c r="I3" s="17" t="s">
        <v>1</v>
      </c>
      <c r="J3" s="17" t="s">
        <v>2</v>
      </c>
      <c r="K3" s="17" t="s">
        <v>3</v>
      </c>
      <c r="L3" s="57" t="s">
        <v>16</v>
      </c>
      <c r="M3" s="50" t="s">
        <v>0</v>
      </c>
      <c r="N3" s="50" t="s">
        <v>1</v>
      </c>
      <c r="O3" s="50" t="s">
        <v>2</v>
      </c>
      <c r="P3" s="50" t="s">
        <v>3</v>
      </c>
      <c r="Q3" s="50" t="s">
        <v>16</v>
      </c>
    </row>
    <row r="4" spans="1:53">
      <c r="A4" s="5">
        <v>481</v>
      </c>
      <c r="B4" s="37">
        <v>18.5</v>
      </c>
      <c r="C4" s="4">
        <v>0.9</v>
      </c>
      <c r="D4" s="4">
        <v>0.9</v>
      </c>
      <c r="E4" s="4">
        <v>0.9</v>
      </c>
      <c r="F4" s="4">
        <v>1</v>
      </c>
      <c r="G4" s="3">
        <v>4.3</v>
      </c>
      <c r="H4" s="2">
        <f>M4*SQRT(2)</f>
        <v>6.7882250993908562</v>
      </c>
      <c r="I4" s="2">
        <f>N4*SQRT(2)</f>
        <v>7.0710678118654755</v>
      </c>
      <c r="J4" s="2">
        <f>O4*SQRT(2)</f>
        <v>7.0710678118654755</v>
      </c>
      <c r="K4" s="2">
        <f>P4*SQRT(2)</f>
        <v>7.4953318805774041</v>
      </c>
      <c r="L4" s="51"/>
      <c r="M4" s="51">
        <v>4.8</v>
      </c>
      <c r="N4" s="51">
        <v>5</v>
      </c>
      <c r="O4" s="51">
        <v>5</v>
      </c>
      <c r="P4" s="51">
        <v>5.3</v>
      </c>
      <c r="Q4" s="51"/>
    </row>
    <row r="5" spans="1:53">
      <c r="A5" s="5">
        <v>482</v>
      </c>
      <c r="B5" s="38">
        <v>15.9</v>
      </c>
      <c r="C5" s="4">
        <v>0.9</v>
      </c>
      <c r="D5" s="4">
        <v>1</v>
      </c>
      <c r="E5" s="4">
        <v>0.9</v>
      </c>
      <c r="F5" s="4">
        <v>1</v>
      </c>
      <c r="G5" s="3">
        <v>2.8</v>
      </c>
      <c r="H5" s="2">
        <f>M5*SQRT(2)</f>
        <v>6.2225396744416193</v>
      </c>
      <c r="I5" s="2">
        <f>N5*SQRT(2)</f>
        <v>6.2225396744416193</v>
      </c>
      <c r="J5" s="2">
        <f>O5*SQRT(2)</f>
        <v>6.2225396744416193</v>
      </c>
      <c r="K5" s="2">
        <f>P5*SQRT(2)</f>
        <v>5.9396969619669999</v>
      </c>
      <c r="L5" s="51"/>
      <c r="M5" s="51">
        <v>4.4000000000000004</v>
      </c>
      <c r="N5" s="51">
        <v>4.4000000000000004</v>
      </c>
      <c r="O5" s="51">
        <v>4.4000000000000004</v>
      </c>
      <c r="P5" s="51">
        <v>4.2</v>
      </c>
      <c r="Q5" s="51"/>
    </row>
    <row r="6" spans="1:53">
      <c r="A6" s="5">
        <v>483</v>
      </c>
      <c r="B6" s="38">
        <v>15.2</v>
      </c>
      <c r="C6" s="4">
        <v>1</v>
      </c>
      <c r="D6" s="4">
        <v>0.9</v>
      </c>
      <c r="E6" s="4">
        <v>1</v>
      </c>
      <c r="F6" s="4">
        <v>1</v>
      </c>
      <c r="G6" s="3">
        <v>3</v>
      </c>
      <c r="H6" s="2">
        <f>M6*SQRT(2)</f>
        <v>6.7882250993908562</v>
      </c>
      <c r="I6" s="2">
        <f>N6*SQRT(2)</f>
        <v>5.6568542494923806</v>
      </c>
      <c r="J6" s="2">
        <f>O6*SQRT(2)</f>
        <v>5.7982756057296898</v>
      </c>
      <c r="K6" s="2">
        <f>P6*SQRT(2)</f>
        <v>5.6568542494923806</v>
      </c>
      <c r="L6" s="51"/>
      <c r="M6" s="51">
        <v>4.8</v>
      </c>
      <c r="N6" s="51">
        <v>4</v>
      </c>
      <c r="O6" s="51">
        <v>4.0999999999999996</v>
      </c>
      <c r="P6" s="51">
        <v>4</v>
      </c>
      <c r="Q6" s="51"/>
    </row>
    <row r="7" spans="1:53">
      <c r="A7" s="5">
        <v>484</v>
      </c>
      <c r="B7" s="38">
        <v>16.899999999999999</v>
      </c>
      <c r="C7" s="4">
        <v>0.8</v>
      </c>
      <c r="D7" s="4">
        <v>0.9</v>
      </c>
      <c r="E7" s="4">
        <v>0.9</v>
      </c>
      <c r="F7" s="4">
        <v>0.8</v>
      </c>
      <c r="G7" s="3">
        <v>3</v>
      </c>
      <c r="H7" s="2">
        <f>M7*SQRT(2)</f>
        <v>6.3639610306789285</v>
      </c>
      <c r="I7" s="2">
        <f>N7*SQRT(2)</f>
        <v>6.0811183182043091</v>
      </c>
      <c r="J7" s="2">
        <f>O7*SQRT(2)</f>
        <v>6.2225396744416193</v>
      </c>
      <c r="K7" s="2">
        <f>P7*SQRT(2)</f>
        <v>6.3639610306789285</v>
      </c>
      <c r="L7" s="51"/>
      <c r="M7" s="51">
        <v>4.5</v>
      </c>
      <c r="N7" s="51">
        <v>4.3</v>
      </c>
      <c r="O7" s="51">
        <v>4.4000000000000004</v>
      </c>
      <c r="P7" s="51">
        <v>4.5</v>
      </c>
      <c r="Q7" s="51"/>
    </row>
    <row r="8" spans="1:53">
      <c r="A8" s="5">
        <v>485</v>
      </c>
      <c r="B8" s="39">
        <v>20</v>
      </c>
      <c r="C8" s="4">
        <v>1</v>
      </c>
      <c r="D8" s="4">
        <v>1.3</v>
      </c>
      <c r="E8" s="4">
        <v>1</v>
      </c>
      <c r="F8" s="4">
        <v>1.1000000000000001</v>
      </c>
      <c r="G8" s="3">
        <v>4</v>
      </c>
      <c r="H8" s="2">
        <f>M8*SQRT(2)</f>
        <v>5.7982756057296898</v>
      </c>
      <c r="I8" s="2">
        <f>N8*SQRT(2)</f>
        <v>5.6568542494923806</v>
      </c>
      <c r="J8" s="2">
        <f>O8*SQRT(2)</f>
        <v>6.2225396744416193</v>
      </c>
      <c r="K8" s="2">
        <f>P8*SQRT(2)</f>
        <v>7.6367532368147142</v>
      </c>
      <c r="L8" s="51"/>
      <c r="M8" s="51">
        <v>4.0999999999999996</v>
      </c>
      <c r="N8" s="51">
        <v>4</v>
      </c>
      <c r="O8" s="51">
        <v>4.4000000000000004</v>
      </c>
      <c r="P8" s="51">
        <v>5.4</v>
      </c>
      <c r="Q8" s="51"/>
    </row>
    <row r="9" spans="1:53">
      <c r="A9" s="10">
        <v>486</v>
      </c>
      <c r="B9" s="38">
        <v>19.2</v>
      </c>
      <c r="C9" s="13">
        <v>1</v>
      </c>
      <c r="D9" s="13">
        <v>0.9</v>
      </c>
      <c r="E9" s="13">
        <v>1</v>
      </c>
      <c r="F9" s="13">
        <v>1</v>
      </c>
      <c r="G9" s="12">
        <v>5.3</v>
      </c>
      <c r="H9" s="11">
        <f>M9*SQRT(2)</f>
        <v>7.2124891681027847</v>
      </c>
      <c r="I9" s="11">
        <f>N9*SQRT(2)</f>
        <v>7.3539105243400948</v>
      </c>
      <c r="J9" s="11">
        <f>O9*SQRT(2)</f>
        <v>7.2124891681027847</v>
      </c>
      <c r="K9" s="11">
        <f>P9*SQRT(2)</f>
        <v>7.2124891681027847</v>
      </c>
      <c r="L9" s="52"/>
      <c r="M9" s="52">
        <v>5.0999999999999996</v>
      </c>
      <c r="N9" s="52">
        <v>5.2</v>
      </c>
      <c r="O9" s="52">
        <v>5.0999999999999996</v>
      </c>
      <c r="P9" s="52">
        <v>5.0999999999999996</v>
      </c>
      <c r="Q9" s="52"/>
    </row>
    <row r="10" spans="1:53">
      <c r="A10" s="5">
        <v>487</v>
      </c>
      <c r="B10" s="38">
        <v>16.100000000000001</v>
      </c>
      <c r="C10" s="4">
        <v>0.9</v>
      </c>
      <c r="D10" s="4">
        <v>0.9</v>
      </c>
      <c r="E10" s="4">
        <v>1.1000000000000001</v>
      </c>
      <c r="F10" s="4">
        <v>1</v>
      </c>
      <c r="G10" s="3">
        <v>4.5999999999999996</v>
      </c>
      <c r="H10" s="2">
        <f>M10*SQRT(2)</f>
        <v>6.5053823869162368</v>
      </c>
      <c r="I10" s="2">
        <f>N10*SQRT(2)</f>
        <v>6.2225396744416193</v>
      </c>
      <c r="J10" s="2">
        <f>O10*SQRT(2)</f>
        <v>6.5053823869162368</v>
      </c>
      <c r="K10" s="2">
        <f>P10*SQRT(2)</f>
        <v>5.9396969619669999</v>
      </c>
      <c r="L10" s="51"/>
      <c r="M10" s="51">
        <v>4.5999999999999996</v>
      </c>
      <c r="N10" s="51">
        <v>4.4000000000000004</v>
      </c>
      <c r="O10" s="51">
        <v>4.5999999999999996</v>
      </c>
      <c r="P10" s="51">
        <v>4.2</v>
      </c>
      <c r="Q10" s="51"/>
    </row>
    <row r="11" spans="1:53">
      <c r="A11" s="5">
        <v>488</v>
      </c>
      <c r="B11" s="38">
        <v>19.100000000000001</v>
      </c>
      <c r="C11" s="4">
        <v>1</v>
      </c>
      <c r="D11" s="4">
        <v>1</v>
      </c>
      <c r="E11" s="4">
        <v>1</v>
      </c>
      <c r="F11" s="4">
        <v>0.9</v>
      </c>
      <c r="G11" s="3">
        <v>4.8</v>
      </c>
      <c r="H11" s="2">
        <f>M11*SQRT(2)</f>
        <v>7.2124891681027847</v>
      </c>
      <c r="I11" s="2">
        <f>N11*SQRT(2)</f>
        <v>7.9195959492893326</v>
      </c>
      <c r="J11" s="2">
        <f>O11*SQRT(2)</f>
        <v>6.5053823869162368</v>
      </c>
      <c r="K11" s="2">
        <f>P11*SQRT(2)</f>
        <v>7.0710678118654755</v>
      </c>
      <c r="L11" s="51"/>
      <c r="M11" s="51">
        <v>5.0999999999999996</v>
      </c>
      <c r="N11" s="51">
        <v>5.6</v>
      </c>
      <c r="O11" s="51">
        <v>4.5999999999999996</v>
      </c>
      <c r="P11" s="51">
        <v>5</v>
      </c>
      <c r="Q11" s="51"/>
    </row>
    <row r="12" spans="1:53">
      <c r="A12" s="5">
        <v>489</v>
      </c>
      <c r="B12" s="38">
        <v>19</v>
      </c>
      <c r="C12" s="4">
        <v>1.1000000000000001</v>
      </c>
      <c r="D12" s="4">
        <v>1.1000000000000001</v>
      </c>
      <c r="E12" s="4">
        <v>0.8</v>
      </c>
      <c r="F12" s="4">
        <v>0.9</v>
      </c>
      <c r="G12" s="3">
        <v>4.8</v>
      </c>
      <c r="H12" s="2">
        <f>M12*SQRT(2)</f>
        <v>6.2225396744416193</v>
      </c>
      <c r="I12" s="2">
        <f>N12*SQRT(2)</f>
        <v>6.5053823869162368</v>
      </c>
      <c r="J12" s="2">
        <f>O12*SQRT(2)</f>
        <v>6.0811183182043091</v>
      </c>
      <c r="K12" s="2">
        <f>P12*SQRT(2)</f>
        <v>5.7982756057296898</v>
      </c>
      <c r="L12" s="51"/>
      <c r="M12" s="51">
        <v>4.4000000000000004</v>
      </c>
      <c r="N12" s="51">
        <v>4.5999999999999996</v>
      </c>
      <c r="O12" s="51">
        <v>4.3</v>
      </c>
      <c r="P12" s="51">
        <v>4.0999999999999996</v>
      </c>
      <c r="Q12" s="51"/>
    </row>
    <row r="13" spans="1:53">
      <c r="A13" s="6">
        <v>490</v>
      </c>
      <c r="B13" s="39">
        <v>20</v>
      </c>
      <c r="C13" s="9">
        <v>1.1000000000000001</v>
      </c>
      <c r="D13" s="9">
        <v>1.1000000000000001</v>
      </c>
      <c r="E13" s="9">
        <v>1</v>
      </c>
      <c r="F13" s="9">
        <v>1</v>
      </c>
      <c r="G13" s="8">
        <v>5</v>
      </c>
      <c r="H13" s="7">
        <f>M13*SQRT(2)</f>
        <v>6.3639610306789285</v>
      </c>
      <c r="I13" s="7">
        <f>N13*SQRT(2)</f>
        <v>6.0811183182043091</v>
      </c>
      <c r="J13" s="7">
        <f>O13*SQRT(2)</f>
        <v>6.3639610306789285</v>
      </c>
      <c r="K13" s="7">
        <f>P13*SQRT(2)</f>
        <v>6.6468037431535478</v>
      </c>
      <c r="L13" s="53"/>
      <c r="M13" s="53">
        <v>4.5</v>
      </c>
      <c r="N13" s="53">
        <v>4.3</v>
      </c>
      <c r="O13" s="53">
        <v>4.5</v>
      </c>
      <c r="P13" s="53">
        <v>4.7</v>
      </c>
      <c r="Q13" s="53"/>
    </row>
    <row r="15" spans="1:53" s="1" customFormat="1">
      <c r="A15" s="1" t="s">
        <v>10</v>
      </c>
      <c r="S15" s="1" t="s">
        <v>11</v>
      </c>
      <c r="AJ15"/>
      <c r="AK15" s="1" t="s">
        <v>19</v>
      </c>
      <c r="AW15"/>
      <c r="AX15"/>
      <c r="AY15"/>
      <c r="AZ15"/>
      <c r="BA15"/>
    </row>
    <row r="16" spans="1:53">
      <c r="A16" s="43" t="s">
        <v>7</v>
      </c>
      <c r="B16" s="45" t="s">
        <v>8</v>
      </c>
      <c r="C16" s="47" t="s">
        <v>6</v>
      </c>
      <c r="D16" s="47"/>
      <c r="E16" s="47"/>
      <c r="F16" s="47"/>
      <c r="G16" s="48" t="s">
        <v>5</v>
      </c>
      <c r="H16" s="54" t="s">
        <v>20</v>
      </c>
      <c r="I16" s="55"/>
      <c r="J16" s="55"/>
      <c r="K16" s="55"/>
      <c r="L16" s="56"/>
      <c r="M16" s="40" t="s">
        <v>18</v>
      </c>
      <c r="N16" s="41"/>
      <c r="O16" s="41"/>
      <c r="P16" s="41"/>
      <c r="Q16" s="42"/>
      <c r="S16" s="43" t="s">
        <v>7</v>
      </c>
      <c r="T16" s="45" t="s">
        <v>8</v>
      </c>
      <c r="U16" s="47" t="s">
        <v>6</v>
      </c>
      <c r="V16" s="47"/>
      <c r="W16" s="47"/>
      <c r="X16" s="47"/>
      <c r="Y16" s="48" t="s">
        <v>5</v>
      </c>
      <c r="Z16" s="54" t="s">
        <v>20</v>
      </c>
      <c r="AA16" s="55"/>
      <c r="AB16" s="55"/>
      <c r="AC16" s="55"/>
      <c r="AD16" s="56"/>
      <c r="AE16" s="40" t="s">
        <v>18</v>
      </c>
      <c r="AF16" s="41"/>
      <c r="AG16" s="41"/>
      <c r="AH16" s="41"/>
      <c r="AI16" s="42"/>
      <c r="AJ16" s="32" t="s">
        <v>16</v>
      </c>
      <c r="AK16" s="43" t="s">
        <v>7</v>
      </c>
      <c r="AL16" s="45" t="s">
        <v>8</v>
      </c>
      <c r="AM16" s="47" t="s">
        <v>6</v>
      </c>
      <c r="AN16" s="47"/>
      <c r="AO16" s="47"/>
      <c r="AP16" s="47"/>
      <c r="AQ16" s="48" t="s">
        <v>5</v>
      </c>
      <c r="AR16" s="54" t="s">
        <v>20</v>
      </c>
      <c r="AS16" s="55"/>
      <c r="AT16" s="55"/>
      <c r="AU16" s="55"/>
      <c r="AV16" s="56"/>
      <c r="AW16" s="40" t="s">
        <v>18</v>
      </c>
      <c r="AX16" s="41"/>
      <c r="AY16" s="41"/>
      <c r="AZ16" s="41"/>
      <c r="BA16" s="42"/>
    </row>
    <row r="17" spans="1:53">
      <c r="A17" s="44"/>
      <c r="B17" s="46"/>
      <c r="C17" s="18" t="s">
        <v>0</v>
      </c>
      <c r="D17" s="18" t="s">
        <v>1</v>
      </c>
      <c r="E17" s="18" t="s">
        <v>2</v>
      </c>
      <c r="F17" s="18" t="s">
        <v>3</v>
      </c>
      <c r="G17" s="49"/>
      <c r="H17" s="17" t="s">
        <v>0</v>
      </c>
      <c r="I17" s="17" t="s">
        <v>1</v>
      </c>
      <c r="J17" s="17" t="s">
        <v>2</v>
      </c>
      <c r="K17" s="17" t="s">
        <v>3</v>
      </c>
      <c r="L17" s="17" t="s">
        <v>16</v>
      </c>
      <c r="M17" s="33" t="s">
        <v>0</v>
      </c>
      <c r="N17" s="33" t="s">
        <v>1</v>
      </c>
      <c r="O17" s="33" t="s">
        <v>2</v>
      </c>
      <c r="P17" s="33" t="s">
        <v>3</v>
      </c>
      <c r="Q17" s="33" t="s">
        <v>16</v>
      </c>
      <c r="S17" s="44"/>
      <c r="T17" s="46"/>
      <c r="U17" s="18" t="s">
        <v>0</v>
      </c>
      <c r="V17" s="18" t="s">
        <v>1</v>
      </c>
      <c r="W17" s="18" t="s">
        <v>2</v>
      </c>
      <c r="X17" s="18" t="s">
        <v>3</v>
      </c>
      <c r="Y17" s="49"/>
      <c r="Z17" s="17" t="s">
        <v>0</v>
      </c>
      <c r="AA17" s="17" t="s">
        <v>1</v>
      </c>
      <c r="AB17" s="17" t="s">
        <v>2</v>
      </c>
      <c r="AC17" s="17" t="s">
        <v>3</v>
      </c>
      <c r="AD17" s="17" t="s">
        <v>16</v>
      </c>
      <c r="AE17" s="33" t="s">
        <v>0</v>
      </c>
      <c r="AF17" s="33" t="s">
        <v>1</v>
      </c>
      <c r="AG17" s="33" t="s">
        <v>2</v>
      </c>
      <c r="AH17" s="33" t="s">
        <v>3</v>
      </c>
      <c r="AI17" s="33" t="s">
        <v>16</v>
      </c>
      <c r="AJ17" s="32" t="s">
        <v>17</v>
      </c>
      <c r="AK17" s="44"/>
      <c r="AL17" s="46"/>
      <c r="AM17" s="18" t="s">
        <v>0</v>
      </c>
      <c r="AN17" s="18" t="s">
        <v>1</v>
      </c>
      <c r="AO17" s="18" t="s">
        <v>2</v>
      </c>
      <c r="AP17" s="18" t="s">
        <v>3</v>
      </c>
      <c r="AQ17" s="49"/>
      <c r="AR17" s="17" t="s">
        <v>0</v>
      </c>
      <c r="AS17" s="17" t="s">
        <v>1</v>
      </c>
      <c r="AT17" s="17" t="s">
        <v>2</v>
      </c>
      <c r="AU17" s="17" t="s">
        <v>3</v>
      </c>
      <c r="AV17" s="17" t="s">
        <v>16</v>
      </c>
      <c r="AW17" s="33" t="s">
        <v>0</v>
      </c>
      <c r="AX17" s="33" t="s">
        <v>1</v>
      </c>
      <c r="AY17" s="33" t="s">
        <v>2</v>
      </c>
      <c r="AZ17" s="33" t="s">
        <v>3</v>
      </c>
      <c r="BA17" s="33" t="s">
        <v>16</v>
      </c>
    </row>
    <row r="18" spans="1:53">
      <c r="A18" s="5">
        <v>481</v>
      </c>
      <c r="B18" s="37">
        <v>17.7</v>
      </c>
      <c r="C18" s="4">
        <v>0.878</v>
      </c>
      <c r="D18" s="4">
        <v>0.89</v>
      </c>
      <c r="E18" s="4">
        <v>0.89</v>
      </c>
      <c r="F18" s="4">
        <v>0.95799999999999996</v>
      </c>
      <c r="G18" s="3">
        <v>3.3530000000000002</v>
      </c>
      <c r="H18" s="2">
        <v>7.2210000000000001</v>
      </c>
      <c r="I18" s="2">
        <v>7.4870000000000001</v>
      </c>
      <c r="J18" s="2">
        <v>7.4569999999999999</v>
      </c>
      <c r="K18" s="2">
        <v>7.8140000000000001</v>
      </c>
      <c r="L18" s="2">
        <v>6.9870000000000001</v>
      </c>
      <c r="M18" s="14">
        <v>2.218</v>
      </c>
      <c r="N18" s="14">
        <v>2.278</v>
      </c>
      <c r="O18" s="14">
        <v>2.278</v>
      </c>
      <c r="P18" s="14">
        <v>2.3439999999999999</v>
      </c>
      <c r="Q18" s="14">
        <v>2.177</v>
      </c>
      <c r="S18" s="5">
        <v>481</v>
      </c>
      <c r="T18" s="37">
        <v>18.5</v>
      </c>
      <c r="U18" s="4">
        <v>0.92500000000000004</v>
      </c>
      <c r="V18" s="4">
        <v>0.876</v>
      </c>
      <c r="W18" s="4">
        <v>0.91500000000000004</v>
      </c>
      <c r="X18" s="4">
        <v>0.94499999999999995</v>
      </c>
      <c r="Y18" s="3">
        <v>2.0409999999999999</v>
      </c>
      <c r="Z18" s="2">
        <v>6.7290000000000001</v>
      </c>
      <c r="AA18" s="2">
        <v>6.9989999999999997</v>
      </c>
      <c r="AB18" s="2">
        <v>7.09</v>
      </c>
      <c r="AC18" s="2">
        <v>7.43</v>
      </c>
      <c r="AD18" s="2">
        <v>6.3680000000000003</v>
      </c>
      <c r="AE18" s="14">
        <v>2.5129999999999999</v>
      </c>
      <c r="AF18" s="14">
        <v>2.5590000000000002</v>
      </c>
      <c r="AG18" s="14">
        <v>2.5619999999999998</v>
      </c>
      <c r="AH18" s="14">
        <v>2.6179999999999999</v>
      </c>
      <c r="AI18" s="14">
        <v>1.992</v>
      </c>
      <c r="AJ18" s="31">
        <v>1</v>
      </c>
      <c r="AK18" s="5">
        <v>481</v>
      </c>
      <c r="AL18" s="34">
        <f>T18/B18</f>
        <v>1.0451977401129944</v>
      </c>
      <c r="AM18" s="25">
        <f>U18/C18</f>
        <v>1.0535307517084282</v>
      </c>
      <c r="AN18" s="25">
        <f>V18/D18</f>
        <v>0.98426966292134832</v>
      </c>
      <c r="AO18" s="25">
        <f>W18/E18</f>
        <v>1.0280898876404494</v>
      </c>
      <c r="AP18" s="25">
        <f>X18/F18</f>
        <v>0.98643006263048016</v>
      </c>
      <c r="AQ18" s="28">
        <f>Y18/G18</f>
        <v>0.60870861914703245</v>
      </c>
      <c r="AR18" s="22">
        <f>Z18/H18</f>
        <v>0.93186539260490242</v>
      </c>
      <c r="AS18" s="22">
        <f>AA18/I18</f>
        <v>0.93482035528248963</v>
      </c>
      <c r="AT18" s="22">
        <f>AB18/J18</f>
        <v>0.95078449778731389</v>
      </c>
      <c r="AU18" s="22">
        <f>AC18/K18</f>
        <v>0.95085743537240841</v>
      </c>
      <c r="AV18" s="22">
        <f>AD18/L18</f>
        <v>0.91140689852583368</v>
      </c>
      <c r="AW18" s="20">
        <f>AE18/M18</f>
        <v>1.1330027051397655</v>
      </c>
      <c r="AX18" s="20">
        <f>AF18/N18</f>
        <v>1.1233538191395962</v>
      </c>
      <c r="AY18" s="20">
        <f>AG18/O18</f>
        <v>1.1246707638279192</v>
      </c>
      <c r="AZ18" s="20">
        <f>AH18/P18</f>
        <v>1.1168941979522184</v>
      </c>
      <c r="BA18" s="20">
        <f>AI18/Q18</f>
        <v>0.91502067064768022</v>
      </c>
    </row>
    <row r="19" spans="1:53">
      <c r="A19" s="5">
        <v>482</v>
      </c>
      <c r="B19" s="38">
        <v>15.2</v>
      </c>
      <c r="C19" s="4">
        <v>0.84299999999999997</v>
      </c>
      <c r="D19" s="4">
        <v>0.89400000000000002</v>
      </c>
      <c r="E19" s="4">
        <v>0.84399999999999997</v>
      </c>
      <c r="F19" s="4">
        <v>0.876</v>
      </c>
      <c r="G19" s="3">
        <v>2.2480000000000002</v>
      </c>
      <c r="H19" s="2">
        <v>6.266</v>
      </c>
      <c r="I19" s="2">
        <v>6.2949999999999999</v>
      </c>
      <c r="J19" s="2">
        <v>6.2809999999999997</v>
      </c>
      <c r="K19" s="2">
        <v>6.0419999999999998</v>
      </c>
      <c r="L19" s="2">
        <v>5.758</v>
      </c>
      <c r="M19" s="14">
        <v>1.998</v>
      </c>
      <c r="N19" s="14">
        <v>2.02</v>
      </c>
      <c r="O19" s="14">
        <v>2.0099999999999998</v>
      </c>
      <c r="P19" s="14">
        <v>1.956</v>
      </c>
      <c r="Q19" s="14">
        <v>1.732</v>
      </c>
      <c r="S19" s="5">
        <v>482</v>
      </c>
      <c r="T19" s="38">
        <v>15.9</v>
      </c>
      <c r="U19" s="4">
        <v>0.91800000000000004</v>
      </c>
      <c r="V19" s="4">
        <v>1.01</v>
      </c>
      <c r="W19" s="4">
        <v>0.91900000000000004</v>
      </c>
      <c r="X19" s="4">
        <v>0.98299999999999998</v>
      </c>
      <c r="Y19" s="3">
        <v>2.524</v>
      </c>
      <c r="Z19" s="2">
        <v>6.1829999999999998</v>
      </c>
      <c r="AA19" s="2">
        <v>6.234</v>
      </c>
      <c r="AB19" s="2">
        <v>6.1749999999999998</v>
      </c>
      <c r="AC19" s="2">
        <v>5.9580000000000002</v>
      </c>
      <c r="AD19" s="2">
        <v>6.1390000000000002</v>
      </c>
      <c r="AE19" s="14">
        <v>2.6779999999999999</v>
      </c>
      <c r="AF19" s="14">
        <v>2.7639999999999998</v>
      </c>
      <c r="AG19" s="14">
        <v>2.7189999999999999</v>
      </c>
      <c r="AH19" s="14">
        <v>2.7349999999999999</v>
      </c>
      <c r="AI19" s="14">
        <v>2.1739999999999999</v>
      </c>
      <c r="AJ19" s="31">
        <v>1.5</v>
      </c>
      <c r="AK19" s="5">
        <v>482</v>
      </c>
      <c r="AL19" s="35">
        <f>T19/B19</f>
        <v>1.0460526315789473</v>
      </c>
      <c r="AM19" s="25">
        <f>U19/C19</f>
        <v>1.0889679715302492</v>
      </c>
      <c r="AN19" s="25">
        <f>V19/D19</f>
        <v>1.1297539149888143</v>
      </c>
      <c r="AO19" s="25">
        <f>W19/E19</f>
        <v>1.0888625592417063</v>
      </c>
      <c r="AP19" s="25">
        <f>X19/F19</f>
        <v>1.1221461187214612</v>
      </c>
      <c r="AQ19" s="28">
        <f>Y19/G19</f>
        <v>1.1227758007117437</v>
      </c>
      <c r="AR19" s="22">
        <f>Z19/H19</f>
        <v>0.98675390999042445</v>
      </c>
      <c r="AS19" s="22">
        <f>AA19/I19</f>
        <v>0.99030976965845907</v>
      </c>
      <c r="AT19" s="22">
        <f>AB19/J19</f>
        <v>0.98312370641617575</v>
      </c>
      <c r="AU19" s="22">
        <f>AC19/K19</f>
        <v>0.98609731876861972</v>
      </c>
      <c r="AV19" s="22">
        <f>AD19/L19</f>
        <v>1.0661688086141021</v>
      </c>
      <c r="AW19" s="20">
        <f>AE19/M19</f>
        <v>1.3403403403403402</v>
      </c>
      <c r="AX19" s="20">
        <f>AF19/N19</f>
        <v>1.3683168316831682</v>
      </c>
      <c r="AY19" s="20">
        <f>AG19/O19</f>
        <v>1.3527363184079604</v>
      </c>
      <c r="AZ19" s="20">
        <f>AH19/P19</f>
        <v>1.3982617586912065</v>
      </c>
      <c r="BA19" s="20">
        <f>AI19/Q19</f>
        <v>1.2551963048498844</v>
      </c>
    </row>
    <row r="20" spans="1:53">
      <c r="A20" s="5">
        <v>483</v>
      </c>
      <c r="B20" s="38">
        <v>14.5</v>
      </c>
      <c r="C20" s="4">
        <v>0.90800000000000003</v>
      </c>
      <c r="D20" s="4">
        <v>0.81899999999999995</v>
      </c>
      <c r="E20" s="4">
        <v>0.85799999999999998</v>
      </c>
      <c r="F20" s="4">
        <v>0.86399999999999999</v>
      </c>
      <c r="G20" s="3">
        <v>2.4</v>
      </c>
      <c r="H20" s="2">
        <v>6.8159999999999998</v>
      </c>
      <c r="I20" s="2">
        <v>5.84</v>
      </c>
      <c r="J20" s="2">
        <v>5.9649999999999999</v>
      </c>
      <c r="K20" s="2">
        <v>5.85</v>
      </c>
      <c r="L20" s="2">
        <v>5.6959999999999997</v>
      </c>
      <c r="M20" s="14">
        <v>2.1179999999999999</v>
      </c>
      <c r="N20" s="14">
        <v>1.9279999999999999</v>
      </c>
      <c r="O20" s="14">
        <v>1.9550000000000001</v>
      </c>
      <c r="P20" s="14">
        <v>1.923</v>
      </c>
      <c r="Q20" s="14">
        <v>1.6839999999999999</v>
      </c>
      <c r="S20" s="5">
        <v>483</v>
      </c>
      <c r="T20" s="38">
        <v>15.2</v>
      </c>
      <c r="U20" s="4">
        <v>0.84799999999999998</v>
      </c>
      <c r="V20" s="4">
        <v>0.92900000000000005</v>
      </c>
      <c r="W20" s="4">
        <v>0.81100000000000005</v>
      </c>
      <c r="X20" s="4">
        <v>0.81100000000000005</v>
      </c>
      <c r="Y20" s="3">
        <v>1.9119999999999999</v>
      </c>
      <c r="Z20" s="2">
        <v>6.7430000000000003</v>
      </c>
      <c r="AA20" s="2">
        <v>5.6539999999999999</v>
      </c>
      <c r="AB20" s="2">
        <v>5.859</v>
      </c>
      <c r="AC20" s="2">
        <v>5.6459999999999999</v>
      </c>
      <c r="AD20" s="2">
        <v>5.8380000000000001</v>
      </c>
      <c r="AE20" s="14">
        <v>2.6040000000000001</v>
      </c>
      <c r="AF20" s="14">
        <v>2.4689999999999999</v>
      </c>
      <c r="AG20" s="14">
        <v>2.4950000000000001</v>
      </c>
      <c r="AH20" s="14">
        <v>2.4660000000000002</v>
      </c>
      <c r="AI20" s="14">
        <v>1.974</v>
      </c>
      <c r="AJ20" s="31">
        <v>1</v>
      </c>
      <c r="AK20" s="5">
        <v>483</v>
      </c>
      <c r="AL20" s="35">
        <f>T20/B20</f>
        <v>1.0482758620689654</v>
      </c>
      <c r="AM20" s="25">
        <f>U20/C20</f>
        <v>0.93392070484581491</v>
      </c>
      <c r="AN20" s="25">
        <f>V20/D20</f>
        <v>1.1343101343101345</v>
      </c>
      <c r="AO20" s="25">
        <f>W20/E20</f>
        <v>0.94522144522144536</v>
      </c>
      <c r="AP20" s="25">
        <f>X20/F20</f>
        <v>0.93865740740740744</v>
      </c>
      <c r="AQ20" s="28">
        <f>Y20/G20</f>
        <v>0.79666666666666663</v>
      </c>
      <c r="AR20" s="22">
        <f>Z20/H20</f>
        <v>0.98928990610328649</v>
      </c>
      <c r="AS20" s="22">
        <f>AA20/I20</f>
        <v>0.96815068493150691</v>
      </c>
      <c r="AT20" s="22">
        <f>AB20/J20</f>
        <v>0.98222967309304277</v>
      </c>
      <c r="AU20" s="22">
        <f>AC20/K20</f>
        <v>0.96512820512820519</v>
      </c>
      <c r="AV20" s="22">
        <f>AD20/L20</f>
        <v>1.024929775280899</v>
      </c>
      <c r="AW20" s="20">
        <f>AE20/M20</f>
        <v>1.2294617563739378</v>
      </c>
      <c r="AX20" s="20">
        <f>AF20/N20</f>
        <v>1.2806016597510372</v>
      </c>
      <c r="AY20" s="20">
        <f>AG20/O20</f>
        <v>1.2762148337595909</v>
      </c>
      <c r="AZ20" s="20">
        <f>AH20/P20</f>
        <v>1.2823712948517942</v>
      </c>
      <c r="BA20" s="20">
        <f>AI20/Q20</f>
        <v>1.1722090261282661</v>
      </c>
    </row>
    <row r="21" spans="1:53">
      <c r="A21" s="5">
        <v>484</v>
      </c>
      <c r="B21" s="38">
        <v>16.100000000000001</v>
      </c>
      <c r="C21" s="4">
        <v>0.80900000000000005</v>
      </c>
      <c r="D21" s="4">
        <v>0.82599999999999996</v>
      </c>
      <c r="E21" s="4">
        <v>0.83799999999999997</v>
      </c>
      <c r="F21" s="4">
        <v>0.80100000000000005</v>
      </c>
      <c r="G21" s="3">
        <v>2.387</v>
      </c>
      <c r="H21" s="2">
        <v>6.431</v>
      </c>
      <c r="I21" s="2">
        <v>6.2050000000000001</v>
      </c>
      <c r="J21" s="2">
        <v>6.3209999999999997</v>
      </c>
      <c r="K21" s="2">
        <v>6.431</v>
      </c>
      <c r="L21" s="2">
        <v>5.8819999999999997</v>
      </c>
      <c r="M21" s="14">
        <v>2.0880000000000001</v>
      </c>
      <c r="N21" s="14">
        <v>2.0579999999999998</v>
      </c>
      <c r="O21" s="14">
        <v>2.0790000000000002</v>
      </c>
      <c r="P21" s="14">
        <v>2.089</v>
      </c>
      <c r="Q21" s="14">
        <v>1.7410000000000001</v>
      </c>
      <c r="S21" s="5">
        <v>484</v>
      </c>
      <c r="T21" s="38">
        <v>16.899999999999999</v>
      </c>
      <c r="U21" s="4">
        <v>0.82799999999999996</v>
      </c>
      <c r="V21" s="4">
        <v>0.86199999999999999</v>
      </c>
      <c r="W21" s="4">
        <v>0.89600000000000002</v>
      </c>
      <c r="X21" s="4">
        <v>0.82699999999999996</v>
      </c>
      <c r="Y21" s="3">
        <v>2.5169999999999999</v>
      </c>
      <c r="Z21" s="2">
        <v>6.3570000000000002</v>
      </c>
      <c r="AA21" s="2">
        <v>6.0410000000000004</v>
      </c>
      <c r="AB21" s="2">
        <v>6.23</v>
      </c>
      <c r="AC21" s="2">
        <v>6.4039999999999999</v>
      </c>
      <c r="AD21" s="2">
        <v>6.2190000000000003</v>
      </c>
      <c r="AE21" s="14">
        <v>2.5870000000000002</v>
      </c>
      <c r="AF21" s="14">
        <v>2.5579999999999998</v>
      </c>
      <c r="AG21" s="14">
        <v>2.5670000000000002</v>
      </c>
      <c r="AH21" s="14">
        <v>2.5339999999999998</v>
      </c>
      <c r="AI21" s="14">
        <v>2.0579999999999998</v>
      </c>
      <c r="AJ21" s="31">
        <v>1.3</v>
      </c>
      <c r="AK21" s="5">
        <v>484</v>
      </c>
      <c r="AL21" s="35">
        <f>T21/B21</f>
        <v>1.0496894409937887</v>
      </c>
      <c r="AM21" s="25">
        <f>U21/C21</f>
        <v>1.0234857849196537</v>
      </c>
      <c r="AN21" s="25">
        <f>V21/D21</f>
        <v>1.0435835351089588</v>
      </c>
      <c r="AO21" s="25">
        <f>W21/E21</f>
        <v>1.0692124105011933</v>
      </c>
      <c r="AP21" s="25">
        <f>X21/F21</f>
        <v>1.0324594257178525</v>
      </c>
      <c r="AQ21" s="28">
        <f>Y21/G21</f>
        <v>1.0544616673648932</v>
      </c>
      <c r="AR21" s="22">
        <f>Z21/H21</f>
        <v>0.98849323588866433</v>
      </c>
      <c r="AS21" s="22">
        <f>AA21/I21</f>
        <v>0.97356970185334413</v>
      </c>
      <c r="AT21" s="22">
        <f>AB21/J21</f>
        <v>0.98560354374307879</v>
      </c>
      <c r="AU21" s="22">
        <f>AC21/K21</f>
        <v>0.99580158606748559</v>
      </c>
      <c r="AV21" s="22">
        <f>AD21/L21</f>
        <v>1.0572934376062564</v>
      </c>
      <c r="AW21" s="20">
        <f>AE21/M21</f>
        <v>1.2389846743295019</v>
      </c>
      <c r="AX21" s="20">
        <f>AF21/N21</f>
        <v>1.2429543245869776</v>
      </c>
      <c r="AY21" s="20">
        <f>AG21/O21</f>
        <v>1.2347282347282347</v>
      </c>
      <c r="AZ21" s="20">
        <f>AH21/P21</f>
        <v>1.2130205840114887</v>
      </c>
      <c r="BA21" s="20">
        <f>AI21/Q21</f>
        <v>1.1820792647903502</v>
      </c>
    </row>
    <row r="22" spans="1:53">
      <c r="A22" s="5">
        <v>485</v>
      </c>
      <c r="B22" s="39">
        <v>19.100000000000001</v>
      </c>
      <c r="C22" s="4">
        <v>0.88600000000000001</v>
      </c>
      <c r="D22" s="4">
        <v>1.042</v>
      </c>
      <c r="E22" s="4">
        <v>0.90900000000000003</v>
      </c>
      <c r="F22" s="4">
        <v>1.006</v>
      </c>
      <c r="G22" s="3">
        <v>3.1339999999999999</v>
      </c>
      <c r="H22" s="2">
        <v>6.3819999999999997</v>
      </c>
      <c r="I22" s="2">
        <v>6.3520000000000003</v>
      </c>
      <c r="J22" s="2">
        <v>6.7530000000000001</v>
      </c>
      <c r="K22" s="2">
        <v>7.899</v>
      </c>
      <c r="L22" s="2">
        <v>6.3360000000000003</v>
      </c>
      <c r="M22" s="14">
        <v>3.98</v>
      </c>
      <c r="N22" s="14">
        <v>4.1120000000000001</v>
      </c>
      <c r="O22" s="14">
        <v>4.1109999999999998</v>
      </c>
      <c r="P22" s="14">
        <v>4.16</v>
      </c>
      <c r="Q22" s="14">
        <v>1.9339999999999999</v>
      </c>
      <c r="S22" s="5">
        <v>485</v>
      </c>
      <c r="T22" s="39">
        <v>20</v>
      </c>
      <c r="U22" s="4">
        <v>0.998</v>
      </c>
      <c r="V22" s="4">
        <v>1.2789999999999999</v>
      </c>
      <c r="W22" s="4">
        <v>1.0309999999999999</v>
      </c>
      <c r="X22" s="4">
        <v>1.1419999999999999</v>
      </c>
      <c r="Y22" s="3">
        <v>2.0670000000000002</v>
      </c>
      <c r="Z22" s="2">
        <v>5.9160000000000004</v>
      </c>
      <c r="AA22" s="2">
        <v>5.6980000000000004</v>
      </c>
      <c r="AB22" s="2">
        <v>6.3140000000000001</v>
      </c>
      <c r="AC22" s="2">
        <v>7.6210000000000004</v>
      </c>
      <c r="AD22" s="2">
        <v>6.702</v>
      </c>
      <c r="AE22" s="14">
        <v>4.266</v>
      </c>
      <c r="AF22" s="14">
        <v>4.8019999999999996</v>
      </c>
      <c r="AG22" s="14">
        <v>4.6269999999999998</v>
      </c>
      <c r="AH22" s="14">
        <v>4.641</v>
      </c>
      <c r="AI22" s="14">
        <v>2.2280000000000002</v>
      </c>
      <c r="AJ22" s="31">
        <v>1</v>
      </c>
      <c r="AK22" s="5">
        <v>485</v>
      </c>
      <c r="AL22" s="36">
        <f>T22/B22</f>
        <v>1.0471204188481675</v>
      </c>
      <c r="AM22" s="25">
        <f>U22/C22</f>
        <v>1.1264108352144468</v>
      </c>
      <c r="AN22" s="25">
        <f>V22/D22</f>
        <v>1.227447216890595</v>
      </c>
      <c r="AO22" s="25">
        <f>W22/E22</f>
        <v>1.134213421342134</v>
      </c>
      <c r="AP22" s="25">
        <f>X22/F22</f>
        <v>1.1351888667992047</v>
      </c>
      <c r="AQ22" s="28">
        <f>Y22/G22</f>
        <v>0.65954052329291646</v>
      </c>
      <c r="AR22" s="22">
        <f>Z22/H22</f>
        <v>0.92698213726104683</v>
      </c>
      <c r="AS22" s="22">
        <f>AA22/I22</f>
        <v>0.89704030226700249</v>
      </c>
      <c r="AT22" s="22">
        <f>AB22/J22</f>
        <v>0.93499185547164221</v>
      </c>
      <c r="AU22" s="22">
        <f>AC22/K22</f>
        <v>0.96480567160400055</v>
      </c>
      <c r="AV22" s="22">
        <f>AD22/L22</f>
        <v>1.0577651515151514</v>
      </c>
      <c r="AW22" s="20">
        <f>AE22/M22</f>
        <v>1.0718592964824121</v>
      </c>
      <c r="AX22" s="20">
        <f>AF22/N22</f>
        <v>1.1678015564202333</v>
      </c>
      <c r="AY22" s="20">
        <f>AG22/O22</f>
        <v>1.1255169058623207</v>
      </c>
      <c r="AZ22" s="20">
        <f>AH22/P22</f>
        <v>1.1156249999999999</v>
      </c>
      <c r="BA22" s="20">
        <f>AI22/Q22</f>
        <v>1.1520165460186145</v>
      </c>
    </row>
    <row r="23" spans="1:53">
      <c r="A23" s="10">
        <v>486</v>
      </c>
      <c r="B23" s="38">
        <v>18.3</v>
      </c>
      <c r="C23" s="13">
        <v>0.95799999999999996</v>
      </c>
      <c r="D23" s="13">
        <v>0.91800000000000004</v>
      </c>
      <c r="E23" s="13">
        <v>0.95899999999999996</v>
      </c>
      <c r="F23" s="13">
        <v>0.95</v>
      </c>
      <c r="G23" s="12">
        <v>4.1820000000000004</v>
      </c>
      <c r="H23" s="11">
        <v>7.9809999999999999</v>
      </c>
      <c r="I23" s="11">
        <v>8.0969999999999995</v>
      </c>
      <c r="J23" s="11">
        <v>7.9889999999999999</v>
      </c>
      <c r="K23" s="11">
        <v>7.9850000000000003</v>
      </c>
      <c r="L23" s="11">
        <v>7.5629999999999997</v>
      </c>
      <c r="M23" s="15">
        <v>2.6579999999999999</v>
      </c>
      <c r="N23" s="15">
        <v>2.6829999999999998</v>
      </c>
      <c r="O23" s="15">
        <v>2.6659999999999999</v>
      </c>
      <c r="P23" s="15">
        <v>2.66</v>
      </c>
      <c r="Q23" s="15">
        <v>2.5139999999999998</v>
      </c>
      <c r="S23" s="10">
        <v>486</v>
      </c>
      <c r="T23" s="38">
        <v>19.2</v>
      </c>
      <c r="U23" s="13">
        <v>1.034</v>
      </c>
      <c r="V23" s="13">
        <v>0.93100000000000005</v>
      </c>
      <c r="W23" s="13">
        <v>0.98899999999999999</v>
      </c>
      <c r="X23" s="13">
        <v>0.95899999999999996</v>
      </c>
      <c r="Y23" s="12">
        <v>2.5390000000000001</v>
      </c>
      <c r="Z23" s="11">
        <v>7.2430000000000003</v>
      </c>
      <c r="AA23" s="11">
        <v>7.3090000000000002</v>
      </c>
      <c r="AB23" s="11">
        <v>7.1319999999999997</v>
      </c>
      <c r="AC23" s="11">
        <v>7.1779999999999999</v>
      </c>
      <c r="AD23" s="11">
        <v>6.4269999999999996</v>
      </c>
      <c r="AE23" s="15">
        <v>2.6819999999999999</v>
      </c>
      <c r="AF23" s="15">
        <v>2.694</v>
      </c>
      <c r="AG23" s="15">
        <v>2.673</v>
      </c>
      <c r="AH23" s="15">
        <v>2.665</v>
      </c>
      <c r="AI23" s="15">
        <v>2.1840000000000002</v>
      </c>
      <c r="AJ23" s="31">
        <v>1</v>
      </c>
      <c r="AK23" s="10">
        <v>486</v>
      </c>
      <c r="AL23" s="35">
        <f>T23/B23</f>
        <v>1.0491803278688523</v>
      </c>
      <c r="AM23" s="26">
        <f>U23/C23</f>
        <v>1.0793319415448852</v>
      </c>
      <c r="AN23" s="26">
        <f>V23/D23</f>
        <v>1.014161220043573</v>
      </c>
      <c r="AO23" s="26">
        <f>W23/E23</f>
        <v>1.0312825860271115</v>
      </c>
      <c r="AP23" s="26">
        <f>X23/F23</f>
        <v>1.0094736842105263</v>
      </c>
      <c r="AQ23" s="29">
        <f>Y23/G23</f>
        <v>0.60712577714012428</v>
      </c>
      <c r="AR23" s="23">
        <f>Z23/H23</f>
        <v>0.90753038466357605</v>
      </c>
      <c r="AS23" s="23">
        <f>AA23/I23</f>
        <v>0.90268000494010137</v>
      </c>
      <c r="AT23" s="23">
        <f>AB23/J23</f>
        <v>0.89272750031293024</v>
      </c>
      <c r="AU23" s="23">
        <f>AC23/K23</f>
        <v>0.89893550407013145</v>
      </c>
      <c r="AV23" s="23">
        <f>AD23/L23</f>
        <v>0.84979505487240514</v>
      </c>
      <c r="AW23" s="19">
        <f>AE23/M23</f>
        <v>1.0090293453724606</v>
      </c>
      <c r="AX23" s="19">
        <f>AF23/N23</f>
        <v>1.0040998881848677</v>
      </c>
      <c r="AY23" s="19">
        <f>AG23/O23</f>
        <v>1.0026256564141036</v>
      </c>
      <c r="AZ23" s="19">
        <f>AH23/P23</f>
        <v>1.0018796992481203</v>
      </c>
      <c r="BA23" s="19">
        <f>AI23/Q23</f>
        <v>0.86873508353221973</v>
      </c>
    </row>
    <row r="24" spans="1:53">
      <c r="A24" s="5">
        <v>487</v>
      </c>
      <c r="B24" s="38">
        <v>15.4</v>
      </c>
      <c r="C24" s="4">
        <v>0.86499999999999999</v>
      </c>
      <c r="D24" s="4">
        <v>0.85199999999999998</v>
      </c>
      <c r="E24" s="4">
        <v>0.95399999999999996</v>
      </c>
      <c r="F24" s="4">
        <v>0.88</v>
      </c>
      <c r="G24" s="3">
        <v>3.66</v>
      </c>
      <c r="H24" s="2">
        <v>7.1310000000000002</v>
      </c>
      <c r="I24" s="2">
        <v>6.9109999999999996</v>
      </c>
      <c r="J24" s="2">
        <v>7.1470000000000002</v>
      </c>
      <c r="K24" s="2">
        <v>6.6959999999999997</v>
      </c>
      <c r="L24" s="2">
        <v>6.59</v>
      </c>
      <c r="M24" s="14">
        <v>2.2679999999999998</v>
      </c>
      <c r="N24" s="14">
        <v>2.234</v>
      </c>
      <c r="O24" s="14">
        <v>2.2930000000000001</v>
      </c>
      <c r="P24" s="14">
        <v>2.1859999999999999</v>
      </c>
      <c r="Q24" s="14">
        <v>2.1459999999999999</v>
      </c>
      <c r="S24" s="5">
        <v>487</v>
      </c>
      <c r="T24" s="38">
        <v>16.100000000000001</v>
      </c>
      <c r="U24" s="4">
        <v>0.87</v>
      </c>
      <c r="V24" s="4">
        <v>0.89600000000000002</v>
      </c>
      <c r="W24" s="4">
        <v>1.0529999999999999</v>
      </c>
      <c r="X24" s="4">
        <v>1.03</v>
      </c>
      <c r="Y24" s="3">
        <v>2.4630000000000001</v>
      </c>
      <c r="Z24" s="2">
        <v>6.4649999999999999</v>
      </c>
      <c r="AA24" s="2">
        <v>6.0990000000000002</v>
      </c>
      <c r="AB24" s="2">
        <v>6.4249999999999998</v>
      </c>
      <c r="AC24" s="2">
        <v>5.9349999999999996</v>
      </c>
      <c r="AD24" s="2">
        <v>5.7290000000000001</v>
      </c>
      <c r="AE24" s="14">
        <v>2.5259999999999998</v>
      </c>
      <c r="AF24" s="14">
        <v>2.4510000000000001</v>
      </c>
      <c r="AG24" s="14">
        <v>2.4809999999999999</v>
      </c>
      <c r="AH24" s="14">
        <v>2.3929999999999998</v>
      </c>
      <c r="AI24" s="14">
        <v>1.879</v>
      </c>
      <c r="AJ24" s="31">
        <v>1</v>
      </c>
      <c r="AK24" s="5">
        <v>487</v>
      </c>
      <c r="AL24" s="35">
        <f>T24/B24</f>
        <v>1.0454545454545454</v>
      </c>
      <c r="AM24" s="25">
        <f>U24/C24</f>
        <v>1.0057803468208093</v>
      </c>
      <c r="AN24" s="25">
        <f>V24/D24</f>
        <v>1.051643192488263</v>
      </c>
      <c r="AO24" s="25">
        <f>W24/E24</f>
        <v>1.1037735849056605</v>
      </c>
      <c r="AP24" s="25">
        <f>X24/F24</f>
        <v>1.1704545454545454</v>
      </c>
      <c r="AQ24" s="28">
        <f>Y24/G24</f>
        <v>0.67295081967213111</v>
      </c>
      <c r="AR24" s="22">
        <f>Z24/H24</f>
        <v>0.90660496424063941</v>
      </c>
      <c r="AS24" s="22">
        <f>AA24/I24</f>
        <v>0.88250614961655338</v>
      </c>
      <c r="AT24" s="22">
        <f>AB24/J24</f>
        <v>0.89897859241639844</v>
      </c>
      <c r="AU24" s="22">
        <f>AC24/K24</f>
        <v>0.88635005973715653</v>
      </c>
      <c r="AV24" s="22">
        <f>AD24/L24</f>
        <v>0.8693474962063733</v>
      </c>
      <c r="AW24" s="20">
        <f>AE24/M24</f>
        <v>1.1137566137566137</v>
      </c>
      <c r="AX24" s="20">
        <f>AF24/N24</f>
        <v>1.0971351835273053</v>
      </c>
      <c r="AY24" s="20">
        <f>AG24/O24</f>
        <v>1.0819886611426077</v>
      </c>
      <c r="AZ24" s="20">
        <f>AH24/P24</f>
        <v>1.0946935041171089</v>
      </c>
      <c r="BA24" s="20">
        <f>AI24/Q24</f>
        <v>0.87558247903075492</v>
      </c>
    </row>
    <row r="25" spans="1:53">
      <c r="A25" s="5">
        <v>488</v>
      </c>
      <c r="B25" s="38">
        <v>18.2</v>
      </c>
      <c r="C25" s="4">
        <v>0.95499999999999996</v>
      </c>
      <c r="D25" s="4">
        <v>0.98599999999999999</v>
      </c>
      <c r="E25" s="4">
        <v>0.92</v>
      </c>
      <c r="F25" s="4">
        <v>0.90700000000000003</v>
      </c>
      <c r="G25" s="3">
        <v>3.669</v>
      </c>
      <c r="H25" s="2">
        <v>7.7160000000000002</v>
      </c>
      <c r="I25" s="2">
        <v>8.2959999999999994</v>
      </c>
      <c r="J25" s="2">
        <v>7.1449999999999996</v>
      </c>
      <c r="K25" s="2">
        <v>7.5940000000000003</v>
      </c>
      <c r="L25" s="2">
        <v>7.2169999999999996</v>
      </c>
      <c r="M25" s="14">
        <v>2.4750000000000001</v>
      </c>
      <c r="N25" s="14">
        <v>2.6070000000000002</v>
      </c>
      <c r="O25" s="14">
        <v>2.3740000000000001</v>
      </c>
      <c r="P25" s="14">
        <v>2.452</v>
      </c>
      <c r="Q25" s="14">
        <v>2.3220000000000001</v>
      </c>
      <c r="S25" s="5">
        <v>488</v>
      </c>
      <c r="T25" s="38">
        <v>19.100000000000001</v>
      </c>
      <c r="U25" s="4">
        <v>0.95699999999999996</v>
      </c>
      <c r="V25" s="4">
        <v>1.002</v>
      </c>
      <c r="W25" s="4">
        <v>0.98599999999999999</v>
      </c>
      <c r="X25" s="4">
        <v>0.92400000000000004</v>
      </c>
      <c r="Y25" s="3">
        <v>3.2050000000000001</v>
      </c>
      <c r="Z25" s="2">
        <v>7.181</v>
      </c>
      <c r="AA25" s="2">
        <v>7.8520000000000003</v>
      </c>
      <c r="AB25" s="2">
        <v>6.4509999999999996</v>
      </c>
      <c r="AC25" s="2">
        <v>6.9930000000000003</v>
      </c>
      <c r="AD25" s="2">
        <v>6.7089999999999996</v>
      </c>
      <c r="AE25" s="14">
        <v>2.802</v>
      </c>
      <c r="AF25" s="14">
        <v>2.9340000000000002</v>
      </c>
      <c r="AG25" s="14">
        <v>2.68</v>
      </c>
      <c r="AH25" s="14">
        <v>2.7429999999999999</v>
      </c>
      <c r="AI25" s="14">
        <v>2.274</v>
      </c>
      <c r="AJ25" s="31">
        <v>1</v>
      </c>
      <c r="AK25" s="5">
        <v>488</v>
      </c>
      <c r="AL25" s="35">
        <f>T25/B25</f>
        <v>1.0494505494505495</v>
      </c>
      <c r="AM25" s="25">
        <f>U25/C25</f>
        <v>1.0020942408376963</v>
      </c>
      <c r="AN25" s="25">
        <f>V25/D25</f>
        <v>1.0162271805273835</v>
      </c>
      <c r="AO25" s="25">
        <f>W25/E25</f>
        <v>1.0717391304347825</v>
      </c>
      <c r="AP25" s="25">
        <f>X25/F25</f>
        <v>1.0187431091510475</v>
      </c>
      <c r="AQ25" s="28">
        <f>Y25/G25</f>
        <v>0.87353502316707554</v>
      </c>
      <c r="AR25" s="22">
        <f>Z25/H25</f>
        <v>0.93066355624676</v>
      </c>
      <c r="AS25" s="22">
        <f>AA25/I25</f>
        <v>0.94648023143683713</v>
      </c>
      <c r="AT25" s="22">
        <f>AB25/J25</f>
        <v>0.90286913925822254</v>
      </c>
      <c r="AU25" s="22">
        <f>AC25/K25</f>
        <v>0.9208585725572821</v>
      </c>
      <c r="AV25" s="22">
        <f>AD25/L25</f>
        <v>0.92961064154080641</v>
      </c>
      <c r="AW25" s="20">
        <f>AE25/M25</f>
        <v>1.1321212121212121</v>
      </c>
      <c r="AX25" s="20">
        <f>AF25/N25</f>
        <v>1.1254315304948217</v>
      </c>
      <c r="AY25" s="20">
        <f>AG25/O25</f>
        <v>1.1288963774220724</v>
      </c>
      <c r="AZ25" s="20">
        <f>AH25/P25</f>
        <v>1.1186786296900488</v>
      </c>
      <c r="BA25" s="20">
        <f>AI25/Q25</f>
        <v>0.97932816537467704</v>
      </c>
    </row>
    <row r="26" spans="1:53">
      <c r="A26" s="5">
        <v>489</v>
      </c>
      <c r="B26" s="38">
        <v>18.100000000000001</v>
      </c>
      <c r="C26" s="4">
        <v>0.94599999999999995</v>
      </c>
      <c r="D26" s="4">
        <v>0.95</v>
      </c>
      <c r="E26" s="4">
        <v>0.80400000000000005</v>
      </c>
      <c r="F26" s="4">
        <v>0.83299999999999996</v>
      </c>
      <c r="G26" s="3">
        <v>3.67</v>
      </c>
      <c r="H26" s="2">
        <v>6.9429999999999996</v>
      </c>
      <c r="I26" s="2">
        <v>7.1749999999999998</v>
      </c>
      <c r="J26" s="2">
        <v>6.8159999999999998</v>
      </c>
      <c r="K26" s="2">
        <v>6.6070000000000002</v>
      </c>
      <c r="L26" s="2">
        <v>6.5469999999999997</v>
      </c>
      <c r="M26" s="14">
        <v>2.2669999999999999</v>
      </c>
      <c r="N26" s="14">
        <v>2.3250000000000002</v>
      </c>
      <c r="O26" s="14">
        <v>2.242</v>
      </c>
      <c r="P26" s="14">
        <v>2.1930000000000001</v>
      </c>
      <c r="Q26" s="14">
        <v>2.08</v>
      </c>
      <c r="S26" s="5">
        <v>489</v>
      </c>
      <c r="T26" s="38">
        <v>19</v>
      </c>
      <c r="U26" s="4">
        <v>1.107</v>
      </c>
      <c r="V26" s="4">
        <v>1.1000000000000001</v>
      </c>
      <c r="W26" s="4">
        <v>0.83599999999999997</v>
      </c>
      <c r="X26" s="4">
        <v>0.88900000000000001</v>
      </c>
      <c r="Y26" s="3">
        <v>2.9830000000000001</v>
      </c>
      <c r="Z26" s="2">
        <v>6.1719999999999997</v>
      </c>
      <c r="AA26" s="2">
        <v>6.3520000000000003</v>
      </c>
      <c r="AB26" s="2">
        <v>5.9370000000000003</v>
      </c>
      <c r="AC26" s="2">
        <v>5.665</v>
      </c>
      <c r="AD26" s="2">
        <v>5.8609999999999998</v>
      </c>
      <c r="AE26" s="14">
        <v>2.5859999999999999</v>
      </c>
      <c r="AF26" s="14">
        <v>2.6789999999999998</v>
      </c>
      <c r="AG26" s="14">
        <v>2.5779999999999998</v>
      </c>
      <c r="AH26" s="14">
        <v>2.5499999999999998</v>
      </c>
      <c r="AI26" s="14">
        <v>2.028</v>
      </c>
      <c r="AJ26" s="31">
        <v>2.2000000000000002</v>
      </c>
      <c r="AK26" s="5">
        <v>489</v>
      </c>
      <c r="AL26" s="35">
        <f>T26/B26</f>
        <v>1.0497237569060773</v>
      </c>
      <c r="AM26" s="25">
        <f>U26/C26</f>
        <v>1.1701902748414377</v>
      </c>
      <c r="AN26" s="25">
        <f>V26/D26</f>
        <v>1.1578947368421053</v>
      </c>
      <c r="AO26" s="25">
        <f>W26/E26</f>
        <v>1.0398009950248754</v>
      </c>
      <c r="AP26" s="25">
        <f>X26/F26</f>
        <v>1.0672268907563025</v>
      </c>
      <c r="AQ26" s="28">
        <f>Y26/G26</f>
        <v>0.81280653950953685</v>
      </c>
      <c r="AR26" s="22">
        <f>Z26/H26</f>
        <v>0.88895290220365841</v>
      </c>
      <c r="AS26" s="22">
        <f>AA26/I26</f>
        <v>0.8852961672473868</v>
      </c>
      <c r="AT26" s="22">
        <f>AB26/J26</f>
        <v>0.87103873239436624</v>
      </c>
      <c r="AU26" s="22">
        <f>AC26/K26</f>
        <v>0.85742394430149838</v>
      </c>
      <c r="AV26" s="22">
        <f>AD26/L26</f>
        <v>0.89521918435924852</v>
      </c>
      <c r="AW26" s="20">
        <f>AE26/M26</f>
        <v>1.1407146007940008</v>
      </c>
      <c r="AX26" s="20">
        <f>AF26/N26</f>
        <v>1.1522580645161289</v>
      </c>
      <c r="AY26" s="20">
        <f>AG26/O26</f>
        <v>1.1498661909009813</v>
      </c>
      <c r="AZ26" s="20">
        <f>AH26/P26</f>
        <v>1.1627906976744184</v>
      </c>
      <c r="BA26" s="20">
        <f>AI26/Q26</f>
        <v>0.97499999999999998</v>
      </c>
    </row>
    <row r="27" spans="1:53">
      <c r="A27" s="6">
        <v>490</v>
      </c>
      <c r="B27" s="39">
        <v>19.100000000000001</v>
      </c>
      <c r="C27" s="9">
        <v>0.96399999999999997</v>
      </c>
      <c r="D27" s="9">
        <v>0.95499999999999996</v>
      </c>
      <c r="E27" s="9">
        <v>0.91200000000000003</v>
      </c>
      <c r="F27" s="9">
        <v>0.93</v>
      </c>
      <c r="G27" s="8">
        <v>3.9260000000000002</v>
      </c>
      <c r="H27" s="7">
        <v>7.2670000000000003</v>
      </c>
      <c r="I27" s="7">
        <v>7.077</v>
      </c>
      <c r="J27" s="7">
        <v>7.2839999999999998</v>
      </c>
      <c r="K27" s="7">
        <v>7.4720000000000004</v>
      </c>
      <c r="L27" s="7">
        <v>6.8250000000000002</v>
      </c>
      <c r="M27" s="16">
        <v>4.2569999999999997</v>
      </c>
      <c r="N27" s="16">
        <v>4.2530000000000001</v>
      </c>
      <c r="O27" s="16">
        <v>4.28</v>
      </c>
      <c r="P27" s="16">
        <v>4.2679999999999998</v>
      </c>
      <c r="Q27" s="16">
        <v>2.2909999999999999</v>
      </c>
      <c r="S27" s="6">
        <v>490</v>
      </c>
      <c r="T27" s="39">
        <v>20</v>
      </c>
      <c r="U27" s="9">
        <v>1.0569999999999999</v>
      </c>
      <c r="V27" s="9">
        <v>1.1220000000000001</v>
      </c>
      <c r="W27" s="9">
        <v>1.044</v>
      </c>
      <c r="X27" s="9">
        <v>1.038</v>
      </c>
      <c r="Y27" s="8">
        <v>2.492</v>
      </c>
      <c r="Z27" s="7">
        <v>6.4169999999999998</v>
      </c>
      <c r="AA27" s="7">
        <v>6.1040000000000001</v>
      </c>
      <c r="AB27" s="7">
        <v>6.46</v>
      </c>
      <c r="AC27" s="7">
        <v>6.726</v>
      </c>
      <c r="AD27" s="7">
        <v>6.5030000000000001</v>
      </c>
      <c r="AE27" s="16">
        <v>4.4450000000000003</v>
      </c>
      <c r="AF27" s="16">
        <v>4.4619999999999997</v>
      </c>
      <c r="AG27" s="16">
        <v>4.5410000000000004</v>
      </c>
      <c r="AH27" s="16">
        <v>4.4050000000000002</v>
      </c>
      <c r="AI27" s="16">
        <v>2.2690000000000001</v>
      </c>
      <c r="AJ27" s="31">
        <v>1</v>
      </c>
      <c r="AK27" s="6">
        <v>490</v>
      </c>
      <c r="AL27" s="36">
        <f>T27/B27</f>
        <v>1.0471204188481675</v>
      </c>
      <c r="AM27" s="27">
        <f>U27/C27</f>
        <v>1.096473029045643</v>
      </c>
      <c r="AN27" s="27">
        <f>V27/D27</f>
        <v>1.174869109947644</v>
      </c>
      <c r="AO27" s="27">
        <f>W27/E27</f>
        <v>1.1447368421052631</v>
      </c>
      <c r="AP27" s="27">
        <f>X27/F27</f>
        <v>1.1161290322580646</v>
      </c>
      <c r="AQ27" s="30">
        <f>Y27/G27</f>
        <v>0.63474274070300563</v>
      </c>
      <c r="AR27" s="24">
        <f>Z27/H27</f>
        <v>0.88303288839961458</v>
      </c>
      <c r="AS27" s="24">
        <f>AA27/I27</f>
        <v>0.86251236399604359</v>
      </c>
      <c r="AT27" s="24">
        <f>AB27/J27</f>
        <v>0.88687534321801209</v>
      </c>
      <c r="AU27" s="24">
        <f>AC27/K27</f>
        <v>0.90016059957173444</v>
      </c>
      <c r="AV27" s="24">
        <f>AD27/L27</f>
        <v>0.95282051282051283</v>
      </c>
      <c r="AW27" s="21">
        <f>AE27/M27</f>
        <v>1.044162555790463</v>
      </c>
      <c r="AX27" s="21">
        <f>AF27/N27</f>
        <v>1.0491417822713378</v>
      </c>
      <c r="AY27" s="21">
        <f>AG27/O27</f>
        <v>1.060981308411215</v>
      </c>
      <c r="AZ27" s="21">
        <f>AH27/P27</f>
        <v>1.0320993439550141</v>
      </c>
      <c r="BA27" s="21">
        <f>AI27/Q27</f>
        <v>0.99039720646006124</v>
      </c>
    </row>
    <row r="29" spans="1:53" s="1" customFormat="1">
      <c r="A29" s="1" t="s">
        <v>12</v>
      </c>
      <c r="S29" s="1" t="s">
        <v>13</v>
      </c>
    </row>
    <row r="30" spans="1:53">
      <c r="A30" s="43" t="s">
        <v>7</v>
      </c>
      <c r="B30" s="45" t="s">
        <v>8</v>
      </c>
      <c r="C30" s="47" t="s">
        <v>6</v>
      </c>
      <c r="D30" s="47"/>
      <c r="E30" s="47"/>
      <c r="F30" s="47"/>
      <c r="G30" s="48" t="s">
        <v>5</v>
      </c>
      <c r="H30" s="54" t="s">
        <v>20</v>
      </c>
      <c r="I30" s="55"/>
      <c r="J30" s="55"/>
      <c r="K30" s="55"/>
      <c r="L30" s="56"/>
      <c r="M30" s="40" t="s">
        <v>18</v>
      </c>
      <c r="N30" s="41"/>
      <c r="O30" s="41"/>
      <c r="P30" s="41"/>
      <c r="Q30" s="42"/>
      <c r="S30" s="43" t="s">
        <v>7</v>
      </c>
      <c r="T30" s="45" t="s">
        <v>8</v>
      </c>
      <c r="U30" s="47" t="s">
        <v>6</v>
      </c>
      <c r="V30" s="47"/>
      <c r="W30" s="47"/>
      <c r="X30" s="47"/>
      <c r="Y30" s="48" t="s">
        <v>5</v>
      </c>
      <c r="Z30" s="54" t="s">
        <v>20</v>
      </c>
      <c r="AA30" s="55"/>
      <c r="AB30" s="55"/>
      <c r="AC30" s="55"/>
      <c r="AD30" s="56"/>
      <c r="AE30" s="40" t="s">
        <v>18</v>
      </c>
      <c r="AF30" s="41"/>
      <c r="AG30" s="41"/>
      <c r="AH30" s="41"/>
      <c r="AI30" s="42"/>
      <c r="AK30" s="43" t="s">
        <v>7</v>
      </c>
      <c r="AL30" s="45" t="s">
        <v>8</v>
      </c>
      <c r="AM30" s="47" t="s">
        <v>6</v>
      </c>
      <c r="AN30" s="47"/>
      <c r="AO30" s="47"/>
      <c r="AP30" s="47"/>
      <c r="AQ30" s="48" t="s">
        <v>5</v>
      </c>
      <c r="AR30" s="54" t="s">
        <v>20</v>
      </c>
      <c r="AS30" s="55"/>
      <c r="AT30" s="55"/>
      <c r="AU30" s="55"/>
      <c r="AV30" s="56"/>
      <c r="AW30" s="40" t="s">
        <v>18</v>
      </c>
      <c r="AX30" s="41"/>
      <c r="AY30" s="41"/>
      <c r="AZ30" s="41"/>
      <c r="BA30" s="42"/>
    </row>
    <row r="31" spans="1:53">
      <c r="A31" s="44"/>
      <c r="B31" s="46"/>
      <c r="C31" s="18" t="s">
        <v>0</v>
      </c>
      <c r="D31" s="18" t="s">
        <v>1</v>
      </c>
      <c r="E31" s="18" t="s">
        <v>2</v>
      </c>
      <c r="F31" s="18" t="s">
        <v>3</v>
      </c>
      <c r="G31" s="49"/>
      <c r="H31" s="17" t="s">
        <v>0</v>
      </c>
      <c r="I31" s="17" t="s">
        <v>1</v>
      </c>
      <c r="J31" s="17" t="s">
        <v>2</v>
      </c>
      <c r="K31" s="17" t="s">
        <v>3</v>
      </c>
      <c r="L31" s="17" t="s">
        <v>16</v>
      </c>
      <c r="M31" s="33" t="s">
        <v>0</v>
      </c>
      <c r="N31" s="33" t="s">
        <v>1</v>
      </c>
      <c r="O31" s="33" t="s">
        <v>2</v>
      </c>
      <c r="P31" s="33" t="s">
        <v>3</v>
      </c>
      <c r="Q31" s="33" t="s">
        <v>16</v>
      </c>
      <c r="S31" s="44"/>
      <c r="T31" s="46"/>
      <c r="U31" s="18" t="s">
        <v>0</v>
      </c>
      <c r="V31" s="18" t="s">
        <v>1</v>
      </c>
      <c r="W31" s="18" t="s">
        <v>2</v>
      </c>
      <c r="X31" s="18" t="s">
        <v>3</v>
      </c>
      <c r="Y31" s="49"/>
      <c r="Z31" s="17" t="s">
        <v>0</v>
      </c>
      <c r="AA31" s="17" t="s">
        <v>1</v>
      </c>
      <c r="AB31" s="17" t="s">
        <v>2</v>
      </c>
      <c r="AC31" s="17" t="s">
        <v>3</v>
      </c>
      <c r="AD31" s="17" t="s">
        <v>16</v>
      </c>
      <c r="AE31" s="33" t="s">
        <v>0</v>
      </c>
      <c r="AF31" s="33" t="s">
        <v>1</v>
      </c>
      <c r="AG31" s="33" t="s">
        <v>2</v>
      </c>
      <c r="AH31" s="33" t="s">
        <v>3</v>
      </c>
      <c r="AI31" s="33" t="s">
        <v>16</v>
      </c>
      <c r="AK31" s="44"/>
      <c r="AL31" s="46"/>
      <c r="AM31" s="18" t="s">
        <v>0</v>
      </c>
      <c r="AN31" s="18" t="s">
        <v>1</v>
      </c>
      <c r="AO31" s="18" t="s">
        <v>2</v>
      </c>
      <c r="AP31" s="18" t="s">
        <v>3</v>
      </c>
      <c r="AQ31" s="49"/>
      <c r="AR31" s="17" t="s">
        <v>0</v>
      </c>
      <c r="AS31" s="17" t="s">
        <v>1</v>
      </c>
      <c r="AT31" s="17" t="s">
        <v>2</v>
      </c>
      <c r="AU31" s="17" t="s">
        <v>3</v>
      </c>
      <c r="AV31" s="17" t="s">
        <v>16</v>
      </c>
      <c r="AW31" s="33" t="s">
        <v>0</v>
      </c>
      <c r="AX31" s="33" t="s">
        <v>1</v>
      </c>
      <c r="AY31" s="33" t="s">
        <v>2</v>
      </c>
      <c r="AZ31" s="33" t="s">
        <v>3</v>
      </c>
      <c r="BA31" s="33" t="s">
        <v>16</v>
      </c>
    </row>
    <row r="32" spans="1:53">
      <c r="A32" s="5">
        <v>481</v>
      </c>
      <c r="B32" s="37">
        <v>17.7</v>
      </c>
      <c r="C32" s="4">
        <v>0.88</v>
      </c>
      <c r="D32" s="4">
        <v>0.89200000000000002</v>
      </c>
      <c r="E32" s="4">
        <v>0.89200000000000002</v>
      </c>
      <c r="F32" s="4">
        <v>0.96</v>
      </c>
      <c r="G32" s="3">
        <v>4.26</v>
      </c>
      <c r="H32" s="2">
        <v>7.2190000000000003</v>
      </c>
      <c r="I32" s="2">
        <v>7.4790000000000001</v>
      </c>
      <c r="J32" s="2">
        <v>7.452</v>
      </c>
      <c r="K32" s="2">
        <v>7.8109999999999999</v>
      </c>
      <c r="L32" s="2">
        <v>6.9889999999999999</v>
      </c>
      <c r="M32" s="14">
        <v>2.391</v>
      </c>
      <c r="N32" s="14">
        <v>2.448</v>
      </c>
      <c r="O32" s="14">
        <v>2.4449999999999998</v>
      </c>
      <c r="P32" s="14">
        <v>2.512</v>
      </c>
      <c r="Q32" s="14">
        <v>2.222</v>
      </c>
      <c r="S32" s="5">
        <v>481</v>
      </c>
      <c r="T32" s="37">
        <v>18.5</v>
      </c>
      <c r="U32" s="4">
        <v>0.93400000000000005</v>
      </c>
      <c r="V32" s="4">
        <v>0.88300000000000001</v>
      </c>
      <c r="W32" s="4">
        <v>0.92300000000000004</v>
      </c>
      <c r="X32" s="4">
        <v>0.95799999999999996</v>
      </c>
      <c r="Y32" s="3">
        <v>4.2709999999999999</v>
      </c>
      <c r="Z32" s="2">
        <v>6.7249999999999996</v>
      </c>
      <c r="AA32" s="2">
        <v>6.9960000000000004</v>
      </c>
      <c r="AB32" s="2">
        <v>7.0839999999999996</v>
      </c>
      <c r="AC32" s="2">
        <v>7.4240000000000004</v>
      </c>
      <c r="AD32" s="2">
        <v>6.3789999999999996</v>
      </c>
      <c r="AE32" s="14">
        <v>2.7309999999999999</v>
      </c>
      <c r="AF32" s="14">
        <v>2.8620000000000001</v>
      </c>
      <c r="AG32" s="14">
        <v>2.8559999999999999</v>
      </c>
      <c r="AH32" s="14">
        <v>2.9209999999999998</v>
      </c>
      <c r="AI32" s="14">
        <v>2.2639999999999998</v>
      </c>
      <c r="AK32" s="5">
        <v>481</v>
      </c>
      <c r="AL32" s="34">
        <f>T32/B32</f>
        <v>1.0451977401129944</v>
      </c>
      <c r="AM32" s="25">
        <f>U32/C32</f>
        <v>1.0613636363636365</v>
      </c>
      <c r="AN32" s="25">
        <f>V32/D32</f>
        <v>0.98991031390134532</v>
      </c>
      <c r="AO32" s="25">
        <f>W32/E32</f>
        <v>1.0347533632286996</v>
      </c>
      <c r="AP32" s="25">
        <f>X32/F32</f>
        <v>0.99791666666666667</v>
      </c>
      <c r="AQ32" s="28">
        <f>Y32/G32</f>
        <v>1.0025821596244131</v>
      </c>
      <c r="AR32" s="22">
        <f>Z32/H32</f>
        <v>0.93156946945560315</v>
      </c>
      <c r="AS32" s="22">
        <f>AA32/I32</f>
        <v>0.93541917368632177</v>
      </c>
      <c r="AT32" s="22">
        <f>AB32/J32</f>
        <v>0.95061728395061729</v>
      </c>
      <c r="AU32" s="22">
        <f>AC32/K32</f>
        <v>0.95045448726155424</v>
      </c>
      <c r="AV32" s="22">
        <f>AD32/L32</f>
        <v>0.91271998855344105</v>
      </c>
      <c r="AW32" s="20">
        <f>AE32/M32</f>
        <v>1.1421999163529903</v>
      </c>
      <c r="AX32" s="20">
        <f>AF32/N32</f>
        <v>1.1691176470588236</v>
      </c>
      <c r="AY32" s="20">
        <f>AG32/O32</f>
        <v>1.1680981595092024</v>
      </c>
      <c r="AZ32" s="20">
        <f>AH32/P32</f>
        <v>1.1628184713375795</v>
      </c>
      <c r="BA32" s="20">
        <f>AI32/Q32</f>
        <v>1.0189018901890188</v>
      </c>
    </row>
    <row r="33" spans="1:53">
      <c r="A33" s="5">
        <v>482</v>
      </c>
      <c r="B33" s="38">
        <v>15.2</v>
      </c>
      <c r="C33" s="4">
        <v>0.84499999999999997</v>
      </c>
      <c r="D33" s="4">
        <v>0.89600000000000002</v>
      </c>
      <c r="E33" s="4">
        <v>0.84499999999999997</v>
      </c>
      <c r="F33" s="4">
        <v>0.878</v>
      </c>
      <c r="G33" s="3">
        <v>2.835</v>
      </c>
      <c r="H33" s="2">
        <v>6.2640000000000002</v>
      </c>
      <c r="I33" s="2">
        <v>6.2869999999999999</v>
      </c>
      <c r="J33" s="2">
        <v>6.2779999999999996</v>
      </c>
      <c r="K33" s="2">
        <v>6.0380000000000003</v>
      </c>
      <c r="L33" s="2">
        <v>5.7640000000000002</v>
      </c>
      <c r="M33" s="14">
        <v>2.073</v>
      </c>
      <c r="N33" s="14">
        <v>2.0880000000000001</v>
      </c>
      <c r="O33" s="14">
        <v>2.0790000000000002</v>
      </c>
      <c r="P33" s="14">
        <v>2.0339999999999998</v>
      </c>
      <c r="Q33" s="14">
        <v>1.6930000000000001</v>
      </c>
      <c r="S33" s="5">
        <v>482</v>
      </c>
      <c r="T33" s="38">
        <v>15.9</v>
      </c>
      <c r="U33" s="4">
        <v>0.92100000000000004</v>
      </c>
      <c r="V33" s="4">
        <v>1.012</v>
      </c>
      <c r="W33" s="4">
        <v>0.92100000000000004</v>
      </c>
      <c r="X33" s="4">
        <v>0.98599999999999999</v>
      </c>
      <c r="Y33" s="3">
        <v>2.84</v>
      </c>
      <c r="Z33" s="2">
        <v>6.1790000000000003</v>
      </c>
      <c r="AA33" s="2">
        <v>6.2220000000000004</v>
      </c>
      <c r="AB33" s="2">
        <v>6.1710000000000003</v>
      </c>
      <c r="AC33" s="2">
        <v>5.9470000000000001</v>
      </c>
      <c r="AD33" s="2">
        <v>6.157</v>
      </c>
      <c r="AE33" s="14">
        <v>2.7989999999999999</v>
      </c>
      <c r="AF33" s="14">
        <v>2.8650000000000002</v>
      </c>
      <c r="AG33" s="14">
        <v>2.8290000000000002</v>
      </c>
      <c r="AH33" s="14">
        <v>2.8159999999999998</v>
      </c>
      <c r="AI33" s="14">
        <v>2.3220000000000001</v>
      </c>
      <c r="AK33" s="5">
        <v>482</v>
      </c>
      <c r="AL33" s="35">
        <f>T33/B33</f>
        <v>1.0460526315789473</v>
      </c>
      <c r="AM33" s="25">
        <f>U33/C33</f>
        <v>1.0899408284023671</v>
      </c>
      <c r="AN33" s="25">
        <f>V33/D33</f>
        <v>1.1294642857142858</v>
      </c>
      <c r="AO33" s="25">
        <f>W33/E33</f>
        <v>1.0899408284023671</v>
      </c>
      <c r="AP33" s="25">
        <f>X33/F33</f>
        <v>1.1230068337129839</v>
      </c>
      <c r="AQ33" s="28">
        <f>Y33/G33</f>
        <v>1.001763668430335</v>
      </c>
      <c r="AR33" s="22">
        <f>Z33/H33</f>
        <v>0.98643039591315451</v>
      </c>
      <c r="AS33" s="22">
        <f>AA33/I33</f>
        <v>0.98966120566247817</v>
      </c>
      <c r="AT33" s="22">
        <f>AB33/J33</f>
        <v>0.98295635552723803</v>
      </c>
      <c r="AU33" s="22">
        <f>AC33/K33</f>
        <v>0.98492878436568398</v>
      </c>
      <c r="AV33" s="22">
        <f>AD33/L33</f>
        <v>1.0681818181818181</v>
      </c>
      <c r="AW33" s="20">
        <f>AE33/M33</f>
        <v>1.3502170767004342</v>
      </c>
      <c r="AX33" s="20">
        <f>AF33/N33</f>
        <v>1.3721264367816093</v>
      </c>
      <c r="AY33" s="20">
        <f>AG33/O33</f>
        <v>1.3607503607503608</v>
      </c>
      <c r="AZ33" s="20">
        <f>AH33/P33</f>
        <v>1.384464110127827</v>
      </c>
      <c r="BA33" s="20">
        <f>AI33/Q33</f>
        <v>1.3715298287064384</v>
      </c>
    </row>
    <row r="34" spans="1:53">
      <c r="A34" s="5">
        <v>483</v>
      </c>
      <c r="B34" s="38">
        <v>14.5</v>
      </c>
      <c r="C34" s="4">
        <v>0.91</v>
      </c>
      <c r="D34" s="4">
        <v>0.82099999999999995</v>
      </c>
      <c r="E34" s="4">
        <v>0.86</v>
      </c>
      <c r="F34" s="4">
        <v>0.86599999999999999</v>
      </c>
      <c r="G34" s="3">
        <v>3.0379999999999998</v>
      </c>
      <c r="H34" s="2">
        <v>6.8129999999999997</v>
      </c>
      <c r="I34" s="2">
        <v>5.8369999999999997</v>
      </c>
      <c r="J34" s="2">
        <v>5.9619999999999997</v>
      </c>
      <c r="K34" s="2">
        <v>5.8449999999999998</v>
      </c>
      <c r="L34" s="2">
        <v>5.6909999999999998</v>
      </c>
      <c r="M34" s="14">
        <v>2.202</v>
      </c>
      <c r="N34" s="14">
        <v>2.0150000000000001</v>
      </c>
      <c r="O34" s="14">
        <v>2.044</v>
      </c>
      <c r="P34" s="14">
        <v>2.0190000000000001</v>
      </c>
      <c r="Q34" s="14">
        <v>1.74</v>
      </c>
      <c r="S34" s="5">
        <v>483</v>
      </c>
      <c r="T34" s="38">
        <v>15.2</v>
      </c>
      <c r="U34" s="4">
        <v>0.85199999999999998</v>
      </c>
      <c r="V34" s="4">
        <v>0.93400000000000005</v>
      </c>
      <c r="W34" s="4">
        <v>0.81599999999999995</v>
      </c>
      <c r="X34" s="4">
        <v>0.81499999999999995</v>
      </c>
      <c r="Y34" s="3">
        <v>2.9289999999999998</v>
      </c>
      <c r="Z34" s="2">
        <v>6.74</v>
      </c>
      <c r="AA34" s="2">
        <v>5.6529999999999996</v>
      </c>
      <c r="AB34" s="2">
        <v>5.8520000000000003</v>
      </c>
      <c r="AC34" s="2">
        <v>5.6369999999999996</v>
      </c>
      <c r="AD34" s="2">
        <v>5.843</v>
      </c>
      <c r="AE34" s="14">
        <v>2.7570000000000001</v>
      </c>
      <c r="AF34" s="14">
        <v>2.613</v>
      </c>
      <c r="AG34" s="14">
        <v>2.677</v>
      </c>
      <c r="AH34" s="14">
        <v>2.7559999999999998</v>
      </c>
      <c r="AI34" s="14">
        <v>2.1949999999999998</v>
      </c>
      <c r="AK34" s="5">
        <v>483</v>
      </c>
      <c r="AL34" s="35">
        <f>T34/B34</f>
        <v>1.0482758620689654</v>
      </c>
      <c r="AM34" s="25">
        <f>U34/C34</f>
        <v>0.93626373626373616</v>
      </c>
      <c r="AN34" s="25">
        <f>V34/D34</f>
        <v>1.1376370280146164</v>
      </c>
      <c r="AO34" s="25">
        <f>W34/E34</f>
        <v>0.94883720930232551</v>
      </c>
      <c r="AP34" s="25">
        <f>X34/F34</f>
        <v>0.94110854503464203</v>
      </c>
      <c r="AQ34" s="28">
        <f>Y34/G34</f>
        <v>0.96412113232389729</v>
      </c>
      <c r="AR34" s="22">
        <f>Z34/H34</f>
        <v>0.98928519007779248</v>
      </c>
      <c r="AS34" s="22">
        <f>AA34/I34</f>
        <v>0.96847695734109984</v>
      </c>
      <c r="AT34" s="22">
        <f>AB34/J34</f>
        <v>0.98154981549815512</v>
      </c>
      <c r="AU34" s="22">
        <f>AC34/K34</f>
        <v>0.96441402908468776</v>
      </c>
      <c r="AV34" s="22">
        <f>AD34/L34</f>
        <v>1.0267088385169567</v>
      </c>
      <c r="AW34" s="20">
        <f>AE34/M34</f>
        <v>1.2520435967302452</v>
      </c>
      <c r="AX34" s="20">
        <f>AF34/N34</f>
        <v>1.296774193548387</v>
      </c>
      <c r="AY34" s="20">
        <f>AG34/O34</f>
        <v>1.3096868884540118</v>
      </c>
      <c r="AZ34" s="20">
        <f>AH34/P34</f>
        <v>1.3650321941555223</v>
      </c>
      <c r="BA34" s="20">
        <f>AI34/Q34</f>
        <v>1.2614942528735631</v>
      </c>
    </row>
    <row r="35" spans="1:53">
      <c r="A35" s="5">
        <v>484</v>
      </c>
      <c r="B35" s="38">
        <v>16.100000000000001</v>
      </c>
      <c r="C35" s="4">
        <v>0.81100000000000005</v>
      </c>
      <c r="D35" s="4">
        <v>0.82799999999999996</v>
      </c>
      <c r="E35" s="4">
        <v>0.84</v>
      </c>
      <c r="F35" s="4">
        <v>0.80200000000000005</v>
      </c>
      <c r="G35" s="3">
        <v>3.01</v>
      </c>
      <c r="H35" s="2">
        <v>6.43</v>
      </c>
      <c r="I35" s="2">
        <v>6.2009999999999996</v>
      </c>
      <c r="J35" s="2">
        <v>6.32</v>
      </c>
      <c r="K35" s="2">
        <v>6.43</v>
      </c>
      <c r="L35" s="2">
        <v>5.8869999999999996</v>
      </c>
      <c r="M35" s="14">
        <v>2.1789999999999998</v>
      </c>
      <c r="N35" s="14">
        <v>2.1509999999999998</v>
      </c>
      <c r="O35" s="14">
        <v>2.1629999999999998</v>
      </c>
      <c r="P35" s="14">
        <v>2.1779999999999999</v>
      </c>
      <c r="Q35" s="14">
        <v>1.7789999999999999</v>
      </c>
      <c r="S35" s="5">
        <v>484</v>
      </c>
      <c r="T35" s="38">
        <v>16.899999999999999</v>
      </c>
      <c r="U35" s="4">
        <v>0.82899999999999996</v>
      </c>
      <c r="V35" s="4">
        <v>0.86299999999999999</v>
      </c>
      <c r="W35" s="4">
        <v>0.89800000000000002</v>
      </c>
      <c r="X35" s="4">
        <v>0.82899999999999996</v>
      </c>
      <c r="Y35" s="3">
        <v>2.9319999999999999</v>
      </c>
      <c r="Z35" s="2">
        <v>6.3540000000000001</v>
      </c>
      <c r="AA35" s="2">
        <v>6.0359999999999996</v>
      </c>
      <c r="AB35" s="2">
        <v>6.2240000000000002</v>
      </c>
      <c r="AC35" s="2">
        <v>6.3970000000000002</v>
      </c>
      <c r="AD35" s="2">
        <v>6.226</v>
      </c>
      <c r="AE35" s="14">
        <v>2.65</v>
      </c>
      <c r="AF35" s="14">
        <v>2.629</v>
      </c>
      <c r="AG35" s="14">
        <v>2.6219999999999999</v>
      </c>
      <c r="AH35" s="14">
        <v>2.6219999999999999</v>
      </c>
      <c r="AI35" s="14">
        <v>2.1469999999999998</v>
      </c>
      <c r="AK35" s="5">
        <v>484</v>
      </c>
      <c r="AL35" s="35">
        <f>T35/B35</f>
        <v>1.0496894409937887</v>
      </c>
      <c r="AM35" s="25">
        <f>U35/C35</f>
        <v>1.0221948212083847</v>
      </c>
      <c r="AN35" s="25">
        <f>V35/D35</f>
        <v>1.0422705314009661</v>
      </c>
      <c r="AO35" s="25">
        <f>W35/E35</f>
        <v>1.069047619047619</v>
      </c>
      <c r="AP35" s="25">
        <f>X35/F35</f>
        <v>1.0336658354114712</v>
      </c>
      <c r="AQ35" s="28">
        <f>Y35/G35</f>
        <v>0.97408637873754156</v>
      </c>
      <c r="AR35" s="22">
        <f>Z35/H35</f>
        <v>0.98818040435458798</v>
      </c>
      <c r="AS35" s="22">
        <f>AA35/I35</f>
        <v>0.97339138848572815</v>
      </c>
      <c r="AT35" s="22">
        <f>AB35/J35</f>
        <v>0.98481012658227851</v>
      </c>
      <c r="AU35" s="22">
        <f>AC35/K35</f>
        <v>0.99486780715396583</v>
      </c>
      <c r="AV35" s="22">
        <f>AD35/L35</f>
        <v>1.0575845082384916</v>
      </c>
      <c r="AW35" s="20">
        <f>AE35/M35</f>
        <v>1.2161541991739331</v>
      </c>
      <c r="AX35" s="20">
        <f>AF35/N35</f>
        <v>1.2222222222222223</v>
      </c>
      <c r="AY35" s="20">
        <f>AG35/O35</f>
        <v>1.2122052704576978</v>
      </c>
      <c r="AZ35" s="20">
        <f>AH35/P35</f>
        <v>1.2038567493112948</v>
      </c>
      <c r="BA35" s="20">
        <f>AI35/Q35</f>
        <v>1.206857785272625</v>
      </c>
    </row>
    <row r="36" spans="1:53">
      <c r="A36" s="5">
        <v>485</v>
      </c>
      <c r="B36" s="39">
        <v>19.100000000000001</v>
      </c>
      <c r="C36" s="4">
        <v>0.88900000000000001</v>
      </c>
      <c r="D36" s="4">
        <v>1.0449999999999999</v>
      </c>
      <c r="E36" s="4">
        <v>0.91100000000000003</v>
      </c>
      <c r="F36" s="4">
        <v>1.0089999999999999</v>
      </c>
      <c r="G36" s="3">
        <v>3.956</v>
      </c>
      <c r="H36" s="2">
        <v>6.3730000000000002</v>
      </c>
      <c r="I36" s="2">
        <v>6.3419999999999996</v>
      </c>
      <c r="J36" s="2">
        <v>6.7430000000000003</v>
      </c>
      <c r="K36" s="2">
        <v>7.8920000000000003</v>
      </c>
      <c r="L36" s="2">
        <v>6.3369999999999997</v>
      </c>
      <c r="M36" s="14">
        <v>4.0640000000000001</v>
      </c>
      <c r="N36" s="14">
        <v>4.1900000000000004</v>
      </c>
      <c r="O36" s="14">
        <v>4.1779999999999999</v>
      </c>
      <c r="P36" s="14">
        <v>4.2469999999999999</v>
      </c>
      <c r="Q36" s="14">
        <v>2.0750000000000002</v>
      </c>
      <c r="S36" s="5">
        <v>485</v>
      </c>
      <c r="T36" s="39">
        <v>20</v>
      </c>
      <c r="U36" s="4">
        <v>1.0089999999999999</v>
      </c>
      <c r="V36" s="4">
        <v>1.2889999999999999</v>
      </c>
      <c r="W36" s="4">
        <v>1.044</v>
      </c>
      <c r="X36" s="4">
        <v>1.1539999999999999</v>
      </c>
      <c r="Y36" s="3">
        <v>3.9790000000000001</v>
      </c>
      <c r="Z36" s="2">
        <v>5.9059999999999997</v>
      </c>
      <c r="AA36" s="2">
        <v>5.69</v>
      </c>
      <c r="AB36" s="2">
        <v>6.3049999999999997</v>
      </c>
      <c r="AC36" s="2">
        <v>7.617</v>
      </c>
      <c r="AD36" s="2">
        <v>6.72</v>
      </c>
      <c r="AE36" s="14">
        <v>4.4630000000000001</v>
      </c>
      <c r="AF36" s="14">
        <v>4.9969999999999999</v>
      </c>
      <c r="AG36" s="14">
        <v>4.8079999999999998</v>
      </c>
      <c r="AH36" s="14">
        <v>4.8220000000000001</v>
      </c>
      <c r="AI36" s="14">
        <v>2.5369999999999999</v>
      </c>
      <c r="AK36" s="5">
        <v>485</v>
      </c>
      <c r="AL36" s="36">
        <f>T36/B36</f>
        <v>1.0471204188481675</v>
      </c>
      <c r="AM36" s="25">
        <f>U36/C36</f>
        <v>1.1349831271091113</v>
      </c>
      <c r="AN36" s="25">
        <f>V36/D36</f>
        <v>1.2334928229665072</v>
      </c>
      <c r="AO36" s="25">
        <f>W36/E36</f>
        <v>1.1459934138309551</v>
      </c>
      <c r="AP36" s="25">
        <f>X36/F36</f>
        <v>1.1437066402378593</v>
      </c>
      <c r="AQ36" s="28">
        <f>Y36/G36</f>
        <v>1.0058139534883721</v>
      </c>
      <c r="AR36" s="22">
        <f>Z36/H36</f>
        <v>0.92672210889690876</v>
      </c>
      <c r="AS36" s="22">
        <f>AA36/I36</f>
        <v>0.89719331441185757</v>
      </c>
      <c r="AT36" s="22">
        <f>AB36/J36</f>
        <v>0.93504374907311272</v>
      </c>
      <c r="AU36" s="22">
        <f>AC36/K36</f>
        <v>0.96515458692346678</v>
      </c>
      <c r="AV36" s="22">
        <f>AD36/L36</f>
        <v>1.0604386933880385</v>
      </c>
      <c r="AW36" s="20">
        <f>AE36/M36</f>
        <v>1.0981791338582678</v>
      </c>
      <c r="AX36" s="20">
        <f>AF36/N36</f>
        <v>1.1926014319809068</v>
      </c>
      <c r="AY36" s="20">
        <f>AG36/O36</f>
        <v>1.1507898516036381</v>
      </c>
      <c r="AZ36" s="20">
        <f>AH36/P36</f>
        <v>1.135389686837768</v>
      </c>
      <c r="BA36" s="20">
        <f>AI36/Q36</f>
        <v>1.2226506024096384</v>
      </c>
    </row>
    <row r="37" spans="1:53">
      <c r="A37" s="10">
        <v>486</v>
      </c>
      <c r="B37" s="38">
        <v>18.3</v>
      </c>
      <c r="C37" s="13">
        <v>0.96099999999999997</v>
      </c>
      <c r="D37" s="13">
        <v>0.92100000000000004</v>
      </c>
      <c r="E37" s="13">
        <v>0.96099999999999997</v>
      </c>
      <c r="F37" s="13">
        <v>0.95299999999999996</v>
      </c>
      <c r="G37" s="12">
        <v>5.3490000000000002</v>
      </c>
      <c r="H37" s="11">
        <v>7.976</v>
      </c>
      <c r="I37" s="11">
        <v>8.0920000000000005</v>
      </c>
      <c r="J37" s="11">
        <v>7.9820000000000002</v>
      </c>
      <c r="K37" s="11">
        <v>7.9790000000000001</v>
      </c>
      <c r="L37" s="11">
        <v>7.5609999999999999</v>
      </c>
      <c r="M37" s="15">
        <v>2.8410000000000002</v>
      </c>
      <c r="N37" s="15">
        <v>2.87</v>
      </c>
      <c r="O37" s="15">
        <v>2.84</v>
      </c>
      <c r="P37" s="15">
        <v>2.8380000000000001</v>
      </c>
      <c r="Q37" s="15">
        <v>2.4950000000000001</v>
      </c>
      <c r="S37" s="10">
        <v>486</v>
      </c>
      <c r="T37" s="38">
        <v>19.2</v>
      </c>
      <c r="U37" s="13">
        <v>1.0449999999999999</v>
      </c>
      <c r="V37" s="13">
        <v>0.94</v>
      </c>
      <c r="W37" s="13">
        <v>1.0009999999999999</v>
      </c>
      <c r="X37" s="13">
        <v>0.96599999999999997</v>
      </c>
      <c r="Y37" s="12">
        <v>5.3019999999999996</v>
      </c>
      <c r="Z37" s="11">
        <v>7.2409999999999997</v>
      </c>
      <c r="AA37" s="11">
        <v>7.2990000000000004</v>
      </c>
      <c r="AB37" s="11">
        <v>7.1239999999999997</v>
      </c>
      <c r="AC37" s="11">
        <v>7.17</v>
      </c>
      <c r="AD37" s="11">
        <v>6.4409999999999998</v>
      </c>
      <c r="AE37" s="15">
        <v>3.1509999999999998</v>
      </c>
      <c r="AF37" s="15">
        <v>3.1120000000000001</v>
      </c>
      <c r="AG37" s="15">
        <v>3.1320000000000001</v>
      </c>
      <c r="AH37" s="15">
        <v>3.1280000000000001</v>
      </c>
      <c r="AI37" s="15">
        <v>2.5489999999999999</v>
      </c>
      <c r="AK37" s="10">
        <v>486</v>
      </c>
      <c r="AL37" s="35">
        <f>T37/B37</f>
        <v>1.0491803278688523</v>
      </c>
      <c r="AM37" s="26">
        <f>U37/C37</f>
        <v>1.0874089490114465</v>
      </c>
      <c r="AN37" s="26">
        <f>V37/D37</f>
        <v>1.0206297502714439</v>
      </c>
      <c r="AO37" s="26">
        <f>W37/E37</f>
        <v>1.0416233090530695</v>
      </c>
      <c r="AP37" s="26">
        <f>X37/F37</f>
        <v>1.0136411332633788</v>
      </c>
      <c r="AQ37" s="29">
        <f>Y37/G37</f>
        <v>0.99121331089923337</v>
      </c>
      <c r="AR37" s="23">
        <f>Z37/H37</f>
        <v>0.90784854563691064</v>
      </c>
      <c r="AS37" s="23">
        <f>AA37/I37</f>
        <v>0.90200197726149278</v>
      </c>
      <c r="AT37" s="23">
        <f>AB37/J37</f>
        <v>0.89250814332247552</v>
      </c>
      <c r="AU37" s="23">
        <f>AC37/K37</f>
        <v>0.89860884822659481</v>
      </c>
      <c r="AV37" s="23">
        <f>AD37/L37</f>
        <v>0.85187144557598204</v>
      </c>
      <c r="AW37" s="19">
        <f>AE37/M37</f>
        <v>1.1091165082717351</v>
      </c>
      <c r="AX37" s="19">
        <f>AF37/N37</f>
        <v>1.0843205574912891</v>
      </c>
      <c r="AY37" s="19">
        <f>AG37/O37</f>
        <v>1.1028169014084508</v>
      </c>
      <c r="AZ37" s="19">
        <f>AH37/P37</f>
        <v>1.1021846370683579</v>
      </c>
      <c r="BA37" s="19">
        <f>AI37/Q37</f>
        <v>1.0216432865731462</v>
      </c>
    </row>
    <row r="38" spans="1:53">
      <c r="A38" s="5">
        <v>487</v>
      </c>
      <c r="B38" s="38">
        <v>15.4</v>
      </c>
      <c r="C38" s="4">
        <v>0.86699999999999999</v>
      </c>
      <c r="D38" s="4">
        <v>0.85399999999999998</v>
      </c>
      <c r="E38" s="4">
        <v>0.95699999999999996</v>
      </c>
      <c r="F38" s="4">
        <v>0.88300000000000001</v>
      </c>
      <c r="G38" s="3">
        <v>4.7069999999999999</v>
      </c>
      <c r="H38" s="2">
        <v>7.1239999999999997</v>
      </c>
      <c r="I38" s="2">
        <v>6.907</v>
      </c>
      <c r="J38" s="2">
        <v>7.1459999999999999</v>
      </c>
      <c r="K38" s="2">
        <v>6.6920000000000002</v>
      </c>
      <c r="L38" s="2">
        <v>6.593</v>
      </c>
      <c r="M38" s="14">
        <v>2.4670000000000001</v>
      </c>
      <c r="N38" s="14">
        <v>2.4279999999999999</v>
      </c>
      <c r="O38" s="14">
        <v>2.4900000000000002</v>
      </c>
      <c r="P38" s="14">
        <v>2.3889999999999998</v>
      </c>
      <c r="Q38" s="14">
        <v>2.2930000000000001</v>
      </c>
      <c r="S38" s="5">
        <v>487</v>
      </c>
      <c r="T38" s="38">
        <v>16.100000000000001</v>
      </c>
      <c r="U38" s="4">
        <v>0.878</v>
      </c>
      <c r="V38" s="4">
        <v>0.90400000000000003</v>
      </c>
      <c r="W38" s="4">
        <v>1.0640000000000001</v>
      </c>
      <c r="X38" s="4">
        <v>1.0429999999999999</v>
      </c>
      <c r="Y38" s="3">
        <v>4.5659999999999998</v>
      </c>
      <c r="Z38" s="2">
        <v>6.4589999999999996</v>
      </c>
      <c r="AA38" s="2">
        <v>6.0960000000000001</v>
      </c>
      <c r="AB38" s="2">
        <v>6.4210000000000003</v>
      </c>
      <c r="AC38" s="2">
        <v>5.9290000000000003</v>
      </c>
      <c r="AD38" s="2">
        <v>5.7430000000000003</v>
      </c>
      <c r="AE38" s="14">
        <v>2.8340000000000001</v>
      </c>
      <c r="AF38" s="14">
        <v>2.7719999999999998</v>
      </c>
      <c r="AG38" s="14">
        <v>2.8450000000000002</v>
      </c>
      <c r="AH38" s="14">
        <v>2.8</v>
      </c>
      <c r="AI38" s="14">
        <v>2.1880000000000002</v>
      </c>
      <c r="AK38" s="5">
        <v>487</v>
      </c>
      <c r="AL38" s="35">
        <f>T38/B38</f>
        <v>1.0454545454545454</v>
      </c>
      <c r="AM38" s="25">
        <f>U38/C38</f>
        <v>1.0126874279123415</v>
      </c>
      <c r="AN38" s="25">
        <f>V38/D38</f>
        <v>1.0585480093676816</v>
      </c>
      <c r="AO38" s="25">
        <f>W38/E38</f>
        <v>1.1118077324973878</v>
      </c>
      <c r="AP38" s="25">
        <f>X38/F38</f>
        <v>1.1812004530011324</v>
      </c>
      <c r="AQ38" s="28">
        <f>Y38/G38</f>
        <v>0.97004461440407908</v>
      </c>
      <c r="AR38" s="22">
        <f>Z38/H38</f>
        <v>0.90665356541268949</v>
      </c>
      <c r="AS38" s="22">
        <f>AA38/I38</f>
        <v>0.88258288692630671</v>
      </c>
      <c r="AT38" s="22">
        <f>AB38/J38</f>
        <v>0.89854464035824244</v>
      </c>
      <c r="AU38" s="22">
        <f>AC38/K38</f>
        <v>0.88598326359832635</v>
      </c>
      <c r="AV38" s="22">
        <f>AD38/L38</f>
        <v>0.87107538298195064</v>
      </c>
      <c r="AW38" s="20">
        <f>AE38/M38</f>
        <v>1.1487636805837049</v>
      </c>
      <c r="AX38" s="20">
        <f>AF38/N38</f>
        <v>1.1416803953871499</v>
      </c>
      <c r="AY38" s="20">
        <f>AG38/O38</f>
        <v>1.142570281124498</v>
      </c>
      <c r="AZ38" s="20">
        <f>AH38/P38</f>
        <v>1.1720385098367518</v>
      </c>
      <c r="BA38" s="20">
        <f>AI38/Q38</f>
        <v>0.9542084605320541</v>
      </c>
    </row>
    <row r="39" spans="1:53">
      <c r="A39" s="5">
        <v>488</v>
      </c>
      <c r="B39" s="38">
        <v>18.2</v>
      </c>
      <c r="C39" s="4">
        <v>0.95699999999999996</v>
      </c>
      <c r="D39" s="4">
        <v>0.98799999999999999</v>
      </c>
      <c r="E39" s="4">
        <v>0.92200000000000004</v>
      </c>
      <c r="F39" s="4">
        <v>0.90900000000000003</v>
      </c>
      <c r="G39" s="3">
        <v>4.6479999999999997</v>
      </c>
      <c r="H39" s="2">
        <v>7.71</v>
      </c>
      <c r="I39" s="2">
        <v>8.2940000000000005</v>
      </c>
      <c r="J39" s="2">
        <v>7.1420000000000003</v>
      </c>
      <c r="K39" s="2">
        <v>7.5890000000000004</v>
      </c>
      <c r="L39" s="2">
        <v>7.2160000000000002</v>
      </c>
      <c r="M39" s="14">
        <v>2.6829999999999998</v>
      </c>
      <c r="N39" s="14">
        <v>2.7879999999999998</v>
      </c>
      <c r="O39" s="14">
        <v>2.5819999999999999</v>
      </c>
      <c r="P39" s="14">
        <v>2.661</v>
      </c>
      <c r="Q39" s="14">
        <v>2.419</v>
      </c>
      <c r="S39" s="5">
        <v>488</v>
      </c>
      <c r="T39" s="38">
        <v>19.100000000000001</v>
      </c>
      <c r="U39" s="4">
        <v>0.96299999999999997</v>
      </c>
      <c r="V39" s="4">
        <v>1.0069999999999999</v>
      </c>
      <c r="W39" s="4">
        <v>0.99199999999999999</v>
      </c>
      <c r="X39" s="4">
        <v>0.92900000000000005</v>
      </c>
      <c r="Y39" s="3">
        <v>4.7549999999999999</v>
      </c>
      <c r="Z39" s="2">
        <v>7.1740000000000004</v>
      </c>
      <c r="AA39" s="2">
        <v>7.843</v>
      </c>
      <c r="AB39" s="2">
        <v>6.4480000000000004</v>
      </c>
      <c r="AC39" s="2">
        <v>6.9870000000000001</v>
      </c>
      <c r="AD39" s="2">
        <v>6.7249999999999996</v>
      </c>
      <c r="AE39" s="14">
        <v>3.1160000000000001</v>
      </c>
      <c r="AF39" s="14">
        <v>3.2250000000000001</v>
      </c>
      <c r="AG39" s="14">
        <v>3.0089999999999999</v>
      </c>
      <c r="AH39" s="14">
        <v>3.044</v>
      </c>
      <c r="AI39" s="14">
        <v>2.625</v>
      </c>
      <c r="AK39" s="5">
        <v>488</v>
      </c>
      <c r="AL39" s="35">
        <f>T39/B39</f>
        <v>1.0494505494505495</v>
      </c>
      <c r="AM39" s="25">
        <f>U39/C39</f>
        <v>1.0062695924764891</v>
      </c>
      <c r="AN39" s="25">
        <f>V39/D39</f>
        <v>1.0192307692307692</v>
      </c>
      <c r="AO39" s="25">
        <f>W39/E39</f>
        <v>1.0759219088937093</v>
      </c>
      <c r="AP39" s="25">
        <f>X39/F39</f>
        <v>1.022002200220022</v>
      </c>
      <c r="AQ39" s="28">
        <f>Y39/G39</f>
        <v>1.0230206540447504</v>
      </c>
      <c r="AR39" s="22">
        <f>Z39/H39</f>
        <v>0.93047989623865113</v>
      </c>
      <c r="AS39" s="22">
        <f>AA39/I39</f>
        <v>0.94562334217506627</v>
      </c>
      <c r="AT39" s="22">
        <f>AB39/J39</f>
        <v>0.90282833940072815</v>
      </c>
      <c r="AU39" s="22">
        <f>AC39/K39</f>
        <v>0.92067466069310844</v>
      </c>
      <c r="AV39" s="22">
        <f>AD39/L39</f>
        <v>0.93195676274944561</v>
      </c>
      <c r="AW39" s="20">
        <f>AE39/M39</f>
        <v>1.1613865076407008</v>
      </c>
      <c r="AX39" s="20">
        <f>AF39/N39</f>
        <v>1.1567431850789098</v>
      </c>
      <c r="AY39" s="20">
        <f>AG39/O39</f>
        <v>1.1653756777691713</v>
      </c>
      <c r="AZ39" s="20">
        <f>AH39/P39</f>
        <v>1.1439308530627583</v>
      </c>
      <c r="BA39" s="20">
        <f>AI39/Q39</f>
        <v>1.0851591566763126</v>
      </c>
    </row>
    <row r="40" spans="1:53">
      <c r="A40" s="5">
        <v>489</v>
      </c>
      <c r="B40" s="38">
        <v>18.100000000000001</v>
      </c>
      <c r="C40" s="4">
        <v>0.94899999999999995</v>
      </c>
      <c r="D40" s="4">
        <v>0.95199999999999996</v>
      </c>
      <c r="E40" s="4">
        <v>0.80600000000000005</v>
      </c>
      <c r="F40" s="4">
        <v>0.83499999999999996</v>
      </c>
      <c r="G40" s="3">
        <v>4.71</v>
      </c>
      <c r="H40" s="2">
        <v>6.94</v>
      </c>
      <c r="I40" s="2">
        <v>7.1669999999999998</v>
      </c>
      <c r="J40" s="2">
        <v>6.8120000000000003</v>
      </c>
      <c r="K40" s="2">
        <v>6.5990000000000002</v>
      </c>
      <c r="L40" s="2">
        <v>6.5460000000000003</v>
      </c>
      <c r="M40" s="14">
        <v>2.4780000000000002</v>
      </c>
      <c r="N40" s="14">
        <v>2.504</v>
      </c>
      <c r="O40" s="14">
        <v>2.4460000000000002</v>
      </c>
      <c r="P40" s="14">
        <v>2.4289999999999998</v>
      </c>
      <c r="Q40" s="14">
        <v>2.222</v>
      </c>
      <c r="S40" s="5">
        <v>489</v>
      </c>
      <c r="T40" s="38">
        <v>19</v>
      </c>
      <c r="U40" s="4">
        <v>1.1140000000000001</v>
      </c>
      <c r="V40" s="4">
        <v>1.107</v>
      </c>
      <c r="W40" s="4">
        <v>0.84299999999999997</v>
      </c>
      <c r="X40" s="4">
        <v>0.89600000000000002</v>
      </c>
      <c r="Y40" s="3">
        <v>4.7270000000000003</v>
      </c>
      <c r="Z40" s="2">
        <v>6.1689999999999996</v>
      </c>
      <c r="AA40" s="2">
        <v>6.343</v>
      </c>
      <c r="AB40" s="2">
        <v>5.93</v>
      </c>
      <c r="AC40" s="2">
        <v>5.6619999999999999</v>
      </c>
      <c r="AD40" s="2">
        <v>5.8789999999999996</v>
      </c>
      <c r="AE40" s="14">
        <v>2.99</v>
      </c>
      <c r="AF40" s="14">
        <v>3.004</v>
      </c>
      <c r="AG40" s="14">
        <v>2.9710000000000001</v>
      </c>
      <c r="AH40" s="14">
        <v>2.911</v>
      </c>
      <c r="AI40" s="14">
        <v>2.4</v>
      </c>
      <c r="AK40" s="5">
        <v>489</v>
      </c>
      <c r="AL40" s="35">
        <f>T40/B40</f>
        <v>1.0497237569060773</v>
      </c>
      <c r="AM40" s="25">
        <f>U40/C40</f>
        <v>1.1738672286617493</v>
      </c>
      <c r="AN40" s="25">
        <f>V40/D40</f>
        <v>1.1628151260504203</v>
      </c>
      <c r="AO40" s="25">
        <f>W40/E40</f>
        <v>1.0459057071960296</v>
      </c>
      <c r="AP40" s="25">
        <f>X40/F40</f>
        <v>1.073053892215569</v>
      </c>
      <c r="AQ40" s="28">
        <f>Y40/G40</f>
        <v>1.0036093418259024</v>
      </c>
      <c r="AR40" s="22">
        <f>Z40/H40</f>
        <v>0.88890489913544657</v>
      </c>
      <c r="AS40" s="22">
        <f>AA40/I40</f>
        <v>0.88502860332077582</v>
      </c>
      <c r="AT40" s="22">
        <f>AB40/J40</f>
        <v>0.87052260716382845</v>
      </c>
      <c r="AU40" s="22">
        <f>AC40/K40</f>
        <v>0.8580087892104864</v>
      </c>
      <c r="AV40" s="22">
        <f>AD40/L40</f>
        <v>0.89810571341277101</v>
      </c>
      <c r="AW40" s="20">
        <f>AE40/M40</f>
        <v>1.2066182405165455</v>
      </c>
      <c r="AX40" s="20">
        <f>AF40/N40</f>
        <v>1.1996805111821087</v>
      </c>
      <c r="AY40" s="20">
        <f>AG40/O40</f>
        <v>1.2146361406377759</v>
      </c>
      <c r="AZ40" s="20">
        <f>AH40/P40</f>
        <v>1.1984355701934954</v>
      </c>
      <c r="BA40" s="20">
        <f>AI40/Q40</f>
        <v>1.0801080108010801</v>
      </c>
    </row>
    <row r="41" spans="1:53">
      <c r="A41" s="6">
        <v>490</v>
      </c>
      <c r="B41" s="39">
        <v>19.100000000000001</v>
      </c>
      <c r="C41" s="9">
        <v>0.96699999999999997</v>
      </c>
      <c r="D41" s="9">
        <v>0.95699999999999996</v>
      </c>
      <c r="E41" s="9">
        <v>0.91500000000000004</v>
      </c>
      <c r="F41" s="9">
        <v>0.93300000000000005</v>
      </c>
      <c r="G41" s="8">
        <v>5.0259999999999998</v>
      </c>
      <c r="H41" s="7">
        <v>7.2590000000000003</v>
      </c>
      <c r="I41" s="7">
        <v>7.06</v>
      </c>
      <c r="J41" s="7">
        <v>7.274</v>
      </c>
      <c r="K41" s="7">
        <v>7.4630000000000001</v>
      </c>
      <c r="L41" s="7">
        <v>6.8220000000000001</v>
      </c>
      <c r="M41" s="16">
        <v>4.3879999999999999</v>
      </c>
      <c r="N41" s="16">
        <v>4.3789999999999996</v>
      </c>
      <c r="O41" s="16">
        <v>4.399</v>
      </c>
      <c r="P41" s="16">
        <v>4.3920000000000003</v>
      </c>
      <c r="Q41" s="16">
        <v>2.3719999999999999</v>
      </c>
      <c r="S41" s="6">
        <v>490</v>
      </c>
      <c r="T41" s="39">
        <v>20</v>
      </c>
      <c r="U41" s="9">
        <v>1.07</v>
      </c>
      <c r="V41" s="9">
        <v>1.135</v>
      </c>
      <c r="W41" s="9">
        <v>1.0569999999999999</v>
      </c>
      <c r="X41" s="9">
        <v>1.052</v>
      </c>
      <c r="Y41" s="8">
        <v>4.9749999999999996</v>
      </c>
      <c r="Z41" s="7">
        <v>6.4119999999999999</v>
      </c>
      <c r="AA41" s="7">
        <v>6.0890000000000004</v>
      </c>
      <c r="AB41" s="7">
        <v>6.45</v>
      </c>
      <c r="AC41" s="7">
        <v>6.7160000000000002</v>
      </c>
      <c r="AD41" s="7">
        <v>6.5149999999999997</v>
      </c>
      <c r="AE41" s="16">
        <v>4.681</v>
      </c>
      <c r="AF41" s="16">
        <v>4.6920000000000002</v>
      </c>
      <c r="AG41" s="16">
        <v>4.7930000000000001</v>
      </c>
      <c r="AH41" s="16">
        <v>4.6420000000000003</v>
      </c>
      <c r="AI41" s="16">
        <v>2.6440000000000001</v>
      </c>
      <c r="AK41" s="6">
        <v>490</v>
      </c>
      <c r="AL41" s="36">
        <f>T41/B41</f>
        <v>1.0471204188481675</v>
      </c>
      <c r="AM41" s="27">
        <f>U41/C41</f>
        <v>1.1065149948293693</v>
      </c>
      <c r="AN41" s="27">
        <f>V41/D41</f>
        <v>1.1859979101358413</v>
      </c>
      <c r="AO41" s="27">
        <f>W41/E41</f>
        <v>1.1551912568306011</v>
      </c>
      <c r="AP41" s="27">
        <f>X41/F41</f>
        <v>1.127545551982851</v>
      </c>
      <c r="AQ41" s="30">
        <f>Y41/G41</f>
        <v>0.98985276561878233</v>
      </c>
      <c r="AR41" s="24">
        <f>Z41/H41</f>
        <v>0.88331726133076172</v>
      </c>
      <c r="AS41" s="24">
        <f>AA41/I41</f>
        <v>0.86246458923512759</v>
      </c>
      <c r="AT41" s="24">
        <f>AB41/J41</f>
        <v>0.88671982403079463</v>
      </c>
      <c r="AU41" s="24">
        <f>AC41/K41</f>
        <v>0.89990620393943455</v>
      </c>
      <c r="AV41" s="24">
        <f>AD41/L41</f>
        <v>0.95499853415420688</v>
      </c>
      <c r="AW41" s="21">
        <f>AE41/M41</f>
        <v>1.0667730173199637</v>
      </c>
      <c r="AX41" s="21">
        <f>AF41/N41</f>
        <v>1.0714775062799728</v>
      </c>
      <c r="AY41" s="21">
        <f>AG41/O41</f>
        <v>1.0895658104114572</v>
      </c>
      <c r="AZ41" s="21">
        <f>AH41/P41</f>
        <v>1.0569216757741349</v>
      </c>
      <c r="BA41" s="21">
        <f>AI41/Q41</f>
        <v>1.1146711635750424</v>
      </c>
    </row>
    <row r="43" spans="1:53" s="1" customFormat="1">
      <c r="A43" s="1" t="s">
        <v>14</v>
      </c>
      <c r="S43" s="1" t="s">
        <v>15</v>
      </c>
    </row>
    <row r="44" spans="1:53">
      <c r="A44" s="43" t="s">
        <v>7</v>
      </c>
      <c r="B44" s="45" t="s">
        <v>8</v>
      </c>
      <c r="C44" s="47" t="s">
        <v>6</v>
      </c>
      <c r="D44" s="47"/>
      <c r="E44" s="47"/>
      <c r="F44" s="47"/>
      <c r="G44" s="48" t="s">
        <v>5</v>
      </c>
      <c r="H44" s="54" t="s">
        <v>20</v>
      </c>
      <c r="I44" s="55"/>
      <c r="J44" s="55"/>
      <c r="K44" s="55"/>
      <c r="L44" s="56"/>
      <c r="M44" s="40" t="s">
        <v>18</v>
      </c>
      <c r="N44" s="41"/>
      <c r="O44" s="41"/>
      <c r="P44" s="41"/>
      <c r="Q44" s="42"/>
      <c r="S44" s="43" t="s">
        <v>7</v>
      </c>
      <c r="T44" s="45" t="s">
        <v>8</v>
      </c>
      <c r="U44" s="47" t="s">
        <v>6</v>
      </c>
      <c r="V44" s="47"/>
      <c r="W44" s="47"/>
      <c r="X44" s="47"/>
      <c r="Y44" s="48" t="s">
        <v>5</v>
      </c>
      <c r="Z44" s="54" t="s">
        <v>20</v>
      </c>
      <c r="AA44" s="55"/>
      <c r="AB44" s="55"/>
      <c r="AC44" s="55"/>
      <c r="AD44" s="56"/>
      <c r="AE44" s="40" t="s">
        <v>18</v>
      </c>
      <c r="AF44" s="41"/>
      <c r="AG44" s="41"/>
      <c r="AH44" s="41"/>
      <c r="AI44" s="42"/>
      <c r="AK44" s="43" t="s">
        <v>7</v>
      </c>
      <c r="AL44" s="45" t="s">
        <v>8</v>
      </c>
      <c r="AM44" s="47" t="s">
        <v>6</v>
      </c>
      <c r="AN44" s="47"/>
      <c r="AO44" s="47"/>
      <c r="AP44" s="47"/>
      <c r="AQ44" s="48" t="s">
        <v>5</v>
      </c>
      <c r="AR44" s="54" t="s">
        <v>20</v>
      </c>
      <c r="AS44" s="55"/>
      <c r="AT44" s="55"/>
      <c r="AU44" s="55"/>
      <c r="AV44" s="56"/>
      <c r="AW44" s="40" t="s">
        <v>18</v>
      </c>
      <c r="AX44" s="41"/>
      <c r="AY44" s="41"/>
      <c r="AZ44" s="41"/>
      <c r="BA44" s="42"/>
    </row>
    <row r="45" spans="1:53">
      <c r="A45" s="44"/>
      <c r="B45" s="46"/>
      <c r="C45" s="18" t="s">
        <v>0</v>
      </c>
      <c r="D45" s="18" t="s">
        <v>1</v>
      </c>
      <c r="E45" s="18" t="s">
        <v>2</v>
      </c>
      <c r="F45" s="18" t="s">
        <v>3</v>
      </c>
      <c r="G45" s="49"/>
      <c r="H45" s="17" t="s">
        <v>0</v>
      </c>
      <c r="I45" s="17" t="s">
        <v>1</v>
      </c>
      <c r="J45" s="17" t="s">
        <v>2</v>
      </c>
      <c r="K45" s="17" t="s">
        <v>3</v>
      </c>
      <c r="L45" s="17" t="s">
        <v>16</v>
      </c>
      <c r="M45" s="33" t="s">
        <v>0</v>
      </c>
      <c r="N45" s="33" t="s">
        <v>1</v>
      </c>
      <c r="O45" s="33" t="s">
        <v>2</v>
      </c>
      <c r="P45" s="33" t="s">
        <v>3</v>
      </c>
      <c r="Q45" s="33" t="s">
        <v>16</v>
      </c>
      <c r="S45" s="44"/>
      <c r="T45" s="46"/>
      <c r="U45" s="18" t="s">
        <v>0</v>
      </c>
      <c r="V45" s="18" t="s">
        <v>1</v>
      </c>
      <c r="W45" s="18" t="s">
        <v>2</v>
      </c>
      <c r="X45" s="18" t="s">
        <v>3</v>
      </c>
      <c r="Y45" s="49"/>
      <c r="Z45" s="17" t="s">
        <v>0</v>
      </c>
      <c r="AA45" s="17" t="s">
        <v>1</v>
      </c>
      <c r="AB45" s="17" t="s">
        <v>2</v>
      </c>
      <c r="AC45" s="17" t="s">
        <v>3</v>
      </c>
      <c r="AD45" s="17" t="s">
        <v>16</v>
      </c>
      <c r="AE45" s="33" t="s">
        <v>0</v>
      </c>
      <c r="AF45" s="33" t="s">
        <v>1</v>
      </c>
      <c r="AG45" s="33" t="s">
        <v>2</v>
      </c>
      <c r="AH45" s="33" t="s">
        <v>3</v>
      </c>
      <c r="AI45" s="33" t="s">
        <v>16</v>
      </c>
      <c r="AK45" s="44"/>
      <c r="AL45" s="46"/>
      <c r="AM45" s="18" t="s">
        <v>0</v>
      </c>
      <c r="AN45" s="18" t="s">
        <v>1</v>
      </c>
      <c r="AO45" s="18" t="s">
        <v>2</v>
      </c>
      <c r="AP45" s="18" t="s">
        <v>3</v>
      </c>
      <c r="AQ45" s="49"/>
      <c r="AR45" s="17" t="s">
        <v>0</v>
      </c>
      <c r="AS45" s="17" t="s">
        <v>1</v>
      </c>
      <c r="AT45" s="17" t="s">
        <v>2</v>
      </c>
      <c r="AU45" s="17" t="s">
        <v>3</v>
      </c>
      <c r="AV45" s="17" t="s">
        <v>16</v>
      </c>
      <c r="AW45" s="33" t="s">
        <v>0</v>
      </c>
      <c r="AX45" s="33" t="s">
        <v>1</v>
      </c>
      <c r="AY45" s="33" t="s">
        <v>2</v>
      </c>
      <c r="AZ45" s="33" t="s">
        <v>3</v>
      </c>
      <c r="BA45" s="33" t="s">
        <v>16</v>
      </c>
    </row>
    <row r="46" spans="1:53">
      <c r="A46" s="5">
        <v>481</v>
      </c>
      <c r="B46" s="37">
        <v>17.7</v>
      </c>
      <c r="C46" s="4">
        <v>0.88</v>
      </c>
      <c r="D46" s="4">
        <v>0.89200000000000002</v>
      </c>
      <c r="E46" s="4">
        <v>0.89200000000000002</v>
      </c>
      <c r="F46" s="4">
        <v>0.96</v>
      </c>
      <c r="G46" s="3">
        <v>4.26</v>
      </c>
      <c r="H46" s="2">
        <v>7.1980000000000004</v>
      </c>
      <c r="I46" s="2">
        <v>7.4480000000000004</v>
      </c>
      <c r="J46" s="2">
        <v>7.4450000000000003</v>
      </c>
      <c r="K46" s="2">
        <v>7.8029999999999999</v>
      </c>
      <c r="L46" s="2">
        <v>15.37</v>
      </c>
      <c r="M46" s="14">
        <v>2.391</v>
      </c>
      <c r="N46" s="14">
        <v>2.448</v>
      </c>
      <c r="O46" s="14">
        <v>2.4449999999999998</v>
      </c>
      <c r="P46" s="14">
        <v>2.512</v>
      </c>
      <c r="Q46" s="14">
        <v>6.0650000000000004</v>
      </c>
      <c r="S46" s="5">
        <v>481</v>
      </c>
      <c r="T46" s="37">
        <v>18.5</v>
      </c>
      <c r="U46" s="4">
        <v>0.93400000000000005</v>
      </c>
      <c r="V46" s="4">
        <v>0.88300000000000001</v>
      </c>
      <c r="W46" s="4">
        <v>0.92300000000000004</v>
      </c>
      <c r="X46" s="4">
        <v>0.95799999999999996</v>
      </c>
      <c r="Y46" s="3">
        <v>4.2709999999999999</v>
      </c>
      <c r="Z46" s="2">
        <v>6.7220000000000004</v>
      </c>
      <c r="AA46" s="2">
        <v>6.9950000000000001</v>
      </c>
      <c r="AB46" s="2">
        <v>7.0810000000000004</v>
      </c>
      <c r="AC46" s="2">
        <v>7.4249999999999998</v>
      </c>
      <c r="AD46" s="2">
        <v>14.055</v>
      </c>
      <c r="AE46" s="14">
        <v>2.7309999999999999</v>
      </c>
      <c r="AF46" s="14">
        <v>2.8620000000000001</v>
      </c>
      <c r="AG46" s="14">
        <v>2.8559999999999999</v>
      </c>
      <c r="AH46" s="14">
        <v>2.9209999999999998</v>
      </c>
      <c r="AI46" s="14">
        <v>4.6059999999999999</v>
      </c>
      <c r="AK46" s="5">
        <v>481</v>
      </c>
      <c r="AL46" s="34">
        <f>T46/B46</f>
        <v>1.0451977401129944</v>
      </c>
      <c r="AM46" s="25">
        <f>U46/C46</f>
        <v>1.0613636363636365</v>
      </c>
      <c r="AN46" s="25">
        <f>V46/D46</f>
        <v>0.98991031390134532</v>
      </c>
      <c r="AO46" s="25">
        <f>W46/E46</f>
        <v>1.0347533632286996</v>
      </c>
      <c r="AP46" s="25">
        <f>X46/F46</f>
        <v>0.99791666666666667</v>
      </c>
      <c r="AQ46" s="28">
        <f>Y46/G46</f>
        <v>1.0025821596244131</v>
      </c>
      <c r="AR46" s="22">
        <f>Z46/H46</f>
        <v>0.93387051958877465</v>
      </c>
      <c r="AS46" s="22">
        <f>AA46/I46</f>
        <v>0.9391783029001074</v>
      </c>
      <c r="AT46" s="22">
        <f>AB46/J46</f>
        <v>0.95110812625923435</v>
      </c>
      <c r="AU46" s="22">
        <f>AC46/K46</f>
        <v>0.95155709342560557</v>
      </c>
      <c r="AV46" s="22">
        <f>AD46/L46</f>
        <v>0.91444372153545872</v>
      </c>
      <c r="AW46" s="20">
        <f>AE46/M46</f>
        <v>1.1421999163529903</v>
      </c>
      <c r="AX46" s="20">
        <f>AF46/N46</f>
        <v>1.1691176470588236</v>
      </c>
      <c r="AY46" s="20">
        <f>AG46/O46</f>
        <v>1.1680981595092024</v>
      </c>
      <c r="AZ46" s="20">
        <f>AH46/P46</f>
        <v>1.1628184713375795</v>
      </c>
      <c r="BA46" s="20">
        <f>AI46/Q46</f>
        <v>0.75943940643033792</v>
      </c>
    </row>
    <row r="47" spans="1:53">
      <c r="A47" s="5">
        <v>482</v>
      </c>
      <c r="B47" s="38">
        <v>15.2</v>
      </c>
      <c r="C47" s="4">
        <v>0.84499999999999997</v>
      </c>
      <c r="D47" s="4">
        <v>0.89600000000000002</v>
      </c>
      <c r="E47" s="4">
        <v>0.84499999999999997</v>
      </c>
      <c r="F47" s="4">
        <v>0.878</v>
      </c>
      <c r="G47" s="3">
        <v>2.835</v>
      </c>
      <c r="H47" s="2">
        <v>6.258</v>
      </c>
      <c r="I47" s="2">
        <v>6.2750000000000004</v>
      </c>
      <c r="J47" s="2">
        <v>6.26</v>
      </c>
      <c r="K47" s="2">
        <v>6.0279999999999996</v>
      </c>
      <c r="L47" s="2">
        <v>9.9890000000000008</v>
      </c>
      <c r="M47" s="14">
        <v>2.073</v>
      </c>
      <c r="N47" s="14">
        <v>2.0880000000000001</v>
      </c>
      <c r="O47" s="14">
        <v>2.0790000000000002</v>
      </c>
      <c r="P47" s="14">
        <v>2.0339999999999998</v>
      </c>
      <c r="Q47" s="14">
        <v>3.13</v>
      </c>
      <c r="S47" s="5">
        <v>482</v>
      </c>
      <c r="T47" s="38">
        <v>15.9</v>
      </c>
      <c r="U47" s="4">
        <v>0.92100000000000004</v>
      </c>
      <c r="V47" s="4">
        <v>1.012</v>
      </c>
      <c r="W47" s="4">
        <v>0.92100000000000004</v>
      </c>
      <c r="X47" s="4">
        <v>0.98599999999999999</v>
      </c>
      <c r="Y47" s="3">
        <v>2.84</v>
      </c>
      <c r="Z47" s="2">
        <v>6.1760000000000002</v>
      </c>
      <c r="AA47" s="2">
        <v>6.2210000000000001</v>
      </c>
      <c r="AB47" s="2">
        <v>6.1689999999999996</v>
      </c>
      <c r="AC47" s="2">
        <v>5.9450000000000003</v>
      </c>
      <c r="AD47" s="2">
        <v>10.198</v>
      </c>
      <c r="AE47" s="14">
        <v>2.798</v>
      </c>
      <c r="AF47" s="14">
        <v>2.8650000000000002</v>
      </c>
      <c r="AG47" s="14">
        <v>2.83</v>
      </c>
      <c r="AH47" s="14">
        <v>2.8159999999999998</v>
      </c>
      <c r="AI47" s="14">
        <v>3.0910000000000002</v>
      </c>
      <c r="AK47" s="5">
        <v>482</v>
      </c>
      <c r="AL47" s="35">
        <f>T47/B47</f>
        <v>1.0460526315789473</v>
      </c>
      <c r="AM47" s="25">
        <f>U47/C47</f>
        <v>1.0899408284023671</v>
      </c>
      <c r="AN47" s="25">
        <f>V47/D47</f>
        <v>1.1294642857142858</v>
      </c>
      <c r="AO47" s="25">
        <f>W47/E47</f>
        <v>1.0899408284023671</v>
      </c>
      <c r="AP47" s="25">
        <f>X47/F47</f>
        <v>1.1230068337129839</v>
      </c>
      <c r="AQ47" s="28">
        <f>Y47/G47</f>
        <v>1.001763668430335</v>
      </c>
      <c r="AR47" s="22">
        <f>Z47/H47</f>
        <v>0.98689677213167148</v>
      </c>
      <c r="AS47" s="22">
        <f>AA47/I47</f>
        <v>0.99139442231075692</v>
      </c>
      <c r="AT47" s="22">
        <f>AB47/J47</f>
        <v>0.98546325878594243</v>
      </c>
      <c r="AU47" s="22">
        <f>AC47/K47</f>
        <v>0.98623092236230936</v>
      </c>
      <c r="AV47" s="22">
        <f>AD47/L47</f>
        <v>1.0209230153168485</v>
      </c>
      <c r="AW47" s="20">
        <f>AE47/M47</f>
        <v>1.3497346840328028</v>
      </c>
      <c r="AX47" s="20">
        <f>AF47/N47</f>
        <v>1.3721264367816093</v>
      </c>
      <c r="AY47" s="20">
        <f>AG47/O47</f>
        <v>1.3612313612313611</v>
      </c>
      <c r="AZ47" s="20">
        <f>AH47/P47</f>
        <v>1.384464110127827</v>
      </c>
      <c r="BA47" s="20">
        <f>AI47/Q47</f>
        <v>0.98753993610223656</v>
      </c>
    </row>
    <row r="48" spans="1:53">
      <c r="A48" s="5">
        <v>483</v>
      </c>
      <c r="B48" s="38">
        <v>14.5</v>
      </c>
      <c r="C48" s="4">
        <v>0.91</v>
      </c>
      <c r="D48" s="4">
        <v>0.82099999999999995</v>
      </c>
      <c r="E48" s="4">
        <v>0.86</v>
      </c>
      <c r="F48" s="4">
        <v>0.86599999999999999</v>
      </c>
      <c r="G48" s="3">
        <v>3.0379999999999998</v>
      </c>
      <c r="H48" s="2">
        <v>6.806</v>
      </c>
      <c r="I48" s="2">
        <v>5.8310000000000004</v>
      </c>
      <c r="J48" s="2">
        <v>5.9530000000000003</v>
      </c>
      <c r="K48" s="2">
        <v>5.8319999999999999</v>
      </c>
      <c r="L48" s="2">
        <v>10.085000000000001</v>
      </c>
      <c r="M48" s="14">
        <v>2.202</v>
      </c>
      <c r="N48" s="14">
        <v>2.0150000000000001</v>
      </c>
      <c r="O48" s="14">
        <v>2.044</v>
      </c>
      <c r="P48" s="14">
        <v>2.0190000000000001</v>
      </c>
      <c r="Q48" s="14">
        <v>2.4369999999999998</v>
      </c>
      <c r="S48" s="5">
        <v>483</v>
      </c>
      <c r="T48" s="38">
        <v>15.2</v>
      </c>
      <c r="U48" s="4">
        <v>0.85199999999999998</v>
      </c>
      <c r="V48" s="4">
        <v>0.93400000000000005</v>
      </c>
      <c r="W48" s="4">
        <v>0.81599999999999995</v>
      </c>
      <c r="X48" s="4">
        <v>0.81499999999999995</v>
      </c>
      <c r="Y48" s="3">
        <v>2.9289999999999998</v>
      </c>
      <c r="Z48" s="2">
        <v>6.7290000000000001</v>
      </c>
      <c r="AA48" s="2">
        <v>5.6360000000000001</v>
      </c>
      <c r="AB48" s="2">
        <v>5.8259999999999996</v>
      </c>
      <c r="AC48" s="2">
        <v>5.617</v>
      </c>
      <c r="AD48" s="2">
        <v>9.9550000000000001</v>
      </c>
      <c r="AE48" s="14">
        <v>2.7570000000000001</v>
      </c>
      <c r="AF48" s="14">
        <v>2.613</v>
      </c>
      <c r="AG48" s="14">
        <v>2.677</v>
      </c>
      <c r="AH48" s="14">
        <v>2.7559999999999998</v>
      </c>
      <c r="AI48" s="14">
        <v>3.0939999999999999</v>
      </c>
      <c r="AK48" s="5">
        <v>483</v>
      </c>
      <c r="AL48" s="35">
        <f>T48/B48</f>
        <v>1.0482758620689654</v>
      </c>
      <c r="AM48" s="25">
        <f>U48/C48</f>
        <v>0.93626373626373616</v>
      </c>
      <c r="AN48" s="25">
        <f>V48/D48</f>
        <v>1.1376370280146164</v>
      </c>
      <c r="AO48" s="25">
        <f>W48/E48</f>
        <v>0.94883720930232551</v>
      </c>
      <c r="AP48" s="25">
        <f>X48/F48</f>
        <v>0.94110854503464203</v>
      </c>
      <c r="AQ48" s="28">
        <f>Y48/G48</f>
        <v>0.96412113232389729</v>
      </c>
      <c r="AR48" s="22">
        <f>Z48/H48</f>
        <v>0.98868645312959158</v>
      </c>
      <c r="AS48" s="22">
        <f>AA48/I48</f>
        <v>0.96655805179214538</v>
      </c>
      <c r="AT48" s="22">
        <f>AB48/J48</f>
        <v>0.97866621871325366</v>
      </c>
      <c r="AU48" s="22">
        <f>AC48/K48</f>
        <v>0.96313443072702332</v>
      </c>
      <c r="AV48" s="22">
        <f>AD48/L48</f>
        <v>0.98710956866633603</v>
      </c>
      <c r="AW48" s="20">
        <f>AE48/M48</f>
        <v>1.2520435967302452</v>
      </c>
      <c r="AX48" s="20">
        <f>AF48/N48</f>
        <v>1.296774193548387</v>
      </c>
      <c r="AY48" s="20">
        <f>AG48/O48</f>
        <v>1.3096868884540118</v>
      </c>
      <c r="AZ48" s="20">
        <f>AH48/P48</f>
        <v>1.3650321941555223</v>
      </c>
      <c r="BA48" s="20">
        <f>AI48/Q48</f>
        <v>1.2695937628231433</v>
      </c>
    </row>
    <row r="49" spans="1:53">
      <c r="A49" s="5">
        <v>484</v>
      </c>
      <c r="B49" s="38">
        <v>16.100000000000001</v>
      </c>
      <c r="C49" s="4">
        <v>0.81100000000000005</v>
      </c>
      <c r="D49" s="4">
        <v>0.82799999999999996</v>
      </c>
      <c r="E49" s="4">
        <v>0.84</v>
      </c>
      <c r="F49" s="4">
        <v>0.80200000000000005</v>
      </c>
      <c r="G49" s="3">
        <v>3.01</v>
      </c>
      <c r="H49" s="2">
        <v>6.4240000000000004</v>
      </c>
      <c r="I49" s="2">
        <v>6.1920000000000002</v>
      </c>
      <c r="J49" s="2">
        <v>6.3120000000000003</v>
      </c>
      <c r="K49" s="2">
        <v>6.4240000000000004</v>
      </c>
      <c r="L49" s="2">
        <v>9.9320000000000004</v>
      </c>
      <c r="M49" s="14">
        <v>2.1789999999999998</v>
      </c>
      <c r="N49" s="14">
        <v>2.1509999999999998</v>
      </c>
      <c r="O49" s="14">
        <v>2.1629999999999998</v>
      </c>
      <c r="P49" s="14">
        <v>2.1779999999999999</v>
      </c>
      <c r="Q49" s="14">
        <v>2.6259999999999999</v>
      </c>
      <c r="S49" s="5">
        <v>484</v>
      </c>
      <c r="T49" s="38">
        <v>16.899999999999999</v>
      </c>
      <c r="U49" s="4">
        <v>0.82899999999999996</v>
      </c>
      <c r="V49" s="4">
        <v>0.86299999999999999</v>
      </c>
      <c r="W49" s="4">
        <v>0.89800000000000002</v>
      </c>
      <c r="X49" s="4">
        <v>0.82899999999999996</v>
      </c>
      <c r="Y49" s="3">
        <v>2.9319999999999999</v>
      </c>
      <c r="Z49" s="2">
        <v>6.3529999999999998</v>
      </c>
      <c r="AA49" s="2">
        <v>6.0350000000000001</v>
      </c>
      <c r="AB49" s="2">
        <v>6.2240000000000002</v>
      </c>
      <c r="AC49" s="2">
        <v>6.3970000000000002</v>
      </c>
      <c r="AD49" s="2">
        <v>9.9610000000000003</v>
      </c>
      <c r="AE49" s="14">
        <v>2.65</v>
      </c>
      <c r="AF49" s="14">
        <v>2.629</v>
      </c>
      <c r="AG49" s="14">
        <v>2.6219999999999999</v>
      </c>
      <c r="AH49" s="14">
        <v>2.6219999999999999</v>
      </c>
      <c r="AI49" s="14">
        <v>3.1259999999999999</v>
      </c>
      <c r="AK49" s="5">
        <v>484</v>
      </c>
      <c r="AL49" s="35">
        <f>T49/B49</f>
        <v>1.0496894409937887</v>
      </c>
      <c r="AM49" s="25">
        <f>U49/C49</f>
        <v>1.0221948212083847</v>
      </c>
      <c r="AN49" s="25">
        <f>V49/D49</f>
        <v>1.0422705314009661</v>
      </c>
      <c r="AO49" s="25">
        <f>W49/E49</f>
        <v>1.069047619047619</v>
      </c>
      <c r="AP49" s="25">
        <f>X49/F49</f>
        <v>1.0336658354114712</v>
      </c>
      <c r="AQ49" s="28">
        <f>Y49/G49</f>
        <v>0.97408637873754156</v>
      </c>
      <c r="AR49" s="22">
        <f>Z49/H49</f>
        <v>0.98894769613947686</v>
      </c>
      <c r="AS49" s="22">
        <f>AA49/I49</f>
        <v>0.97464470284237725</v>
      </c>
      <c r="AT49" s="22">
        <f>AB49/J49</f>
        <v>0.98605830164765529</v>
      </c>
      <c r="AU49" s="22">
        <f>AC49/K49</f>
        <v>0.99579701120797004</v>
      </c>
      <c r="AV49" s="22">
        <f>AD49/L49</f>
        <v>1.0029198550140959</v>
      </c>
      <c r="AW49" s="20">
        <f>AE49/M49</f>
        <v>1.2161541991739331</v>
      </c>
      <c r="AX49" s="20">
        <f>AF49/N49</f>
        <v>1.2222222222222223</v>
      </c>
      <c r="AY49" s="20">
        <f>AG49/O49</f>
        <v>1.2122052704576978</v>
      </c>
      <c r="AZ49" s="20">
        <f>AH49/P49</f>
        <v>1.2038567493112948</v>
      </c>
      <c r="BA49" s="20">
        <f>AI49/Q49</f>
        <v>1.1904036557501905</v>
      </c>
    </row>
    <row r="50" spans="1:53">
      <c r="A50" s="5">
        <v>485</v>
      </c>
      <c r="B50" s="39">
        <v>19.100000000000001</v>
      </c>
      <c r="C50" s="4">
        <v>0.88900000000000001</v>
      </c>
      <c r="D50" s="4">
        <v>1.0449999999999999</v>
      </c>
      <c r="E50" s="4">
        <v>0.91100000000000003</v>
      </c>
      <c r="F50" s="4">
        <v>1.0089999999999999</v>
      </c>
      <c r="G50" s="3">
        <v>3.956</v>
      </c>
      <c r="H50" s="2">
        <v>3.0529999999999999</v>
      </c>
      <c r="I50" s="2">
        <v>6.2</v>
      </c>
      <c r="J50" s="2">
        <v>6.633</v>
      </c>
      <c r="K50" s="2">
        <v>7.8520000000000003</v>
      </c>
      <c r="L50" s="2">
        <v>17.693000000000001</v>
      </c>
      <c r="M50" s="14">
        <v>4.0640000000000001</v>
      </c>
      <c r="N50" s="14">
        <v>4.1900000000000004</v>
      </c>
      <c r="O50" s="14">
        <v>4.1779999999999999</v>
      </c>
      <c r="P50" s="14">
        <v>4.2469999999999999</v>
      </c>
      <c r="Q50" s="14">
        <v>5.8010000000000002</v>
      </c>
      <c r="S50" s="5">
        <v>485</v>
      </c>
      <c r="T50" s="39">
        <v>20</v>
      </c>
      <c r="U50" s="4">
        <v>1.0089999999999999</v>
      </c>
      <c r="V50" s="4">
        <v>1.2889999999999999</v>
      </c>
      <c r="W50" s="4">
        <v>1.044</v>
      </c>
      <c r="X50" s="4">
        <v>1.1539999999999999</v>
      </c>
      <c r="Y50" s="3">
        <v>3.9790000000000001</v>
      </c>
      <c r="Z50" s="2">
        <v>5.87</v>
      </c>
      <c r="AA50" s="2">
        <v>5.6470000000000002</v>
      </c>
      <c r="AB50" s="2">
        <v>6.2629999999999999</v>
      </c>
      <c r="AC50" s="2">
        <v>7.5890000000000004</v>
      </c>
      <c r="AD50" s="2">
        <v>16.456</v>
      </c>
      <c r="AE50" s="14">
        <v>4.4630000000000001</v>
      </c>
      <c r="AF50" s="14">
        <v>4.9969999999999999</v>
      </c>
      <c r="AG50" s="14">
        <v>4.8079999999999998</v>
      </c>
      <c r="AH50" s="14">
        <v>4.8220000000000001</v>
      </c>
      <c r="AI50" s="14">
        <v>4.6779999999999999</v>
      </c>
      <c r="AK50" s="5">
        <v>485</v>
      </c>
      <c r="AL50" s="36">
        <f>T50/B50</f>
        <v>1.0471204188481675</v>
      </c>
      <c r="AM50" s="25">
        <f>U50/C50</f>
        <v>1.1349831271091113</v>
      </c>
      <c r="AN50" s="25">
        <f>V50/D50</f>
        <v>1.2334928229665072</v>
      </c>
      <c r="AO50" s="25">
        <f>W50/E50</f>
        <v>1.1459934138309551</v>
      </c>
      <c r="AP50" s="25">
        <f>X50/F50</f>
        <v>1.1437066402378593</v>
      </c>
      <c r="AQ50" s="28">
        <f>Y50/G50</f>
        <v>1.0058139534883721</v>
      </c>
      <c r="AR50" s="22">
        <f>Z50/H50</f>
        <v>1.9226989846053064</v>
      </c>
      <c r="AS50" s="22">
        <f>AA50/I50</f>
        <v>0.91080645161290319</v>
      </c>
      <c r="AT50" s="22">
        <f>AB50/J50</f>
        <v>0.94421830242725768</v>
      </c>
      <c r="AU50" s="22">
        <f>AC50/K50</f>
        <v>0.96650534895568008</v>
      </c>
      <c r="AV50" s="22">
        <f>AD50/L50</f>
        <v>0.93008534448652003</v>
      </c>
      <c r="AW50" s="20">
        <f>AE50/M50</f>
        <v>1.0981791338582678</v>
      </c>
      <c r="AX50" s="20">
        <f>AF50/N50</f>
        <v>1.1926014319809068</v>
      </c>
      <c r="AY50" s="20">
        <f>AG50/O50</f>
        <v>1.1507898516036381</v>
      </c>
      <c r="AZ50" s="20">
        <f>AH50/P50</f>
        <v>1.135389686837768</v>
      </c>
      <c r="BA50" s="20">
        <f>AI50/Q50</f>
        <v>0.80641268746767791</v>
      </c>
    </row>
    <row r="51" spans="1:53">
      <c r="A51" s="10">
        <v>486</v>
      </c>
      <c r="B51" s="38">
        <v>18.3</v>
      </c>
      <c r="C51" s="13">
        <v>0.96099999999999997</v>
      </c>
      <c r="D51" s="13">
        <v>0.92100000000000004</v>
      </c>
      <c r="E51" s="13">
        <v>0.96099999999999997</v>
      </c>
      <c r="F51" s="13">
        <v>0.95299999999999996</v>
      </c>
      <c r="G51" s="12">
        <v>5.3490000000000002</v>
      </c>
      <c r="H51" s="11">
        <v>7.9690000000000003</v>
      </c>
      <c r="I51" s="11">
        <v>8.077</v>
      </c>
      <c r="J51" s="11">
        <v>7.9710000000000001</v>
      </c>
      <c r="K51" s="11">
        <v>7.9660000000000002</v>
      </c>
      <c r="L51" s="11">
        <v>11.021000000000001</v>
      </c>
      <c r="M51" s="15">
        <v>2.8410000000000002</v>
      </c>
      <c r="N51" s="15">
        <v>2.87</v>
      </c>
      <c r="O51" s="15">
        <v>2.84</v>
      </c>
      <c r="P51" s="15">
        <v>2.8380000000000001</v>
      </c>
      <c r="Q51" s="15">
        <v>3.0609999999999999</v>
      </c>
      <c r="S51" s="10">
        <v>486</v>
      </c>
      <c r="T51" s="38">
        <v>19.2</v>
      </c>
      <c r="U51" s="13">
        <v>1.0449999999999999</v>
      </c>
      <c r="V51" s="13">
        <v>0.94</v>
      </c>
      <c r="W51" s="13">
        <v>1.0009999999999999</v>
      </c>
      <c r="X51" s="13">
        <v>0.96599999999999997</v>
      </c>
      <c r="Y51" s="12">
        <v>5.3019999999999996</v>
      </c>
      <c r="Z51" s="11">
        <v>7.2389999999999999</v>
      </c>
      <c r="AA51" s="11">
        <v>7.2969999999999997</v>
      </c>
      <c r="AB51" s="11">
        <v>7.1210000000000004</v>
      </c>
      <c r="AC51" s="11">
        <v>7.1660000000000004</v>
      </c>
      <c r="AD51" s="11">
        <v>10.548999999999999</v>
      </c>
      <c r="AE51" s="15">
        <v>3.1509999999999998</v>
      </c>
      <c r="AF51" s="15">
        <v>3.1120000000000001</v>
      </c>
      <c r="AG51" s="15">
        <v>3.1320000000000001</v>
      </c>
      <c r="AH51" s="15">
        <v>3.1280000000000001</v>
      </c>
      <c r="AI51" s="15">
        <v>3.4990000000000001</v>
      </c>
      <c r="AK51" s="10">
        <v>486</v>
      </c>
      <c r="AL51" s="35">
        <f>T51/B51</f>
        <v>1.0491803278688523</v>
      </c>
      <c r="AM51" s="26">
        <f>U51/C51</f>
        <v>1.0874089490114465</v>
      </c>
      <c r="AN51" s="26">
        <f>V51/D51</f>
        <v>1.0206297502714439</v>
      </c>
      <c r="AO51" s="26">
        <f>W51/E51</f>
        <v>1.0416233090530695</v>
      </c>
      <c r="AP51" s="26">
        <f>X51/F51</f>
        <v>1.0136411332633788</v>
      </c>
      <c r="AQ51" s="29">
        <f>Y51/G51</f>
        <v>0.99121331089923337</v>
      </c>
      <c r="AR51" s="23">
        <f>Z51/H51</f>
        <v>0.90839503074413341</v>
      </c>
      <c r="AS51" s="23">
        <f>AA51/I51</f>
        <v>0.90342949114770332</v>
      </c>
      <c r="AT51" s="23">
        <f>AB51/J51</f>
        <v>0.89336344247898636</v>
      </c>
      <c r="AU51" s="23">
        <f>AC51/K51</f>
        <v>0.89957318604067293</v>
      </c>
      <c r="AV51" s="23">
        <f>AD51/L51</f>
        <v>0.95717267035659181</v>
      </c>
      <c r="AW51" s="19">
        <f>AE51/M51</f>
        <v>1.1091165082717351</v>
      </c>
      <c r="AX51" s="19">
        <f>AF51/N51</f>
        <v>1.0843205574912891</v>
      </c>
      <c r="AY51" s="19">
        <f>AG51/O51</f>
        <v>1.1028169014084508</v>
      </c>
      <c r="AZ51" s="19">
        <f>AH51/P51</f>
        <v>1.1021846370683579</v>
      </c>
      <c r="BA51" s="19">
        <f>AI51/Q51</f>
        <v>1.1430904933028423</v>
      </c>
    </row>
    <row r="52" spans="1:53">
      <c r="A52" s="5">
        <v>487</v>
      </c>
      <c r="B52" s="38">
        <v>15.4</v>
      </c>
      <c r="C52" s="4">
        <v>0.86699999999999999</v>
      </c>
      <c r="D52" s="4">
        <v>0.85399999999999998</v>
      </c>
      <c r="E52" s="4">
        <v>0.95699999999999996</v>
      </c>
      <c r="F52" s="4">
        <v>0.88300000000000001</v>
      </c>
      <c r="G52" s="3">
        <v>4.7069999999999999</v>
      </c>
      <c r="H52" s="2">
        <v>7.1230000000000002</v>
      </c>
      <c r="I52" s="2">
        <v>6.9039999999999999</v>
      </c>
      <c r="J52" s="2">
        <v>7.1429999999999998</v>
      </c>
      <c r="K52" s="2">
        <v>6.69</v>
      </c>
      <c r="L52" s="2">
        <v>10.711</v>
      </c>
      <c r="M52" s="14">
        <v>2.4670000000000001</v>
      </c>
      <c r="N52" s="14">
        <v>2.427</v>
      </c>
      <c r="O52" s="14">
        <v>2.4900000000000002</v>
      </c>
      <c r="P52" s="14">
        <v>2.3889999999999998</v>
      </c>
      <c r="Q52" s="14">
        <v>3.411</v>
      </c>
      <c r="S52" s="5">
        <v>487</v>
      </c>
      <c r="T52" s="38">
        <v>16.100000000000001</v>
      </c>
      <c r="U52" s="4">
        <v>0.878</v>
      </c>
      <c r="V52" s="4">
        <v>0.90400000000000003</v>
      </c>
      <c r="W52" s="4">
        <v>1.0640000000000001</v>
      </c>
      <c r="X52" s="4">
        <v>1.0429999999999999</v>
      </c>
      <c r="Y52" s="3">
        <v>4.5659999999999998</v>
      </c>
      <c r="Z52" s="2">
        <v>6.4589999999999996</v>
      </c>
      <c r="AA52" s="2">
        <v>6.0960000000000001</v>
      </c>
      <c r="AB52" s="2">
        <v>6.4210000000000003</v>
      </c>
      <c r="AC52" s="2">
        <v>5.9290000000000003</v>
      </c>
      <c r="AD52" s="2">
        <v>10.35</v>
      </c>
      <c r="AE52" s="14">
        <v>2.8340000000000001</v>
      </c>
      <c r="AF52" s="14">
        <v>2.7719999999999998</v>
      </c>
      <c r="AG52" s="14">
        <v>2.8450000000000002</v>
      </c>
      <c r="AH52" s="14">
        <v>2.8</v>
      </c>
      <c r="AI52" s="14">
        <v>2.9049999999999998</v>
      </c>
      <c r="AK52" s="5">
        <v>487</v>
      </c>
      <c r="AL52" s="35">
        <f>T52/B52</f>
        <v>1.0454545454545454</v>
      </c>
      <c r="AM52" s="25">
        <f>U52/C52</f>
        <v>1.0126874279123415</v>
      </c>
      <c r="AN52" s="25">
        <f>V52/D52</f>
        <v>1.0585480093676816</v>
      </c>
      <c r="AO52" s="25">
        <f>W52/E52</f>
        <v>1.1118077324973878</v>
      </c>
      <c r="AP52" s="25">
        <f>X52/F52</f>
        <v>1.1812004530011324</v>
      </c>
      <c r="AQ52" s="28">
        <f>Y52/G52</f>
        <v>0.97004461440407908</v>
      </c>
      <c r="AR52" s="22">
        <f>Z52/H52</f>
        <v>0.90678085076512693</v>
      </c>
      <c r="AS52" s="22">
        <f>AA52/I52</f>
        <v>0.88296639629200468</v>
      </c>
      <c r="AT52" s="22">
        <f>AB52/J52</f>
        <v>0.89892202155956891</v>
      </c>
      <c r="AU52" s="22">
        <f>AC52/K52</f>
        <v>0.88624813153961135</v>
      </c>
      <c r="AV52" s="22">
        <f>AD52/L52</f>
        <v>0.9662963308748016</v>
      </c>
      <c r="AW52" s="20">
        <f>AE52/M52</f>
        <v>1.1487636805837049</v>
      </c>
      <c r="AX52" s="20">
        <f>AF52/N52</f>
        <v>1.142150803461063</v>
      </c>
      <c r="AY52" s="20">
        <f>AG52/O52</f>
        <v>1.142570281124498</v>
      </c>
      <c r="AZ52" s="20">
        <f>AH52/P52</f>
        <v>1.1720385098367518</v>
      </c>
      <c r="BA52" s="20">
        <f>AI52/Q52</f>
        <v>0.85165640574611545</v>
      </c>
    </row>
    <row r="53" spans="1:53">
      <c r="A53" s="5">
        <v>488</v>
      </c>
      <c r="B53" s="38">
        <v>18.2</v>
      </c>
      <c r="C53" s="4">
        <v>0.95699999999999996</v>
      </c>
      <c r="D53" s="4">
        <v>0.98799999999999999</v>
      </c>
      <c r="E53" s="4">
        <v>0.92200000000000004</v>
      </c>
      <c r="F53" s="4">
        <v>0.90900000000000003</v>
      </c>
      <c r="G53" s="3">
        <v>4.6479999999999997</v>
      </c>
      <c r="H53" s="2">
        <v>7.7060000000000004</v>
      </c>
      <c r="I53" s="2">
        <v>8.2889999999999997</v>
      </c>
      <c r="J53" s="2">
        <v>7.1369999999999996</v>
      </c>
      <c r="K53" s="2">
        <v>7.5839999999999996</v>
      </c>
      <c r="L53" s="2">
        <v>10.754</v>
      </c>
      <c r="M53" s="14">
        <v>2.6829999999999998</v>
      </c>
      <c r="N53" s="14">
        <v>2.7879999999999998</v>
      </c>
      <c r="O53" s="14">
        <v>2.5819999999999999</v>
      </c>
      <c r="P53" s="14">
        <v>2.661</v>
      </c>
      <c r="Q53" s="14">
        <v>3.8039999999999998</v>
      </c>
      <c r="S53" s="5">
        <v>488</v>
      </c>
      <c r="T53" s="38">
        <v>19.100000000000001</v>
      </c>
      <c r="U53" s="4">
        <v>0.96299999999999997</v>
      </c>
      <c r="V53" s="4">
        <v>1.0069999999999999</v>
      </c>
      <c r="W53" s="4">
        <v>0.99199999999999999</v>
      </c>
      <c r="X53" s="4">
        <v>0.92900000000000005</v>
      </c>
      <c r="Y53" s="3">
        <v>4.7549999999999999</v>
      </c>
      <c r="Z53" s="2">
        <v>7.173</v>
      </c>
      <c r="AA53" s="2">
        <v>7.8419999999999996</v>
      </c>
      <c r="AB53" s="2">
        <v>6.4470000000000001</v>
      </c>
      <c r="AC53" s="2">
        <v>6.9870000000000001</v>
      </c>
      <c r="AD53" s="2">
        <v>10.856999999999999</v>
      </c>
      <c r="AE53" s="14">
        <v>3.1160000000000001</v>
      </c>
      <c r="AF53" s="14">
        <v>3.2250000000000001</v>
      </c>
      <c r="AG53" s="14">
        <v>3.0089999999999999</v>
      </c>
      <c r="AH53" s="14">
        <v>3.044</v>
      </c>
      <c r="AI53" s="14">
        <v>3.7029999999999998</v>
      </c>
      <c r="AK53" s="5">
        <v>488</v>
      </c>
      <c r="AL53" s="35">
        <f>T53/B53</f>
        <v>1.0494505494505495</v>
      </c>
      <c r="AM53" s="25">
        <f>U53/C53</f>
        <v>1.0062695924764891</v>
      </c>
      <c r="AN53" s="25">
        <f>V53/D53</f>
        <v>1.0192307692307692</v>
      </c>
      <c r="AO53" s="25">
        <f>W53/E53</f>
        <v>1.0759219088937093</v>
      </c>
      <c r="AP53" s="25">
        <f>X53/F53</f>
        <v>1.022002200220022</v>
      </c>
      <c r="AQ53" s="28">
        <f>Y53/G53</f>
        <v>1.0230206540447504</v>
      </c>
      <c r="AR53" s="22">
        <f>Z53/H53</f>
        <v>0.93083311705164806</v>
      </c>
      <c r="AS53" s="22">
        <f>AA53/I53</f>
        <v>0.94607310893955843</v>
      </c>
      <c r="AT53" s="22">
        <f>AB53/J53</f>
        <v>0.90332072299285415</v>
      </c>
      <c r="AU53" s="22">
        <f>AC53/K53</f>
        <v>0.92128164556962033</v>
      </c>
      <c r="AV53" s="22">
        <f>AD53/L53</f>
        <v>1.0095778315045565</v>
      </c>
      <c r="AW53" s="20">
        <f>AE53/M53</f>
        <v>1.1613865076407008</v>
      </c>
      <c r="AX53" s="20">
        <f>AF53/N53</f>
        <v>1.1567431850789098</v>
      </c>
      <c r="AY53" s="20">
        <f>AG53/O53</f>
        <v>1.1653756777691713</v>
      </c>
      <c r="AZ53" s="20">
        <f>AH53/P53</f>
        <v>1.1439308530627583</v>
      </c>
      <c r="BA53" s="20">
        <f>AI53/Q53</f>
        <v>0.97344900105152476</v>
      </c>
    </row>
    <row r="54" spans="1:53">
      <c r="A54" s="5">
        <v>489</v>
      </c>
      <c r="B54" s="38">
        <v>18.100000000000001</v>
      </c>
      <c r="C54" s="4">
        <v>0.94899999999999995</v>
      </c>
      <c r="D54" s="4">
        <v>0.95199999999999996</v>
      </c>
      <c r="E54" s="4">
        <v>0.80600000000000005</v>
      </c>
      <c r="F54" s="4">
        <v>0.83499999999999996</v>
      </c>
      <c r="G54" s="3">
        <v>4.71</v>
      </c>
      <c r="H54" s="2">
        <v>6.9359999999999999</v>
      </c>
      <c r="I54" s="2">
        <v>7.1619999999999999</v>
      </c>
      <c r="J54" s="2">
        <v>6.806</v>
      </c>
      <c r="K54" s="2">
        <v>6.5919999999999996</v>
      </c>
      <c r="L54" s="2">
        <v>11.135999999999999</v>
      </c>
      <c r="M54" s="14">
        <v>2.4780000000000002</v>
      </c>
      <c r="N54" s="14">
        <v>2.504</v>
      </c>
      <c r="O54" s="14">
        <v>2.4460000000000002</v>
      </c>
      <c r="P54" s="14">
        <v>2.4289999999999998</v>
      </c>
      <c r="Q54" s="14">
        <v>3.738</v>
      </c>
      <c r="S54" s="5">
        <v>489</v>
      </c>
      <c r="T54" s="38">
        <v>19</v>
      </c>
      <c r="U54" s="4">
        <v>1.1140000000000001</v>
      </c>
      <c r="V54" s="4">
        <v>1.107</v>
      </c>
      <c r="W54" s="4">
        <v>0.84299999999999997</v>
      </c>
      <c r="X54" s="4">
        <v>0.89600000000000002</v>
      </c>
      <c r="Y54" s="3">
        <v>4.7270000000000003</v>
      </c>
      <c r="Z54" s="2">
        <v>6.1639999999999997</v>
      </c>
      <c r="AA54" s="2">
        <v>6.34</v>
      </c>
      <c r="AB54" s="2">
        <v>5.923</v>
      </c>
      <c r="AC54" s="2">
        <v>5.6580000000000004</v>
      </c>
      <c r="AD54" s="2">
        <v>10.858000000000001</v>
      </c>
      <c r="AE54" s="14">
        <v>2.99</v>
      </c>
      <c r="AF54" s="14">
        <v>3.004</v>
      </c>
      <c r="AG54" s="14">
        <v>2.9710000000000001</v>
      </c>
      <c r="AH54" s="14">
        <v>2.911</v>
      </c>
      <c r="AI54" s="14">
        <v>3.1960000000000002</v>
      </c>
      <c r="AK54" s="5">
        <v>489</v>
      </c>
      <c r="AL54" s="35">
        <f>T54/B54</f>
        <v>1.0497237569060773</v>
      </c>
      <c r="AM54" s="25">
        <f>U54/C54</f>
        <v>1.1738672286617493</v>
      </c>
      <c r="AN54" s="25">
        <f>V54/D54</f>
        <v>1.1628151260504203</v>
      </c>
      <c r="AO54" s="25">
        <f>W54/E54</f>
        <v>1.0459057071960296</v>
      </c>
      <c r="AP54" s="25">
        <f>X54/F54</f>
        <v>1.073053892215569</v>
      </c>
      <c r="AQ54" s="28">
        <f>Y54/G54</f>
        <v>1.0036093418259024</v>
      </c>
      <c r="AR54" s="22">
        <f>Z54/H54</f>
        <v>0.88869665513264129</v>
      </c>
      <c r="AS54" s="22">
        <f>AA54/I54</f>
        <v>0.88522759005864282</v>
      </c>
      <c r="AT54" s="22">
        <f>AB54/J54</f>
        <v>0.87026153394064065</v>
      </c>
      <c r="AU54" s="22">
        <f>AC54/K54</f>
        <v>0.85831310679611661</v>
      </c>
      <c r="AV54" s="22">
        <f>AD54/L54</f>
        <v>0.97503591954023006</v>
      </c>
      <c r="AW54" s="20">
        <f>AE54/M54</f>
        <v>1.2066182405165455</v>
      </c>
      <c r="AX54" s="20">
        <f>AF54/N54</f>
        <v>1.1996805111821087</v>
      </c>
      <c r="AY54" s="20">
        <f>AG54/O54</f>
        <v>1.2146361406377759</v>
      </c>
      <c r="AZ54" s="20">
        <f>AH54/P54</f>
        <v>1.1984355701934954</v>
      </c>
      <c r="BA54" s="20">
        <f>AI54/Q54</f>
        <v>0.85500267522739437</v>
      </c>
    </row>
    <row r="55" spans="1:53">
      <c r="A55" s="6">
        <v>490</v>
      </c>
      <c r="B55" s="39">
        <v>19.100000000000001</v>
      </c>
      <c r="C55" s="9">
        <v>0.96699999999999997</v>
      </c>
      <c r="D55" s="9">
        <v>0.95699999999999996</v>
      </c>
      <c r="E55" s="9">
        <v>0.91500000000000004</v>
      </c>
      <c r="F55" s="9">
        <v>0.93300000000000005</v>
      </c>
      <c r="G55" s="8">
        <v>5.0259999999999998</v>
      </c>
      <c r="H55" s="7">
        <v>7.2</v>
      </c>
      <c r="I55" s="7">
        <v>6.9889999999999999</v>
      </c>
      <c r="J55" s="7">
        <v>7.1989999999999998</v>
      </c>
      <c r="K55" s="7">
        <v>7.3979999999999997</v>
      </c>
      <c r="L55" s="7">
        <v>17.795000000000002</v>
      </c>
      <c r="M55" s="16">
        <v>4.3879999999999999</v>
      </c>
      <c r="N55" s="16">
        <v>4.3789999999999996</v>
      </c>
      <c r="O55" s="16">
        <v>4.399</v>
      </c>
      <c r="P55" s="16">
        <v>4.3920000000000003</v>
      </c>
      <c r="Q55" s="16">
        <v>6.0010000000000003</v>
      </c>
      <c r="S55" s="6">
        <v>490</v>
      </c>
      <c r="T55" s="39">
        <v>20</v>
      </c>
      <c r="U55" s="9">
        <v>1.07</v>
      </c>
      <c r="V55" s="9">
        <v>1.135</v>
      </c>
      <c r="W55" s="9">
        <v>1.0569999999999999</v>
      </c>
      <c r="X55" s="9">
        <v>1.052</v>
      </c>
      <c r="Y55" s="8">
        <v>4.9749999999999996</v>
      </c>
      <c r="Z55" s="7">
        <v>6.39</v>
      </c>
      <c r="AA55" s="7">
        <v>6.0629999999999997</v>
      </c>
      <c r="AB55" s="7">
        <v>6.41</v>
      </c>
      <c r="AC55" s="7">
        <v>6.6849999999999996</v>
      </c>
      <c r="AD55" s="7">
        <v>17.009</v>
      </c>
      <c r="AE55" s="16">
        <v>4.681</v>
      </c>
      <c r="AF55" s="16">
        <v>4.6920000000000002</v>
      </c>
      <c r="AG55" s="16">
        <v>4.7930000000000001</v>
      </c>
      <c r="AH55" s="16">
        <v>4.6420000000000003</v>
      </c>
      <c r="AI55" s="16">
        <v>4.7990000000000004</v>
      </c>
      <c r="AK55" s="6">
        <v>490</v>
      </c>
      <c r="AL55" s="36">
        <f>T55/B55</f>
        <v>1.0471204188481675</v>
      </c>
      <c r="AM55" s="27">
        <f>U55/C55</f>
        <v>1.1065149948293693</v>
      </c>
      <c r="AN55" s="27">
        <f>V55/D55</f>
        <v>1.1859979101358413</v>
      </c>
      <c r="AO55" s="27">
        <f>W55/E55</f>
        <v>1.1551912568306011</v>
      </c>
      <c r="AP55" s="27">
        <f>X55/F55</f>
        <v>1.127545551982851</v>
      </c>
      <c r="AQ55" s="30">
        <f>Y55/G55</f>
        <v>0.98985276561878233</v>
      </c>
      <c r="AR55" s="24">
        <f>Z55/H55</f>
        <v>0.88749999999999996</v>
      </c>
      <c r="AS55" s="24">
        <f>AA55/I55</f>
        <v>0.86750608098440407</v>
      </c>
      <c r="AT55" s="24">
        <f>AB55/J55</f>
        <v>0.89040144464508963</v>
      </c>
      <c r="AU55" s="24">
        <f>AC55/K55</f>
        <v>0.90362260070289269</v>
      </c>
      <c r="AV55" s="24">
        <f>AD55/L55</f>
        <v>0.95583028940713677</v>
      </c>
      <c r="AW55" s="21">
        <f>AE55/M55</f>
        <v>1.0667730173199637</v>
      </c>
      <c r="AX55" s="21">
        <f>AF55/N55</f>
        <v>1.0714775062799728</v>
      </c>
      <c r="AY55" s="21">
        <f>AG55/O55</f>
        <v>1.0895658104114572</v>
      </c>
      <c r="AZ55" s="21">
        <f>AH55/P55</f>
        <v>1.0569216757741349</v>
      </c>
      <c r="BA55" s="21">
        <f>AI55/Q55</f>
        <v>0.7997000499916681</v>
      </c>
    </row>
  </sheetData>
  <mergeCells count="60">
    <mergeCell ref="AW44:BA44"/>
    <mergeCell ref="H2:L2"/>
    <mergeCell ref="M2:Q2"/>
    <mergeCell ref="H16:L16"/>
    <mergeCell ref="H30:L30"/>
    <mergeCell ref="H44:L44"/>
    <mergeCell ref="Z16:AD16"/>
    <mergeCell ref="Z30:AD30"/>
    <mergeCell ref="Z44:AD44"/>
    <mergeCell ref="AR16:AV16"/>
    <mergeCell ref="AK44:AK45"/>
    <mergeCell ref="AL44:AL45"/>
    <mergeCell ref="AM44:AP44"/>
    <mergeCell ref="AQ44:AQ45"/>
    <mergeCell ref="AR30:AV30"/>
    <mergeCell ref="AR44:AV44"/>
    <mergeCell ref="S44:S45"/>
    <mergeCell ref="T44:T45"/>
    <mergeCell ref="U44:X44"/>
    <mergeCell ref="Y44:Y45"/>
    <mergeCell ref="AE44:AI44"/>
    <mergeCell ref="AQ30:AQ31"/>
    <mergeCell ref="AW30:BA30"/>
    <mergeCell ref="A44:A45"/>
    <mergeCell ref="B44:B45"/>
    <mergeCell ref="C44:F44"/>
    <mergeCell ref="G44:G45"/>
    <mergeCell ref="M44:Q44"/>
    <mergeCell ref="AE30:AI30"/>
    <mergeCell ref="AK30:AK31"/>
    <mergeCell ref="AL30:AL31"/>
    <mergeCell ref="AM30:AP30"/>
    <mergeCell ref="S30:S31"/>
    <mergeCell ref="T30:T31"/>
    <mergeCell ref="U30:X30"/>
    <mergeCell ref="Y30:Y31"/>
    <mergeCell ref="AM16:AP16"/>
    <mergeCell ref="AQ16:AQ17"/>
    <mergeCell ref="AW16:BA16"/>
    <mergeCell ref="A30:A31"/>
    <mergeCell ref="B30:B31"/>
    <mergeCell ref="C30:F30"/>
    <mergeCell ref="G30:G31"/>
    <mergeCell ref="M30:Q30"/>
    <mergeCell ref="Y16:Y17"/>
    <mergeCell ref="AE16:AI16"/>
    <mergeCell ref="AK16:AK17"/>
    <mergeCell ref="AL16:AL17"/>
    <mergeCell ref="M16:Q16"/>
    <mergeCell ref="S16:S17"/>
    <mergeCell ref="T16:T17"/>
    <mergeCell ref="U16:X16"/>
    <mergeCell ref="A2:A3"/>
    <mergeCell ref="B2:B3"/>
    <mergeCell ref="C2:F2"/>
    <mergeCell ref="G2:G3"/>
    <mergeCell ref="A16:A17"/>
    <mergeCell ref="B16:B17"/>
    <mergeCell ref="C16:F16"/>
    <mergeCell ref="G16:G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5"/>
  <sheetViews>
    <sheetView workbookViewId="0">
      <selection activeCell="AJ16" sqref="AJ16:AJ27"/>
    </sheetView>
  </sheetViews>
  <sheetFormatPr baseColWidth="10" defaultRowHeight="15" x14ac:dyDescent="0"/>
  <cols>
    <col min="1" max="17" width="5.33203125" customWidth="1"/>
    <col min="18" max="18" width="9.1640625" bestFit="1" customWidth="1"/>
    <col min="19" max="35" width="5.33203125" customWidth="1"/>
    <col min="37" max="53" width="5.33203125" customWidth="1"/>
  </cols>
  <sheetData>
    <row r="1" spans="1:53">
      <c r="A1" s="1" t="s">
        <v>9</v>
      </c>
    </row>
    <row r="2" spans="1:53">
      <c r="A2" s="43" t="s">
        <v>7</v>
      </c>
      <c r="B2" s="45" t="s">
        <v>8</v>
      </c>
      <c r="C2" s="47" t="s">
        <v>6</v>
      </c>
      <c r="D2" s="47"/>
      <c r="E2" s="47"/>
      <c r="F2" s="47"/>
      <c r="G2" s="48" t="s">
        <v>5</v>
      </c>
      <c r="H2" s="54" t="s">
        <v>20</v>
      </c>
      <c r="I2" s="55"/>
      <c r="J2" s="55"/>
      <c r="K2" s="55"/>
      <c r="L2" s="56"/>
      <c r="M2" s="58" t="s">
        <v>4</v>
      </c>
      <c r="N2" s="59"/>
      <c r="O2" s="59"/>
      <c r="P2" s="59"/>
      <c r="Q2" s="60"/>
    </row>
    <row r="3" spans="1:53">
      <c r="A3" s="44"/>
      <c r="B3" s="46"/>
      <c r="C3" s="18" t="s">
        <v>0</v>
      </c>
      <c r="D3" s="18" t="s">
        <v>1</v>
      </c>
      <c r="E3" s="18" t="s">
        <v>2</v>
      </c>
      <c r="F3" s="18" t="s">
        <v>3</v>
      </c>
      <c r="G3" s="49"/>
      <c r="H3" s="17" t="s">
        <v>0</v>
      </c>
      <c r="I3" s="17" t="s">
        <v>1</v>
      </c>
      <c r="J3" s="17" t="s">
        <v>2</v>
      </c>
      <c r="K3" s="17" t="s">
        <v>3</v>
      </c>
      <c r="L3" s="57" t="s">
        <v>16</v>
      </c>
      <c r="M3" s="50" t="s">
        <v>0</v>
      </c>
      <c r="N3" s="50" t="s">
        <v>1</v>
      </c>
      <c r="O3" s="50" t="s">
        <v>2</v>
      </c>
      <c r="P3" s="50" t="s">
        <v>3</v>
      </c>
      <c r="Q3" s="50" t="s">
        <v>16</v>
      </c>
    </row>
    <row r="4" spans="1:53">
      <c r="A4" s="5">
        <v>481</v>
      </c>
      <c r="B4" s="37">
        <v>18.5</v>
      </c>
      <c r="C4" s="4">
        <v>0.9</v>
      </c>
      <c r="D4" s="4">
        <v>0.9</v>
      </c>
      <c r="E4" s="4">
        <v>0.9</v>
      </c>
      <c r="F4" s="4">
        <v>1</v>
      </c>
      <c r="G4" s="3">
        <v>4.3</v>
      </c>
      <c r="H4" s="2">
        <f>M4*SQRT(2)</f>
        <v>6.7882250993908562</v>
      </c>
      <c r="I4" s="2">
        <f>N4*SQRT(2)</f>
        <v>7.0710678118654755</v>
      </c>
      <c r="J4" s="2">
        <f>O4*SQRT(2)</f>
        <v>7.0710678118654755</v>
      </c>
      <c r="K4" s="2">
        <f>P4*SQRT(2)</f>
        <v>7.4953318805774041</v>
      </c>
      <c r="L4" s="51"/>
      <c r="M4" s="51">
        <v>4.8</v>
      </c>
      <c r="N4" s="51">
        <v>5</v>
      </c>
      <c r="O4" s="51">
        <v>5</v>
      </c>
      <c r="P4" s="51">
        <v>5.3</v>
      </c>
      <c r="Q4" s="51"/>
    </row>
    <row r="5" spans="1:53">
      <c r="A5" s="5">
        <v>482</v>
      </c>
      <c r="B5" s="38">
        <v>15.9</v>
      </c>
      <c r="C5" s="4">
        <v>0.9</v>
      </c>
      <c r="D5" s="4">
        <v>1</v>
      </c>
      <c r="E5" s="4">
        <v>0.9</v>
      </c>
      <c r="F5" s="4">
        <v>1</v>
      </c>
      <c r="G5" s="3">
        <v>2.8</v>
      </c>
      <c r="H5" s="2">
        <f>M5*SQRT(2)</f>
        <v>6.2225396744416193</v>
      </c>
      <c r="I5" s="2">
        <f>N5*SQRT(2)</f>
        <v>6.2225396744416193</v>
      </c>
      <c r="J5" s="2">
        <f>O5*SQRT(2)</f>
        <v>6.2225396744416193</v>
      </c>
      <c r="K5" s="2">
        <f>P5*SQRT(2)</f>
        <v>5.9396969619669999</v>
      </c>
      <c r="L5" s="51"/>
      <c r="M5" s="51">
        <v>4.4000000000000004</v>
      </c>
      <c r="N5" s="51">
        <v>4.4000000000000004</v>
      </c>
      <c r="O5" s="51">
        <v>4.4000000000000004</v>
      </c>
      <c r="P5" s="51">
        <v>4.2</v>
      </c>
      <c r="Q5" s="51"/>
    </row>
    <row r="6" spans="1:53">
      <c r="A6" s="5">
        <v>483</v>
      </c>
      <c r="B6" s="38">
        <v>15.2</v>
      </c>
      <c r="C6" s="4">
        <v>1</v>
      </c>
      <c r="D6" s="4">
        <v>0.9</v>
      </c>
      <c r="E6" s="4">
        <v>1</v>
      </c>
      <c r="F6" s="4">
        <v>1</v>
      </c>
      <c r="G6" s="3">
        <v>3</v>
      </c>
      <c r="H6" s="2">
        <f>M6*SQRT(2)</f>
        <v>6.7882250993908562</v>
      </c>
      <c r="I6" s="2">
        <f>N6*SQRT(2)</f>
        <v>5.6568542494923806</v>
      </c>
      <c r="J6" s="2">
        <f>O6*SQRT(2)</f>
        <v>5.7982756057296898</v>
      </c>
      <c r="K6" s="2">
        <f>P6*SQRT(2)</f>
        <v>5.6568542494923806</v>
      </c>
      <c r="L6" s="51"/>
      <c r="M6" s="51">
        <v>4.8</v>
      </c>
      <c r="N6" s="51">
        <v>4</v>
      </c>
      <c r="O6" s="51">
        <v>4.0999999999999996</v>
      </c>
      <c r="P6" s="51">
        <v>4</v>
      </c>
      <c r="Q6" s="51"/>
    </row>
    <row r="7" spans="1:53">
      <c r="A7" s="5">
        <v>484</v>
      </c>
      <c r="B7" s="38">
        <v>16.899999999999999</v>
      </c>
      <c r="C7" s="4">
        <v>0.8</v>
      </c>
      <c r="D7" s="4">
        <v>0.9</v>
      </c>
      <c r="E7" s="4">
        <v>0.9</v>
      </c>
      <c r="F7" s="4">
        <v>0.8</v>
      </c>
      <c r="G7" s="3">
        <v>3</v>
      </c>
      <c r="H7" s="2">
        <f>M7*SQRT(2)</f>
        <v>6.3639610306789285</v>
      </c>
      <c r="I7" s="2">
        <f>N7*SQRT(2)</f>
        <v>6.0811183182043091</v>
      </c>
      <c r="J7" s="2">
        <f>O7*SQRT(2)</f>
        <v>6.2225396744416193</v>
      </c>
      <c r="K7" s="2">
        <f>P7*SQRT(2)</f>
        <v>6.3639610306789285</v>
      </c>
      <c r="L7" s="51"/>
      <c r="M7" s="51">
        <v>4.5</v>
      </c>
      <c r="N7" s="51">
        <v>4.3</v>
      </c>
      <c r="O7" s="51">
        <v>4.4000000000000004</v>
      </c>
      <c r="P7" s="51">
        <v>4.5</v>
      </c>
      <c r="Q7" s="51"/>
    </row>
    <row r="8" spans="1:53">
      <c r="A8" s="5">
        <v>485</v>
      </c>
      <c r="B8" s="39">
        <v>20</v>
      </c>
      <c r="C8" s="4">
        <v>1</v>
      </c>
      <c r="D8" s="4">
        <v>1.3</v>
      </c>
      <c r="E8" s="4">
        <v>1</v>
      </c>
      <c r="F8" s="4">
        <v>1.1000000000000001</v>
      </c>
      <c r="G8" s="3">
        <v>4</v>
      </c>
      <c r="H8" s="2">
        <f>M8*SQRT(2)</f>
        <v>5.7982756057296898</v>
      </c>
      <c r="I8" s="2">
        <f>N8*SQRT(2)</f>
        <v>5.6568542494923806</v>
      </c>
      <c r="J8" s="2">
        <f>O8*SQRT(2)</f>
        <v>6.2225396744416193</v>
      </c>
      <c r="K8" s="2">
        <f>P8*SQRT(2)</f>
        <v>7.6367532368147142</v>
      </c>
      <c r="L8" s="51"/>
      <c r="M8" s="51">
        <v>4.0999999999999996</v>
      </c>
      <c r="N8" s="51">
        <v>4</v>
      </c>
      <c r="O8" s="51">
        <v>4.4000000000000004</v>
      </c>
      <c r="P8" s="51">
        <v>5.4</v>
      </c>
      <c r="Q8" s="51"/>
    </row>
    <row r="9" spans="1:53">
      <c r="A9" s="10">
        <v>486</v>
      </c>
      <c r="B9" s="38">
        <v>19.2</v>
      </c>
      <c r="C9" s="13">
        <v>1</v>
      </c>
      <c r="D9" s="13">
        <v>0.9</v>
      </c>
      <c r="E9" s="13">
        <v>1</v>
      </c>
      <c r="F9" s="13">
        <v>1</v>
      </c>
      <c r="G9" s="12">
        <v>5.3</v>
      </c>
      <c r="H9" s="11">
        <f>M9*SQRT(2)</f>
        <v>7.2124891681027847</v>
      </c>
      <c r="I9" s="11">
        <f>N9*SQRT(2)</f>
        <v>7.3539105243400948</v>
      </c>
      <c r="J9" s="11">
        <f>O9*SQRT(2)</f>
        <v>7.2124891681027847</v>
      </c>
      <c r="K9" s="11">
        <f>P9*SQRT(2)</f>
        <v>7.2124891681027847</v>
      </c>
      <c r="L9" s="52"/>
      <c r="M9" s="52">
        <v>5.0999999999999996</v>
      </c>
      <c r="N9" s="52">
        <v>5.2</v>
      </c>
      <c r="O9" s="52">
        <v>5.0999999999999996</v>
      </c>
      <c r="P9" s="52">
        <v>5.0999999999999996</v>
      </c>
      <c r="Q9" s="52"/>
    </row>
    <row r="10" spans="1:53">
      <c r="A10" s="5">
        <v>487</v>
      </c>
      <c r="B10" s="38">
        <v>16.100000000000001</v>
      </c>
      <c r="C10" s="4">
        <v>0.9</v>
      </c>
      <c r="D10" s="4">
        <v>0.9</v>
      </c>
      <c r="E10" s="4">
        <v>1.1000000000000001</v>
      </c>
      <c r="F10" s="4">
        <v>1</v>
      </c>
      <c r="G10" s="3">
        <v>4.5999999999999996</v>
      </c>
      <c r="H10" s="2">
        <f>M10*SQRT(2)</f>
        <v>6.5053823869162368</v>
      </c>
      <c r="I10" s="2">
        <f>N10*SQRT(2)</f>
        <v>6.2225396744416193</v>
      </c>
      <c r="J10" s="2">
        <f>O10*SQRT(2)</f>
        <v>6.5053823869162368</v>
      </c>
      <c r="K10" s="2">
        <f>P10*SQRT(2)</f>
        <v>5.9396969619669999</v>
      </c>
      <c r="L10" s="51"/>
      <c r="M10" s="51">
        <v>4.5999999999999996</v>
      </c>
      <c r="N10" s="51">
        <v>4.4000000000000004</v>
      </c>
      <c r="O10" s="51">
        <v>4.5999999999999996</v>
      </c>
      <c r="P10" s="51">
        <v>4.2</v>
      </c>
      <c r="Q10" s="51"/>
    </row>
    <row r="11" spans="1:53">
      <c r="A11" s="5">
        <v>488</v>
      </c>
      <c r="B11" s="38">
        <v>19.100000000000001</v>
      </c>
      <c r="C11" s="4">
        <v>1</v>
      </c>
      <c r="D11" s="4">
        <v>1</v>
      </c>
      <c r="E11" s="4">
        <v>1</v>
      </c>
      <c r="F11" s="4">
        <v>0.9</v>
      </c>
      <c r="G11" s="3">
        <v>4.8</v>
      </c>
      <c r="H11" s="2">
        <f>M11*SQRT(2)</f>
        <v>7.2124891681027847</v>
      </c>
      <c r="I11" s="2">
        <f>N11*SQRT(2)</f>
        <v>7.9195959492893326</v>
      </c>
      <c r="J11" s="2">
        <f>O11*SQRT(2)</f>
        <v>6.5053823869162368</v>
      </c>
      <c r="K11" s="2">
        <f>P11*SQRT(2)</f>
        <v>7.0710678118654755</v>
      </c>
      <c r="L11" s="51"/>
      <c r="M11" s="51">
        <v>5.0999999999999996</v>
      </c>
      <c r="N11" s="51">
        <v>5.6</v>
      </c>
      <c r="O11" s="51">
        <v>4.5999999999999996</v>
      </c>
      <c r="P11" s="51">
        <v>5</v>
      </c>
      <c r="Q11" s="51"/>
    </row>
    <row r="12" spans="1:53">
      <c r="A12" s="5">
        <v>489</v>
      </c>
      <c r="B12" s="38">
        <v>19</v>
      </c>
      <c r="C12" s="4">
        <v>1.1000000000000001</v>
      </c>
      <c r="D12" s="4">
        <v>1.1000000000000001</v>
      </c>
      <c r="E12" s="4">
        <v>0.8</v>
      </c>
      <c r="F12" s="4">
        <v>0.9</v>
      </c>
      <c r="G12" s="3">
        <v>4.8</v>
      </c>
      <c r="H12" s="2">
        <f>M12*SQRT(2)</f>
        <v>6.2225396744416193</v>
      </c>
      <c r="I12" s="2">
        <f>N12*SQRT(2)</f>
        <v>6.5053823869162368</v>
      </c>
      <c r="J12" s="2">
        <f>O12*SQRT(2)</f>
        <v>6.0811183182043091</v>
      </c>
      <c r="K12" s="2">
        <f>P12*SQRT(2)</f>
        <v>5.7982756057296898</v>
      </c>
      <c r="L12" s="51"/>
      <c r="M12" s="51">
        <v>4.4000000000000004</v>
      </c>
      <c r="N12" s="51">
        <v>4.5999999999999996</v>
      </c>
      <c r="O12" s="51">
        <v>4.3</v>
      </c>
      <c r="P12" s="51">
        <v>4.0999999999999996</v>
      </c>
      <c r="Q12" s="51"/>
    </row>
    <row r="13" spans="1:53">
      <c r="A13" s="6">
        <v>490</v>
      </c>
      <c r="B13" s="39">
        <v>20</v>
      </c>
      <c r="C13" s="9">
        <v>1.1000000000000001</v>
      </c>
      <c r="D13" s="9">
        <v>1.1000000000000001</v>
      </c>
      <c r="E13" s="9">
        <v>1</v>
      </c>
      <c r="F13" s="9">
        <v>1</v>
      </c>
      <c r="G13" s="8">
        <v>5</v>
      </c>
      <c r="H13" s="7">
        <f>M13*SQRT(2)</f>
        <v>6.3639610306789285</v>
      </c>
      <c r="I13" s="7">
        <f>N13*SQRT(2)</f>
        <v>6.0811183182043091</v>
      </c>
      <c r="J13" s="7">
        <f>O13*SQRT(2)</f>
        <v>6.3639610306789285</v>
      </c>
      <c r="K13" s="7">
        <f>P13*SQRT(2)</f>
        <v>6.6468037431535478</v>
      </c>
      <c r="L13" s="53"/>
      <c r="M13" s="53">
        <v>4.5</v>
      </c>
      <c r="N13" s="53">
        <v>4.3</v>
      </c>
      <c r="O13" s="53">
        <v>4.5</v>
      </c>
      <c r="P13" s="53">
        <v>4.7</v>
      </c>
      <c r="Q13" s="53"/>
    </row>
    <row r="15" spans="1:53" s="1" customFormat="1">
      <c r="A15" s="1" t="s">
        <v>10</v>
      </c>
      <c r="S15" s="1" t="s">
        <v>11</v>
      </c>
      <c r="AJ15"/>
      <c r="AK15" s="1" t="s">
        <v>19</v>
      </c>
      <c r="AW15"/>
      <c r="AX15"/>
      <c r="AY15"/>
      <c r="AZ15"/>
      <c r="BA15"/>
    </row>
    <row r="16" spans="1:53">
      <c r="A16" s="43" t="s">
        <v>7</v>
      </c>
      <c r="B16" s="45" t="s">
        <v>8</v>
      </c>
      <c r="C16" s="47" t="s">
        <v>6</v>
      </c>
      <c r="D16" s="47"/>
      <c r="E16" s="47"/>
      <c r="F16" s="47"/>
      <c r="G16" s="48" t="s">
        <v>5</v>
      </c>
      <c r="H16" s="54" t="s">
        <v>20</v>
      </c>
      <c r="I16" s="55"/>
      <c r="J16" s="55"/>
      <c r="K16" s="55"/>
      <c r="L16" s="56"/>
      <c r="M16" s="40" t="s">
        <v>18</v>
      </c>
      <c r="N16" s="41"/>
      <c r="O16" s="41"/>
      <c r="P16" s="41"/>
      <c r="Q16" s="42"/>
      <c r="S16" s="43" t="s">
        <v>7</v>
      </c>
      <c r="T16" s="45" t="s">
        <v>8</v>
      </c>
      <c r="U16" s="47" t="s">
        <v>6</v>
      </c>
      <c r="V16" s="47"/>
      <c r="W16" s="47"/>
      <c r="X16" s="47"/>
      <c r="Y16" s="48" t="s">
        <v>5</v>
      </c>
      <c r="Z16" s="54" t="s">
        <v>20</v>
      </c>
      <c r="AA16" s="55"/>
      <c r="AB16" s="55"/>
      <c r="AC16" s="55"/>
      <c r="AD16" s="56"/>
      <c r="AE16" s="40" t="s">
        <v>21</v>
      </c>
      <c r="AF16" s="41"/>
      <c r="AG16" s="41"/>
      <c r="AH16" s="41"/>
      <c r="AI16" s="42"/>
      <c r="AJ16" s="32" t="s">
        <v>16</v>
      </c>
      <c r="AK16" s="43" t="s">
        <v>7</v>
      </c>
      <c r="AL16" s="45" t="s">
        <v>8</v>
      </c>
      <c r="AM16" s="47" t="s">
        <v>6</v>
      </c>
      <c r="AN16" s="47"/>
      <c r="AO16" s="47"/>
      <c r="AP16" s="47"/>
      <c r="AQ16" s="48" t="s">
        <v>5</v>
      </c>
      <c r="AR16" s="54" t="s">
        <v>20</v>
      </c>
      <c r="AS16" s="55"/>
      <c r="AT16" s="55"/>
      <c r="AU16" s="55"/>
      <c r="AV16" s="56"/>
      <c r="AW16" s="40" t="s">
        <v>21</v>
      </c>
      <c r="AX16" s="41"/>
      <c r="AY16" s="41"/>
      <c r="AZ16" s="41"/>
      <c r="BA16" s="42"/>
    </row>
    <row r="17" spans="1:53">
      <c r="A17" s="44"/>
      <c r="B17" s="46"/>
      <c r="C17" s="18" t="s">
        <v>0</v>
      </c>
      <c r="D17" s="18" t="s">
        <v>1</v>
      </c>
      <c r="E17" s="18" t="s">
        <v>2</v>
      </c>
      <c r="F17" s="18" t="s">
        <v>3</v>
      </c>
      <c r="G17" s="49"/>
      <c r="H17" s="17" t="s">
        <v>0</v>
      </c>
      <c r="I17" s="17" t="s">
        <v>1</v>
      </c>
      <c r="J17" s="17" t="s">
        <v>2</v>
      </c>
      <c r="K17" s="17" t="s">
        <v>3</v>
      </c>
      <c r="L17" s="17" t="s">
        <v>16</v>
      </c>
      <c r="M17" s="33" t="s">
        <v>0</v>
      </c>
      <c r="N17" s="33" t="s">
        <v>1</v>
      </c>
      <c r="O17" s="33" t="s">
        <v>2</v>
      </c>
      <c r="P17" s="33" t="s">
        <v>3</v>
      </c>
      <c r="Q17" s="33" t="s">
        <v>16</v>
      </c>
      <c r="S17" s="44"/>
      <c r="T17" s="46"/>
      <c r="U17" s="18" t="s">
        <v>0</v>
      </c>
      <c r="V17" s="18" t="s">
        <v>1</v>
      </c>
      <c r="W17" s="18" t="s">
        <v>2</v>
      </c>
      <c r="X17" s="18" t="s">
        <v>3</v>
      </c>
      <c r="Y17" s="49"/>
      <c r="Z17" s="17" t="s">
        <v>0</v>
      </c>
      <c r="AA17" s="17" t="s">
        <v>1</v>
      </c>
      <c r="AB17" s="17" t="s">
        <v>2</v>
      </c>
      <c r="AC17" s="17" t="s">
        <v>3</v>
      </c>
      <c r="AD17" s="17" t="s">
        <v>16</v>
      </c>
      <c r="AE17" s="33" t="s">
        <v>0</v>
      </c>
      <c r="AF17" s="33" t="s">
        <v>1</v>
      </c>
      <c r="AG17" s="33" t="s">
        <v>2</v>
      </c>
      <c r="AH17" s="33" t="s">
        <v>3</v>
      </c>
      <c r="AI17" s="33" t="s">
        <v>16</v>
      </c>
      <c r="AJ17" s="32" t="s">
        <v>17</v>
      </c>
      <c r="AK17" s="44"/>
      <c r="AL17" s="46"/>
      <c r="AM17" s="18" t="s">
        <v>0</v>
      </c>
      <c r="AN17" s="18" t="s">
        <v>1</v>
      </c>
      <c r="AO17" s="18" t="s">
        <v>2</v>
      </c>
      <c r="AP17" s="18" t="s">
        <v>3</v>
      </c>
      <c r="AQ17" s="49"/>
      <c r="AR17" s="17" t="s">
        <v>0</v>
      </c>
      <c r="AS17" s="17" t="s">
        <v>1</v>
      </c>
      <c r="AT17" s="17" t="s">
        <v>2</v>
      </c>
      <c r="AU17" s="17" t="s">
        <v>3</v>
      </c>
      <c r="AV17" s="17" t="s">
        <v>16</v>
      </c>
      <c r="AW17" s="33" t="s">
        <v>0</v>
      </c>
      <c r="AX17" s="33" t="s">
        <v>1</v>
      </c>
      <c r="AY17" s="33" t="s">
        <v>2</v>
      </c>
      <c r="AZ17" s="33" t="s">
        <v>3</v>
      </c>
      <c r="BA17" s="33" t="s">
        <v>16</v>
      </c>
    </row>
    <row r="18" spans="1:53">
      <c r="A18" s="5">
        <v>481</v>
      </c>
      <c r="B18" s="37">
        <v>17.7</v>
      </c>
      <c r="C18" s="4">
        <v>0.878</v>
      </c>
      <c r="D18" s="4">
        <v>0.89</v>
      </c>
      <c r="E18" s="4">
        <v>0.89</v>
      </c>
      <c r="F18" s="4">
        <v>0.95799999999999996</v>
      </c>
      <c r="G18" s="3">
        <v>3.3530000000000002</v>
      </c>
      <c r="H18" s="2">
        <v>7.2809999999999997</v>
      </c>
      <c r="I18" s="2">
        <v>7.548</v>
      </c>
      <c r="J18" s="2">
        <v>7.5490000000000004</v>
      </c>
      <c r="K18" s="2">
        <v>7.8739999999999997</v>
      </c>
      <c r="L18" s="2">
        <v>6.9820000000000002</v>
      </c>
      <c r="M18" s="14">
        <v>2.2669999999999999</v>
      </c>
      <c r="N18" s="14">
        <v>2.3860000000000001</v>
      </c>
      <c r="O18" s="14">
        <v>2.3490000000000002</v>
      </c>
      <c r="P18" s="14">
        <v>2.4510000000000001</v>
      </c>
      <c r="Q18" s="14">
        <v>1.9359999999999999</v>
      </c>
      <c r="S18" s="5">
        <v>481</v>
      </c>
      <c r="T18" s="37">
        <v>18.5</v>
      </c>
      <c r="U18" s="4">
        <v>0.92500000000000004</v>
      </c>
      <c r="V18" s="4">
        <v>0.876</v>
      </c>
      <c r="W18" s="4">
        <v>0.91500000000000004</v>
      </c>
      <c r="X18" s="4">
        <v>0.94499999999999995</v>
      </c>
      <c r="Y18" s="3">
        <v>2.0409999999999999</v>
      </c>
      <c r="Z18" s="2">
        <v>6.6280000000000001</v>
      </c>
      <c r="AA18" s="2">
        <v>6.8949999999999996</v>
      </c>
      <c r="AB18" s="2">
        <v>6.9939999999999998</v>
      </c>
      <c r="AC18" s="2">
        <v>7.2590000000000003</v>
      </c>
      <c r="AD18" s="2">
        <v>6.0430000000000001</v>
      </c>
      <c r="AE18" s="14">
        <v>2.4260000000000002</v>
      </c>
      <c r="AF18" s="14">
        <v>2.492</v>
      </c>
      <c r="AG18" s="14">
        <v>2.48</v>
      </c>
      <c r="AH18" s="14">
        <v>2.601</v>
      </c>
      <c r="AI18" s="14">
        <v>1.8580000000000001</v>
      </c>
      <c r="AJ18" s="31">
        <v>1</v>
      </c>
      <c r="AK18" s="5">
        <v>481</v>
      </c>
      <c r="AL18" s="34">
        <f>T18/B18</f>
        <v>1.0451977401129944</v>
      </c>
      <c r="AM18" s="25">
        <f>U18/C18</f>
        <v>1.0535307517084282</v>
      </c>
      <c r="AN18" s="25">
        <f>V18/D18</f>
        <v>0.98426966292134832</v>
      </c>
      <c r="AO18" s="25">
        <f>W18/E18</f>
        <v>1.0280898876404494</v>
      </c>
      <c r="AP18" s="25">
        <f>X18/F18</f>
        <v>0.98643006263048016</v>
      </c>
      <c r="AQ18" s="28">
        <f>Y18/G18</f>
        <v>0.60870861914703245</v>
      </c>
      <c r="AR18" s="22">
        <f>Z18/H18</f>
        <v>0.91031451723664336</v>
      </c>
      <c r="AS18" s="22">
        <f>AA18/I18</f>
        <v>0.91348701642819286</v>
      </c>
      <c r="AT18" s="22">
        <f>AB18/J18</f>
        <v>0.9264803285203338</v>
      </c>
      <c r="AU18" s="22">
        <f>AC18/K18</f>
        <v>0.92189484378968767</v>
      </c>
      <c r="AV18" s="22">
        <f>AD18/L18</f>
        <v>0.86551131480951016</v>
      </c>
      <c r="AW18" s="20">
        <f>AE18/M18</f>
        <v>1.070136744596383</v>
      </c>
      <c r="AX18" s="20">
        <f>AF18/N18</f>
        <v>1.044425817267393</v>
      </c>
      <c r="AY18" s="20">
        <f>AG18/O18</f>
        <v>1.0557684120902511</v>
      </c>
      <c r="AZ18" s="20">
        <f>AH18/P18</f>
        <v>1.0611995104039167</v>
      </c>
      <c r="BA18" s="20">
        <f>AI18/Q18</f>
        <v>0.959710743801653</v>
      </c>
    </row>
    <row r="19" spans="1:53">
      <c r="A19" s="5">
        <v>482</v>
      </c>
      <c r="B19" s="38">
        <v>15.2</v>
      </c>
      <c r="C19" s="4">
        <v>0.84299999999999997</v>
      </c>
      <c r="D19" s="4">
        <v>0.89400000000000002</v>
      </c>
      <c r="E19" s="4">
        <v>0.84399999999999997</v>
      </c>
      <c r="F19" s="4">
        <v>0.876</v>
      </c>
      <c r="G19" s="3">
        <v>2.2480000000000002</v>
      </c>
      <c r="H19" s="2">
        <v>6.4</v>
      </c>
      <c r="I19" s="2">
        <v>6.4470000000000001</v>
      </c>
      <c r="J19" s="2">
        <v>6.4379999999999997</v>
      </c>
      <c r="K19" s="2">
        <v>6.1630000000000003</v>
      </c>
      <c r="L19" s="2">
        <v>5.8419999999999996</v>
      </c>
      <c r="M19" s="14">
        <v>2.423</v>
      </c>
      <c r="N19" s="14">
        <v>2.4910000000000001</v>
      </c>
      <c r="O19" s="14">
        <v>2.4729999999999999</v>
      </c>
      <c r="P19" s="14">
        <v>2.3450000000000002</v>
      </c>
      <c r="Q19" s="14">
        <v>1.5429999999999999</v>
      </c>
      <c r="S19" s="5">
        <v>482</v>
      </c>
      <c r="T19" s="38">
        <v>15.9</v>
      </c>
      <c r="U19" s="4">
        <v>0.91800000000000004</v>
      </c>
      <c r="V19" s="4">
        <v>1.01</v>
      </c>
      <c r="W19" s="4">
        <v>0.91900000000000004</v>
      </c>
      <c r="X19" s="4">
        <v>0.98299999999999998</v>
      </c>
      <c r="Y19" s="3">
        <v>2.524</v>
      </c>
      <c r="Z19" s="2">
        <v>6.1180000000000003</v>
      </c>
      <c r="AA19" s="2">
        <v>6.23</v>
      </c>
      <c r="AB19" s="2">
        <v>6.1390000000000002</v>
      </c>
      <c r="AC19" s="2">
        <v>5.8849999999999998</v>
      </c>
      <c r="AD19" s="2">
        <v>5.79</v>
      </c>
      <c r="AE19" s="14">
        <v>3.2690000000000001</v>
      </c>
      <c r="AF19" s="14">
        <v>3.4060000000000001</v>
      </c>
      <c r="AG19" s="14">
        <v>3.3010000000000002</v>
      </c>
      <c r="AH19" s="14">
        <v>3.3170000000000002</v>
      </c>
      <c r="AI19" s="14">
        <v>2.0339999999999998</v>
      </c>
      <c r="AJ19" s="31">
        <v>1.5</v>
      </c>
      <c r="AK19" s="5">
        <v>482</v>
      </c>
      <c r="AL19" s="35">
        <f>T19/B19</f>
        <v>1.0460526315789473</v>
      </c>
      <c r="AM19" s="25">
        <f>U19/C19</f>
        <v>1.0889679715302492</v>
      </c>
      <c r="AN19" s="25">
        <f>V19/D19</f>
        <v>1.1297539149888143</v>
      </c>
      <c r="AO19" s="25">
        <f>W19/E19</f>
        <v>1.0888625592417063</v>
      </c>
      <c r="AP19" s="25">
        <f>X19/F19</f>
        <v>1.1221461187214612</v>
      </c>
      <c r="AQ19" s="28">
        <f>Y19/G19</f>
        <v>1.1227758007117437</v>
      </c>
      <c r="AR19" s="22">
        <f>Z19/H19</f>
        <v>0.9559375</v>
      </c>
      <c r="AS19" s="22">
        <f>AA19/I19</f>
        <v>0.96634093376764396</v>
      </c>
      <c r="AT19" s="22">
        <f>AB19/J19</f>
        <v>0.95355700528114329</v>
      </c>
      <c r="AU19" s="22">
        <f>AC19/K19</f>
        <v>0.9548920980042187</v>
      </c>
      <c r="AV19" s="22">
        <f>AD19/L19</f>
        <v>0.99109893871961663</v>
      </c>
      <c r="AW19" s="20">
        <f>AE19/M19</f>
        <v>1.3491539413949649</v>
      </c>
      <c r="AX19" s="20">
        <f>AF19/N19</f>
        <v>1.367322360497792</v>
      </c>
      <c r="AY19" s="20">
        <f>AG19/O19</f>
        <v>1.3348160129397495</v>
      </c>
      <c r="AZ19" s="20">
        <f>AH19/P19</f>
        <v>1.4144989339019189</v>
      </c>
      <c r="BA19" s="20">
        <f>AI19/Q19</f>
        <v>1.3182112767336358</v>
      </c>
    </row>
    <row r="20" spans="1:53">
      <c r="A20" s="5">
        <v>483</v>
      </c>
      <c r="B20" s="38">
        <v>14.5</v>
      </c>
      <c r="C20" s="4">
        <v>0.90800000000000003</v>
      </c>
      <c r="D20" s="4">
        <v>0.81899999999999995</v>
      </c>
      <c r="E20" s="4">
        <v>0.85799999999999998</v>
      </c>
      <c r="F20" s="4">
        <v>0.86399999999999999</v>
      </c>
      <c r="G20" s="3">
        <v>2.4</v>
      </c>
      <c r="H20" s="2">
        <v>6.8940000000000001</v>
      </c>
      <c r="I20" s="2">
        <v>5.9630000000000001</v>
      </c>
      <c r="J20" s="2">
        <v>6.0919999999999996</v>
      </c>
      <c r="K20" s="2">
        <v>5.94</v>
      </c>
      <c r="L20" s="2">
        <v>5.72</v>
      </c>
      <c r="M20" s="14">
        <v>2.0880000000000001</v>
      </c>
      <c r="N20" s="14">
        <v>1.97</v>
      </c>
      <c r="O20" s="14">
        <v>1.99</v>
      </c>
      <c r="P20" s="14">
        <v>1.968</v>
      </c>
      <c r="Q20" s="14">
        <v>1.5089999999999999</v>
      </c>
      <c r="S20" s="5">
        <v>483</v>
      </c>
      <c r="T20" s="38">
        <v>15.2</v>
      </c>
      <c r="U20" s="4">
        <v>0.84799999999999998</v>
      </c>
      <c r="V20" s="4">
        <v>0.92900000000000005</v>
      </c>
      <c r="W20" s="4">
        <v>0.81100000000000005</v>
      </c>
      <c r="X20" s="4">
        <v>0.81100000000000005</v>
      </c>
      <c r="Y20" s="3">
        <v>1.9119999999999999</v>
      </c>
      <c r="Z20" s="2">
        <v>6.6319999999999997</v>
      </c>
      <c r="AA20" s="2">
        <v>5.5960000000000001</v>
      </c>
      <c r="AB20" s="2">
        <v>5.7779999999999996</v>
      </c>
      <c r="AC20" s="2">
        <v>5.5369999999999999</v>
      </c>
      <c r="AD20" s="2">
        <v>5.4009999999999998</v>
      </c>
      <c r="AE20" s="14">
        <v>2.6720000000000002</v>
      </c>
      <c r="AF20" s="14">
        <v>2.5529999999999999</v>
      </c>
      <c r="AG20" s="14">
        <v>2.6030000000000002</v>
      </c>
      <c r="AH20" s="14">
        <v>2.6030000000000002</v>
      </c>
      <c r="AI20" s="14">
        <v>1.9179999999999999</v>
      </c>
      <c r="AJ20" s="31">
        <v>1</v>
      </c>
      <c r="AK20" s="5">
        <v>483</v>
      </c>
      <c r="AL20" s="35">
        <f>T20/B20</f>
        <v>1.0482758620689654</v>
      </c>
      <c r="AM20" s="25">
        <f>U20/C20</f>
        <v>0.93392070484581491</v>
      </c>
      <c r="AN20" s="25">
        <f>V20/D20</f>
        <v>1.1343101343101345</v>
      </c>
      <c r="AO20" s="25">
        <f>W20/E20</f>
        <v>0.94522144522144536</v>
      </c>
      <c r="AP20" s="25">
        <f>X20/F20</f>
        <v>0.93865740740740744</v>
      </c>
      <c r="AQ20" s="28">
        <f>Y20/G20</f>
        <v>0.79666666666666663</v>
      </c>
      <c r="AR20" s="22">
        <f>Z20/H20</f>
        <v>0.96199593849724396</v>
      </c>
      <c r="AS20" s="22">
        <f>AA20/I20</f>
        <v>0.93845379842361232</v>
      </c>
      <c r="AT20" s="22">
        <f>AB20/J20</f>
        <v>0.94845699277741302</v>
      </c>
      <c r="AU20" s="22">
        <f>AC20/K20</f>
        <v>0.93215488215488207</v>
      </c>
      <c r="AV20" s="22">
        <f>AD20/L20</f>
        <v>0.94423076923076921</v>
      </c>
      <c r="AW20" s="20">
        <f>AE20/M20</f>
        <v>1.2796934865900382</v>
      </c>
      <c r="AX20" s="20">
        <f>AF20/N20</f>
        <v>1.2959390862944162</v>
      </c>
      <c r="AY20" s="20">
        <f>AG20/O20</f>
        <v>1.3080402010050252</v>
      </c>
      <c r="AZ20" s="20">
        <f>AH20/P20</f>
        <v>1.3226626016260163</v>
      </c>
      <c r="BA20" s="20">
        <f>AI20/Q20</f>
        <v>1.2710404241219351</v>
      </c>
    </row>
    <row r="21" spans="1:53">
      <c r="A21" s="5">
        <v>484</v>
      </c>
      <c r="B21" s="38">
        <v>16.100000000000001</v>
      </c>
      <c r="C21" s="4">
        <v>0.80900000000000005</v>
      </c>
      <c r="D21" s="4">
        <v>0.82599999999999996</v>
      </c>
      <c r="E21" s="4">
        <v>0.83799999999999997</v>
      </c>
      <c r="F21" s="4">
        <v>0.80100000000000005</v>
      </c>
      <c r="G21" s="3">
        <v>2.387</v>
      </c>
      <c r="H21" s="2">
        <v>6.5339999999999998</v>
      </c>
      <c r="I21" s="2">
        <v>6.3230000000000004</v>
      </c>
      <c r="J21" s="2">
        <v>6.4539999999999997</v>
      </c>
      <c r="K21" s="2">
        <v>6.5350000000000001</v>
      </c>
      <c r="L21" s="2">
        <v>5.9340000000000002</v>
      </c>
      <c r="M21" s="14">
        <v>2.5169999999999999</v>
      </c>
      <c r="N21" s="14">
        <v>2.5939999999999999</v>
      </c>
      <c r="O21" s="14">
        <v>2.5590000000000002</v>
      </c>
      <c r="P21" s="14">
        <v>2.5139999999999998</v>
      </c>
      <c r="Q21" s="14">
        <v>1.5660000000000001</v>
      </c>
      <c r="S21" s="5">
        <v>484</v>
      </c>
      <c r="T21" s="38">
        <v>16.899999999999999</v>
      </c>
      <c r="U21" s="4">
        <v>0.82799999999999996</v>
      </c>
      <c r="V21" s="4">
        <v>0.86199999999999999</v>
      </c>
      <c r="W21" s="4">
        <v>0.89600000000000002</v>
      </c>
      <c r="X21" s="4">
        <v>0.82699999999999996</v>
      </c>
      <c r="Y21" s="3">
        <v>2.5169999999999999</v>
      </c>
      <c r="Z21" s="2">
        <v>6.3289999999999997</v>
      </c>
      <c r="AA21" s="2">
        <v>6.0549999999999997</v>
      </c>
      <c r="AB21" s="2">
        <v>6.2119999999999997</v>
      </c>
      <c r="AC21" s="2">
        <v>6.38</v>
      </c>
      <c r="AD21" s="2">
        <v>5.9359999999999999</v>
      </c>
      <c r="AE21" s="14">
        <v>2.8290000000000002</v>
      </c>
      <c r="AF21" s="14">
        <v>2.8420000000000001</v>
      </c>
      <c r="AG21" s="14">
        <v>2.7890000000000001</v>
      </c>
      <c r="AH21" s="14">
        <v>2.7719999999999998</v>
      </c>
      <c r="AI21" s="14">
        <v>1.8959999999999999</v>
      </c>
      <c r="AJ21" s="31">
        <v>1.3</v>
      </c>
      <c r="AK21" s="5">
        <v>484</v>
      </c>
      <c r="AL21" s="35">
        <f>T21/B21</f>
        <v>1.0496894409937887</v>
      </c>
      <c r="AM21" s="25">
        <f>U21/C21</f>
        <v>1.0234857849196537</v>
      </c>
      <c r="AN21" s="25">
        <f>V21/D21</f>
        <v>1.0435835351089588</v>
      </c>
      <c r="AO21" s="25">
        <f>W21/E21</f>
        <v>1.0692124105011933</v>
      </c>
      <c r="AP21" s="25">
        <f>X21/F21</f>
        <v>1.0324594257178525</v>
      </c>
      <c r="AQ21" s="28">
        <f>Y21/G21</f>
        <v>1.0544616673648932</v>
      </c>
      <c r="AR21" s="22">
        <f>Z21/H21</f>
        <v>0.9686256504438322</v>
      </c>
      <c r="AS21" s="22">
        <f>AA21/I21</f>
        <v>0.95761505614423525</v>
      </c>
      <c r="AT21" s="22">
        <f>AB21/J21</f>
        <v>0.96250387356678024</v>
      </c>
      <c r="AU21" s="22">
        <f>AC21/K21</f>
        <v>0.97628156082631978</v>
      </c>
      <c r="AV21" s="22">
        <f>AD21/L21</f>
        <v>1.0003370407819345</v>
      </c>
      <c r="AW21" s="20">
        <f>AE21/M21</f>
        <v>1.1239570917759238</v>
      </c>
      <c r="AX21" s="20">
        <f>AF21/N21</f>
        <v>1.0956052428681573</v>
      </c>
      <c r="AY21" s="20">
        <f>AG21/O21</f>
        <v>1.0898788589292692</v>
      </c>
      <c r="AZ21" s="20">
        <f>AH21/P21</f>
        <v>1.1026252983293556</v>
      </c>
      <c r="BA21" s="20">
        <f>AI21/Q21</f>
        <v>1.210727969348659</v>
      </c>
    </row>
    <row r="22" spans="1:53">
      <c r="A22" s="5">
        <v>485</v>
      </c>
      <c r="B22" s="39">
        <v>19.100000000000001</v>
      </c>
      <c r="C22" s="4">
        <v>0.88600000000000001</v>
      </c>
      <c r="D22" s="4">
        <v>1.042</v>
      </c>
      <c r="E22" s="4">
        <v>0.90900000000000003</v>
      </c>
      <c r="F22" s="4">
        <v>1.006</v>
      </c>
      <c r="G22" s="3">
        <v>3.1339999999999999</v>
      </c>
      <c r="H22" s="2">
        <v>6.3929999999999998</v>
      </c>
      <c r="I22" s="2">
        <v>6.3869999999999996</v>
      </c>
      <c r="J22" s="2">
        <v>6.8049999999999997</v>
      </c>
      <c r="K22" s="2">
        <v>7.915</v>
      </c>
      <c r="L22" s="2">
        <v>6.3470000000000004</v>
      </c>
      <c r="M22" s="14">
        <v>3.6640000000000001</v>
      </c>
      <c r="N22" s="14">
        <v>3.714</v>
      </c>
      <c r="O22" s="14">
        <v>3.706</v>
      </c>
      <c r="P22" s="14">
        <v>3.8010000000000002</v>
      </c>
      <c r="Q22" s="14">
        <v>1.752</v>
      </c>
      <c r="S22" s="5">
        <v>485</v>
      </c>
      <c r="T22" s="39">
        <v>20</v>
      </c>
      <c r="U22" s="4">
        <v>0.998</v>
      </c>
      <c r="V22" s="4">
        <v>1.2789999999999999</v>
      </c>
      <c r="W22" s="4">
        <v>1.0309999999999999</v>
      </c>
      <c r="X22" s="4">
        <v>1.1419999999999999</v>
      </c>
      <c r="Y22" s="3">
        <v>2.0670000000000002</v>
      </c>
      <c r="Z22" s="2">
        <v>5.7080000000000002</v>
      </c>
      <c r="AA22" s="2">
        <v>5.5750000000000002</v>
      </c>
      <c r="AB22" s="2">
        <v>6.1509999999999998</v>
      </c>
      <c r="AC22" s="2">
        <v>7.3739999999999997</v>
      </c>
      <c r="AD22" s="2">
        <v>5.84</v>
      </c>
      <c r="AE22" s="14">
        <v>4.1470000000000002</v>
      </c>
      <c r="AF22" s="14">
        <v>4.2960000000000003</v>
      </c>
      <c r="AG22" s="14">
        <v>4.383</v>
      </c>
      <c r="AH22" s="14">
        <v>4.5430000000000001</v>
      </c>
      <c r="AI22" s="14">
        <v>2.085</v>
      </c>
      <c r="AJ22" s="31">
        <v>1</v>
      </c>
      <c r="AK22" s="5">
        <v>485</v>
      </c>
      <c r="AL22" s="36">
        <f>T22/B22</f>
        <v>1.0471204188481675</v>
      </c>
      <c r="AM22" s="25">
        <f>U22/C22</f>
        <v>1.1264108352144468</v>
      </c>
      <c r="AN22" s="25">
        <f>V22/D22</f>
        <v>1.227447216890595</v>
      </c>
      <c r="AO22" s="25">
        <f>W22/E22</f>
        <v>1.134213421342134</v>
      </c>
      <c r="AP22" s="25">
        <f>X22/F22</f>
        <v>1.1351888667992047</v>
      </c>
      <c r="AQ22" s="28">
        <f>Y22/G22</f>
        <v>0.65954052329291646</v>
      </c>
      <c r="AR22" s="22">
        <f>Z22/H22</f>
        <v>0.8928515563898014</v>
      </c>
      <c r="AS22" s="22">
        <f>AA22/I22</f>
        <v>0.87286676060748403</v>
      </c>
      <c r="AT22" s="22">
        <f>AB22/J22</f>
        <v>0.90389419544452609</v>
      </c>
      <c r="AU22" s="22">
        <f>AC22/K22</f>
        <v>0.93164876816171815</v>
      </c>
      <c r="AV22" s="22">
        <f>AD22/L22</f>
        <v>0.92011974161020949</v>
      </c>
      <c r="AW22" s="20">
        <f>AE22/M22</f>
        <v>1.1318231441048034</v>
      </c>
      <c r="AX22" s="20">
        <f>AF22/N22</f>
        <v>1.1567043618739903</v>
      </c>
      <c r="AY22" s="20">
        <f>AG22/O22</f>
        <v>1.1826767404209391</v>
      </c>
      <c r="AZ22" s="20">
        <f>AH22/P22</f>
        <v>1.1952117863720073</v>
      </c>
      <c r="BA22" s="20">
        <f>AI22/Q22</f>
        <v>1.1900684931506849</v>
      </c>
    </row>
    <row r="23" spans="1:53">
      <c r="A23" s="10">
        <v>486</v>
      </c>
      <c r="B23" s="38">
        <v>18.3</v>
      </c>
      <c r="C23" s="13">
        <v>0.95799999999999996</v>
      </c>
      <c r="D23" s="13">
        <v>0.91800000000000004</v>
      </c>
      <c r="E23" s="13">
        <v>0.95899999999999996</v>
      </c>
      <c r="F23" s="13">
        <v>0.95</v>
      </c>
      <c r="G23" s="12">
        <v>4.1820000000000004</v>
      </c>
      <c r="H23" s="11">
        <v>8.0350000000000001</v>
      </c>
      <c r="I23" s="11">
        <v>8.173</v>
      </c>
      <c r="J23" s="11">
        <v>8.0760000000000005</v>
      </c>
      <c r="K23" s="11">
        <v>8.0359999999999996</v>
      </c>
      <c r="L23" s="11">
        <v>7.5229999999999997</v>
      </c>
      <c r="M23" s="15">
        <v>2.5630000000000002</v>
      </c>
      <c r="N23" s="15">
        <v>2.5880000000000001</v>
      </c>
      <c r="O23" s="15">
        <v>2.556</v>
      </c>
      <c r="P23" s="15">
        <v>2.5910000000000002</v>
      </c>
      <c r="Q23" s="15">
        <v>2.2799999999999998</v>
      </c>
      <c r="S23" s="10">
        <v>486</v>
      </c>
      <c r="T23" s="38">
        <v>19.2</v>
      </c>
      <c r="U23" s="13">
        <v>1.034</v>
      </c>
      <c r="V23" s="13">
        <v>0.93100000000000005</v>
      </c>
      <c r="W23" s="13">
        <v>0.98899999999999999</v>
      </c>
      <c r="X23" s="13">
        <v>0.95899999999999996</v>
      </c>
      <c r="Y23" s="12">
        <v>2.5390000000000001</v>
      </c>
      <c r="Z23" s="11">
        <v>7.181</v>
      </c>
      <c r="AA23" s="11">
        <v>7.3029999999999999</v>
      </c>
      <c r="AB23" s="11">
        <v>7.2489999999999997</v>
      </c>
      <c r="AC23" s="11">
        <v>7.1159999999999997</v>
      </c>
      <c r="AD23" s="11">
        <v>6.2080000000000002</v>
      </c>
      <c r="AE23" s="15">
        <v>2.718</v>
      </c>
      <c r="AF23" s="15">
        <v>2.742</v>
      </c>
      <c r="AG23" s="15">
        <v>2.7549999999999999</v>
      </c>
      <c r="AH23" s="15">
        <v>2.7160000000000002</v>
      </c>
      <c r="AI23" s="15">
        <v>2.1280000000000001</v>
      </c>
      <c r="AJ23" s="31">
        <v>1</v>
      </c>
      <c r="AK23" s="10">
        <v>486</v>
      </c>
      <c r="AL23" s="35">
        <f>T23/B23</f>
        <v>1.0491803278688523</v>
      </c>
      <c r="AM23" s="26">
        <f>U23/C23</f>
        <v>1.0793319415448852</v>
      </c>
      <c r="AN23" s="26">
        <f>V23/D23</f>
        <v>1.014161220043573</v>
      </c>
      <c r="AO23" s="26">
        <f>W23/E23</f>
        <v>1.0312825860271115</v>
      </c>
      <c r="AP23" s="26">
        <f>X23/F23</f>
        <v>1.0094736842105263</v>
      </c>
      <c r="AQ23" s="29">
        <f>Y23/G23</f>
        <v>0.60712577714012428</v>
      </c>
      <c r="AR23" s="23">
        <f>Z23/H23</f>
        <v>0.89371499688861233</v>
      </c>
      <c r="AS23" s="23">
        <f>AA23/I23</f>
        <v>0.89355193931236998</v>
      </c>
      <c r="AT23" s="23">
        <f>AB23/J23</f>
        <v>0.89759782070331839</v>
      </c>
      <c r="AU23" s="23">
        <f>AC23/K23</f>
        <v>0.88551518168242904</v>
      </c>
      <c r="AV23" s="23">
        <f>AD23/L23</f>
        <v>0.82520271168416859</v>
      </c>
      <c r="AW23" s="19">
        <f>AE23/M23</f>
        <v>1.0604760046820132</v>
      </c>
      <c r="AX23" s="19">
        <f>AF23/N23</f>
        <v>1.0595054095826892</v>
      </c>
      <c r="AY23" s="19">
        <f>AG23/O23</f>
        <v>1.0778560250391236</v>
      </c>
      <c r="AZ23" s="19">
        <f>AH23/P23</f>
        <v>1.0482439212659205</v>
      </c>
      <c r="BA23" s="19">
        <f>AI23/Q23</f>
        <v>0.93333333333333346</v>
      </c>
    </row>
    <row r="24" spans="1:53">
      <c r="A24" s="5">
        <v>487</v>
      </c>
      <c r="B24" s="38">
        <v>15.4</v>
      </c>
      <c r="C24" s="4">
        <v>0.86499999999999999</v>
      </c>
      <c r="D24" s="4">
        <v>0.85199999999999998</v>
      </c>
      <c r="E24" s="4">
        <v>0.95399999999999996</v>
      </c>
      <c r="F24" s="4">
        <v>0.88</v>
      </c>
      <c r="G24" s="3">
        <v>3.66</v>
      </c>
      <c r="H24" s="2">
        <v>7.2039999999999997</v>
      </c>
      <c r="I24" s="2">
        <v>7.01</v>
      </c>
      <c r="J24" s="2">
        <v>7.2560000000000002</v>
      </c>
      <c r="K24" s="2">
        <v>6.78</v>
      </c>
      <c r="L24" s="2">
        <v>6.5750000000000002</v>
      </c>
      <c r="M24" s="14">
        <v>2.4860000000000002</v>
      </c>
      <c r="N24" s="14">
        <v>2.528</v>
      </c>
      <c r="O24" s="14">
        <v>2.5169999999999999</v>
      </c>
      <c r="P24" s="14">
        <v>2.339</v>
      </c>
      <c r="Q24" s="14">
        <v>1.954</v>
      </c>
      <c r="S24" s="5">
        <v>487</v>
      </c>
      <c r="T24" s="38">
        <v>16.100000000000001</v>
      </c>
      <c r="U24" s="4">
        <v>0.87</v>
      </c>
      <c r="V24" s="4">
        <v>0.89600000000000002</v>
      </c>
      <c r="W24" s="4">
        <v>1.0529999999999999</v>
      </c>
      <c r="X24" s="4">
        <v>1.03</v>
      </c>
      <c r="Y24" s="3">
        <v>2.4630000000000001</v>
      </c>
      <c r="Z24" s="2">
        <v>6.484</v>
      </c>
      <c r="AA24" s="2">
        <v>6.1429999999999998</v>
      </c>
      <c r="AB24" s="2">
        <v>6.5149999999999997</v>
      </c>
      <c r="AC24" s="2">
        <v>5.968</v>
      </c>
      <c r="AD24" s="2">
        <v>5.5880000000000001</v>
      </c>
      <c r="AE24" s="14">
        <v>2.653</v>
      </c>
      <c r="AF24" s="14">
        <v>2.6120000000000001</v>
      </c>
      <c r="AG24" s="14">
        <v>2.6829999999999998</v>
      </c>
      <c r="AH24" s="14">
        <v>2.6080000000000001</v>
      </c>
      <c r="AI24" s="14">
        <v>1.788</v>
      </c>
      <c r="AJ24" s="31">
        <v>1</v>
      </c>
      <c r="AK24" s="5">
        <v>487</v>
      </c>
      <c r="AL24" s="35">
        <f>T24/B24</f>
        <v>1.0454545454545454</v>
      </c>
      <c r="AM24" s="25">
        <f>U24/C24</f>
        <v>1.0057803468208093</v>
      </c>
      <c r="AN24" s="25">
        <f>V24/D24</f>
        <v>1.051643192488263</v>
      </c>
      <c r="AO24" s="25">
        <f>W24/E24</f>
        <v>1.1037735849056605</v>
      </c>
      <c r="AP24" s="25">
        <f>X24/F24</f>
        <v>1.1704545454545454</v>
      </c>
      <c r="AQ24" s="28">
        <f>Y24/G24</f>
        <v>0.67295081967213111</v>
      </c>
      <c r="AR24" s="22">
        <f>Z24/H24</f>
        <v>0.90005552470849526</v>
      </c>
      <c r="AS24" s="22">
        <f>AA24/I24</f>
        <v>0.87631954350927244</v>
      </c>
      <c r="AT24" s="22">
        <f>AB24/J24</f>
        <v>0.89787761852260195</v>
      </c>
      <c r="AU24" s="22">
        <f>AC24/K24</f>
        <v>0.8802359882005899</v>
      </c>
      <c r="AV24" s="22">
        <f>AD24/L24</f>
        <v>0.84988593155893533</v>
      </c>
      <c r="AW24" s="20">
        <f>AE24/M24</f>
        <v>1.0671761866452132</v>
      </c>
      <c r="AX24" s="20">
        <f>AF24/N24</f>
        <v>1.0332278481012658</v>
      </c>
      <c r="AY24" s="20">
        <f>AG24/O24</f>
        <v>1.0659515295987285</v>
      </c>
      <c r="AZ24" s="20">
        <f>AH24/P24</f>
        <v>1.1150064129970074</v>
      </c>
      <c r="BA24" s="20">
        <f>AI24/Q24</f>
        <v>0.91504605936540429</v>
      </c>
    </row>
    <row r="25" spans="1:53">
      <c r="A25" s="5">
        <v>488</v>
      </c>
      <c r="B25" s="38">
        <v>18.2</v>
      </c>
      <c r="C25" s="4">
        <v>0.95499999999999996</v>
      </c>
      <c r="D25" s="4">
        <v>0.98599999999999999</v>
      </c>
      <c r="E25" s="4">
        <v>0.92</v>
      </c>
      <c r="F25" s="4">
        <v>0.90700000000000003</v>
      </c>
      <c r="G25" s="3">
        <v>3.669</v>
      </c>
      <c r="H25" s="2">
        <v>7.7850000000000001</v>
      </c>
      <c r="I25" s="2">
        <v>8.3940000000000001</v>
      </c>
      <c r="J25" s="2">
        <v>7.2610000000000001</v>
      </c>
      <c r="K25" s="2">
        <v>7.665</v>
      </c>
      <c r="L25" s="2">
        <v>7.1970000000000001</v>
      </c>
      <c r="M25" s="14">
        <v>2.5950000000000002</v>
      </c>
      <c r="N25" s="14">
        <v>2.69</v>
      </c>
      <c r="O25" s="14">
        <v>2.62</v>
      </c>
      <c r="P25" s="14">
        <v>2.5409999999999999</v>
      </c>
      <c r="Q25" s="14">
        <v>2.0699999999999998</v>
      </c>
      <c r="S25" s="5">
        <v>488</v>
      </c>
      <c r="T25" s="38">
        <v>19.100000000000001</v>
      </c>
      <c r="U25" s="4">
        <v>0.95699999999999996</v>
      </c>
      <c r="V25" s="4">
        <v>1.002</v>
      </c>
      <c r="W25" s="4">
        <v>0.98599999999999999</v>
      </c>
      <c r="X25" s="4">
        <v>0.92400000000000004</v>
      </c>
      <c r="Y25" s="3">
        <v>3.2050000000000001</v>
      </c>
      <c r="Z25" s="2">
        <v>7.1189999999999998</v>
      </c>
      <c r="AA25" s="2">
        <v>7.86</v>
      </c>
      <c r="AB25" s="2">
        <v>6.4669999999999996</v>
      </c>
      <c r="AC25" s="2">
        <v>6.9409999999999998</v>
      </c>
      <c r="AD25" s="2">
        <v>6.3789999999999996</v>
      </c>
      <c r="AE25" s="14">
        <v>2.9780000000000002</v>
      </c>
      <c r="AF25" s="14">
        <v>3.0459999999999998</v>
      </c>
      <c r="AG25" s="14">
        <v>2.86</v>
      </c>
      <c r="AH25" s="14">
        <v>2.87</v>
      </c>
      <c r="AI25" s="14">
        <v>2.1869999999999998</v>
      </c>
      <c r="AJ25" s="31">
        <v>1</v>
      </c>
      <c r="AK25" s="5">
        <v>488</v>
      </c>
      <c r="AL25" s="35">
        <f>T25/B25</f>
        <v>1.0494505494505495</v>
      </c>
      <c r="AM25" s="25">
        <f>U25/C25</f>
        <v>1.0020942408376963</v>
      </c>
      <c r="AN25" s="25">
        <f>V25/D25</f>
        <v>1.0162271805273835</v>
      </c>
      <c r="AO25" s="25">
        <f>W25/E25</f>
        <v>1.0717391304347825</v>
      </c>
      <c r="AP25" s="25">
        <f>X25/F25</f>
        <v>1.0187431091510475</v>
      </c>
      <c r="AQ25" s="28">
        <f>Y25/G25</f>
        <v>0.87353502316707554</v>
      </c>
      <c r="AR25" s="22">
        <f>Z25/H25</f>
        <v>0.91445086705202305</v>
      </c>
      <c r="AS25" s="22">
        <f>AA25/I25</f>
        <v>0.93638313080771984</v>
      </c>
      <c r="AT25" s="22">
        <f>AB25/J25</f>
        <v>0.89064867098195832</v>
      </c>
      <c r="AU25" s="22">
        <f>AC25/K25</f>
        <v>0.90554468362687535</v>
      </c>
      <c r="AV25" s="22">
        <f>AD25/L25</f>
        <v>0.88634153119355275</v>
      </c>
      <c r="AW25" s="20">
        <f>AE25/M25</f>
        <v>1.1475915221579962</v>
      </c>
      <c r="AX25" s="20">
        <f>AF25/N25</f>
        <v>1.1323420074349442</v>
      </c>
      <c r="AY25" s="20">
        <f>AG25/O25</f>
        <v>1.0916030534351144</v>
      </c>
      <c r="AZ25" s="20">
        <f>AH25/P25</f>
        <v>1.1294765840220387</v>
      </c>
      <c r="BA25" s="20">
        <f>AI25/Q25</f>
        <v>1.0565217391304347</v>
      </c>
    </row>
    <row r="26" spans="1:53">
      <c r="A26" s="5">
        <v>489</v>
      </c>
      <c r="B26" s="38">
        <v>18.100000000000001</v>
      </c>
      <c r="C26" s="4">
        <v>0.94599999999999995</v>
      </c>
      <c r="D26" s="4">
        <v>0.95</v>
      </c>
      <c r="E26" s="4">
        <v>0.80400000000000005</v>
      </c>
      <c r="F26" s="4">
        <v>0.83299999999999996</v>
      </c>
      <c r="G26" s="3">
        <v>3.67</v>
      </c>
      <c r="H26" s="2">
        <v>7.2220000000000004</v>
      </c>
      <c r="I26" s="2">
        <v>7.4850000000000003</v>
      </c>
      <c r="J26" s="2">
        <v>7.133</v>
      </c>
      <c r="K26" s="2">
        <v>6.89</v>
      </c>
      <c r="L26" s="2">
        <v>6.7220000000000004</v>
      </c>
      <c r="M26" s="14">
        <v>2.69</v>
      </c>
      <c r="N26" s="14">
        <v>2.73</v>
      </c>
      <c r="O26" s="14">
        <v>2.6930000000000001</v>
      </c>
      <c r="P26" s="14">
        <v>2.6850000000000001</v>
      </c>
      <c r="Q26" s="14">
        <v>1.917</v>
      </c>
      <c r="S26" s="5">
        <v>489</v>
      </c>
      <c r="T26" s="38">
        <v>19</v>
      </c>
      <c r="U26" s="4">
        <v>1.107</v>
      </c>
      <c r="V26" s="4">
        <v>1.1000000000000001</v>
      </c>
      <c r="W26" s="4">
        <v>0.83599999999999997</v>
      </c>
      <c r="X26" s="4">
        <v>0.88900000000000001</v>
      </c>
      <c r="Y26" s="3">
        <v>2.9830000000000001</v>
      </c>
      <c r="Z26" s="2">
        <v>6.2169999999999996</v>
      </c>
      <c r="AA26" s="2">
        <v>6.4790000000000001</v>
      </c>
      <c r="AB26" s="2">
        <v>6.0510000000000002</v>
      </c>
      <c r="AC26" s="2">
        <v>5.7469999999999999</v>
      </c>
      <c r="AD26" s="2">
        <v>5.8120000000000003</v>
      </c>
      <c r="AE26" s="14">
        <v>3.0270000000000001</v>
      </c>
      <c r="AF26" s="14">
        <v>3.1240000000000001</v>
      </c>
      <c r="AG26" s="14">
        <v>2.992</v>
      </c>
      <c r="AH26" s="14">
        <v>3.0209999999999999</v>
      </c>
      <c r="AI26" s="14">
        <v>1.9319999999999999</v>
      </c>
      <c r="AJ26" s="31">
        <v>2.2000000000000002</v>
      </c>
      <c r="AK26" s="5">
        <v>489</v>
      </c>
      <c r="AL26" s="35">
        <f>T26/B26</f>
        <v>1.0497237569060773</v>
      </c>
      <c r="AM26" s="25">
        <f>U26/C26</f>
        <v>1.1701902748414377</v>
      </c>
      <c r="AN26" s="25">
        <f>V26/D26</f>
        <v>1.1578947368421053</v>
      </c>
      <c r="AO26" s="25">
        <f>W26/E26</f>
        <v>1.0398009950248754</v>
      </c>
      <c r="AP26" s="25">
        <f>X26/F26</f>
        <v>1.0672268907563025</v>
      </c>
      <c r="AQ26" s="28">
        <f>Y26/G26</f>
        <v>0.81280653950953685</v>
      </c>
      <c r="AR26" s="22">
        <f>Z26/H26</f>
        <v>0.86084187205760165</v>
      </c>
      <c r="AS26" s="22">
        <f>AA26/I26</f>
        <v>0.86559786239144954</v>
      </c>
      <c r="AT26" s="22">
        <f>AB26/J26</f>
        <v>0.84831066872283756</v>
      </c>
      <c r="AU26" s="22">
        <f>AC26/K26</f>
        <v>0.83410740203193035</v>
      </c>
      <c r="AV26" s="22">
        <f>AD26/L26</f>
        <v>0.86462362392145198</v>
      </c>
      <c r="AW26" s="20">
        <f>AE26/M26</f>
        <v>1.125278810408922</v>
      </c>
      <c r="AX26" s="20">
        <f>AF26/N26</f>
        <v>1.1443223443223445</v>
      </c>
      <c r="AY26" s="20">
        <f>AG26/O26</f>
        <v>1.1110285926476049</v>
      </c>
      <c r="AZ26" s="20">
        <f>AH26/P26</f>
        <v>1.1251396648044691</v>
      </c>
      <c r="BA26" s="20">
        <f>AI26/Q26</f>
        <v>1.0078247261345852</v>
      </c>
    </row>
    <row r="27" spans="1:53">
      <c r="A27" s="6">
        <v>490</v>
      </c>
      <c r="B27" s="39">
        <v>19.100000000000001</v>
      </c>
      <c r="C27" s="9">
        <v>0.96399999999999997</v>
      </c>
      <c r="D27" s="9">
        <v>0.95499999999999996</v>
      </c>
      <c r="E27" s="9">
        <v>0.91200000000000003</v>
      </c>
      <c r="F27" s="9">
        <v>0.93</v>
      </c>
      <c r="G27" s="8">
        <v>3.9260000000000002</v>
      </c>
      <c r="H27" s="7">
        <v>7.2649999999999997</v>
      </c>
      <c r="I27" s="7">
        <v>7.1040000000000001</v>
      </c>
      <c r="J27" s="7">
        <v>7.3010000000000002</v>
      </c>
      <c r="K27" s="7">
        <v>7.4640000000000004</v>
      </c>
      <c r="L27" s="7">
        <v>6.7939999999999996</v>
      </c>
      <c r="M27" s="16">
        <v>3.87</v>
      </c>
      <c r="N27" s="16">
        <v>3.8370000000000002</v>
      </c>
      <c r="O27" s="16">
        <v>3.8740000000000001</v>
      </c>
      <c r="P27" s="16">
        <v>3.8679999999999999</v>
      </c>
      <c r="Q27" s="16">
        <v>2.0659999999999998</v>
      </c>
      <c r="S27" s="6">
        <v>490</v>
      </c>
      <c r="T27" s="39">
        <v>20</v>
      </c>
      <c r="U27" s="9">
        <v>1.0569999999999999</v>
      </c>
      <c r="V27" s="9">
        <v>1.1220000000000001</v>
      </c>
      <c r="W27" s="9">
        <v>1.044</v>
      </c>
      <c r="X27" s="9">
        <v>1.038</v>
      </c>
      <c r="Y27" s="8">
        <v>2.492</v>
      </c>
      <c r="Z27" s="7">
        <v>6.1609999999999996</v>
      </c>
      <c r="AA27" s="7">
        <v>5.9560000000000004</v>
      </c>
      <c r="AB27" s="7">
        <v>6.2750000000000004</v>
      </c>
      <c r="AC27" s="7">
        <v>6.516</v>
      </c>
      <c r="AD27" s="7">
        <v>6.101</v>
      </c>
      <c r="AE27" s="16">
        <v>4.1840000000000002</v>
      </c>
      <c r="AF27" s="16">
        <v>4.2300000000000004</v>
      </c>
      <c r="AG27" s="16">
        <v>4.3319999999999999</v>
      </c>
      <c r="AH27" s="16">
        <v>4.2160000000000002</v>
      </c>
      <c r="AI27" s="16">
        <v>2.109</v>
      </c>
      <c r="AJ27" s="31">
        <v>1</v>
      </c>
      <c r="AK27" s="6">
        <v>490</v>
      </c>
      <c r="AL27" s="36">
        <f>T27/B27</f>
        <v>1.0471204188481675</v>
      </c>
      <c r="AM27" s="27">
        <f>U27/C27</f>
        <v>1.096473029045643</v>
      </c>
      <c r="AN27" s="27">
        <f>V27/D27</f>
        <v>1.174869109947644</v>
      </c>
      <c r="AO27" s="27">
        <f>W27/E27</f>
        <v>1.1447368421052631</v>
      </c>
      <c r="AP27" s="27">
        <f>X27/F27</f>
        <v>1.1161290322580646</v>
      </c>
      <c r="AQ27" s="30">
        <f>Y27/G27</f>
        <v>0.63474274070300563</v>
      </c>
      <c r="AR27" s="24">
        <f>Z27/H27</f>
        <v>0.84803854094975906</v>
      </c>
      <c r="AS27" s="24">
        <f>AA27/I27</f>
        <v>0.83840090090090091</v>
      </c>
      <c r="AT27" s="24">
        <f>AB27/J27</f>
        <v>0.85947130530064375</v>
      </c>
      <c r="AU27" s="24">
        <f>AC27/K27</f>
        <v>0.87299035369774913</v>
      </c>
      <c r="AV27" s="24">
        <f>AD27/L27</f>
        <v>0.89799823373564913</v>
      </c>
      <c r="AW27" s="21">
        <f>AE27/M27</f>
        <v>1.0811369509043929</v>
      </c>
      <c r="AX27" s="21">
        <f>AF27/N27</f>
        <v>1.1024237685691947</v>
      </c>
      <c r="AY27" s="21">
        <f>AG27/O27</f>
        <v>1.1182240578213731</v>
      </c>
      <c r="AZ27" s="21">
        <f>AH27/P27</f>
        <v>1.0899689762150984</v>
      </c>
      <c r="BA27" s="21">
        <f>AI27/Q27</f>
        <v>1.0208131655372701</v>
      </c>
    </row>
    <row r="29" spans="1:53" s="1" customFormat="1">
      <c r="A29" s="1" t="s">
        <v>12</v>
      </c>
      <c r="S29" s="1" t="s">
        <v>13</v>
      </c>
    </row>
    <row r="30" spans="1:53">
      <c r="A30" s="43" t="s">
        <v>7</v>
      </c>
      <c r="B30" s="45" t="s">
        <v>8</v>
      </c>
      <c r="C30" s="47" t="s">
        <v>6</v>
      </c>
      <c r="D30" s="47"/>
      <c r="E30" s="47"/>
      <c r="F30" s="47"/>
      <c r="G30" s="48" t="s">
        <v>5</v>
      </c>
      <c r="H30" s="54" t="s">
        <v>20</v>
      </c>
      <c r="I30" s="55"/>
      <c r="J30" s="55"/>
      <c r="K30" s="55"/>
      <c r="L30" s="56"/>
      <c r="M30" s="40" t="s">
        <v>21</v>
      </c>
      <c r="N30" s="41"/>
      <c r="O30" s="41"/>
      <c r="P30" s="41"/>
      <c r="Q30" s="42"/>
      <c r="S30" s="43" t="s">
        <v>7</v>
      </c>
      <c r="T30" s="45" t="s">
        <v>8</v>
      </c>
      <c r="U30" s="47" t="s">
        <v>6</v>
      </c>
      <c r="V30" s="47"/>
      <c r="W30" s="47"/>
      <c r="X30" s="47"/>
      <c r="Y30" s="48" t="s">
        <v>5</v>
      </c>
      <c r="Z30" s="54" t="s">
        <v>20</v>
      </c>
      <c r="AA30" s="55"/>
      <c r="AB30" s="55"/>
      <c r="AC30" s="55"/>
      <c r="AD30" s="56"/>
      <c r="AE30" s="40" t="s">
        <v>21</v>
      </c>
      <c r="AF30" s="41"/>
      <c r="AG30" s="41"/>
      <c r="AH30" s="41"/>
      <c r="AI30" s="42"/>
      <c r="AK30" s="43" t="s">
        <v>7</v>
      </c>
      <c r="AL30" s="45" t="s">
        <v>8</v>
      </c>
      <c r="AM30" s="47" t="s">
        <v>6</v>
      </c>
      <c r="AN30" s="47"/>
      <c r="AO30" s="47"/>
      <c r="AP30" s="47"/>
      <c r="AQ30" s="48" t="s">
        <v>5</v>
      </c>
      <c r="AR30" s="54" t="s">
        <v>20</v>
      </c>
      <c r="AS30" s="55"/>
      <c r="AT30" s="55"/>
      <c r="AU30" s="55"/>
      <c r="AV30" s="56"/>
      <c r="AW30" s="40" t="s">
        <v>21</v>
      </c>
      <c r="AX30" s="41"/>
      <c r="AY30" s="41"/>
      <c r="AZ30" s="41"/>
      <c r="BA30" s="42"/>
    </row>
    <row r="31" spans="1:53">
      <c r="A31" s="44"/>
      <c r="B31" s="46"/>
      <c r="C31" s="18" t="s">
        <v>0</v>
      </c>
      <c r="D31" s="18" t="s">
        <v>1</v>
      </c>
      <c r="E31" s="18" t="s">
        <v>2</v>
      </c>
      <c r="F31" s="18" t="s">
        <v>3</v>
      </c>
      <c r="G31" s="49"/>
      <c r="H31" s="17" t="s">
        <v>0</v>
      </c>
      <c r="I31" s="17" t="s">
        <v>1</v>
      </c>
      <c r="J31" s="17" t="s">
        <v>2</v>
      </c>
      <c r="K31" s="17" t="s">
        <v>3</v>
      </c>
      <c r="L31" s="17" t="s">
        <v>16</v>
      </c>
      <c r="M31" s="33" t="s">
        <v>0</v>
      </c>
      <c r="N31" s="33" t="s">
        <v>1</v>
      </c>
      <c r="O31" s="33" t="s">
        <v>2</v>
      </c>
      <c r="P31" s="33" t="s">
        <v>3</v>
      </c>
      <c r="Q31" s="33" t="s">
        <v>16</v>
      </c>
      <c r="S31" s="44"/>
      <c r="T31" s="46"/>
      <c r="U31" s="18" t="s">
        <v>0</v>
      </c>
      <c r="V31" s="18" t="s">
        <v>1</v>
      </c>
      <c r="W31" s="18" t="s">
        <v>2</v>
      </c>
      <c r="X31" s="18" t="s">
        <v>3</v>
      </c>
      <c r="Y31" s="49"/>
      <c r="Z31" s="17" t="s">
        <v>0</v>
      </c>
      <c r="AA31" s="17" t="s">
        <v>1</v>
      </c>
      <c r="AB31" s="17" t="s">
        <v>2</v>
      </c>
      <c r="AC31" s="17" t="s">
        <v>3</v>
      </c>
      <c r="AD31" s="17" t="s">
        <v>16</v>
      </c>
      <c r="AE31" s="33" t="s">
        <v>0</v>
      </c>
      <c r="AF31" s="33" t="s">
        <v>1</v>
      </c>
      <c r="AG31" s="33" t="s">
        <v>2</v>
      </c>
      <c r="AH31" s="33" t="s">
        <v>3</v>
      </c>
      <c r="AI31" s="33" t="s">
        <v>16</v>
      </c>
      <c r="AK31" s="44"/>
      <c r="AL31" s="46"/>
      <c r="AM31" s="18" t="s">
        <v>0</v>
      </c>
      <c r="AN31" s="18" t="s">
        <v>1</v>
      </c>
      <c r="AO31" s="18" t="s">
        <v>2</v>
      </c>
      <c r="AP31" s="18" t="s">
        <v>3</v>
      </c>
      <c r="AQ31" s="49"/>
      <c r="AR31" s="17" t="s">
        <v>0</v>
      </c>
      <c r="AS31" s="17" t="s">
        <v>1</v>
      </c>
      <c r="AT31" s="17" t="s">
        <v>2</v>
      </c>
      <c r="AU31" s="17" t="s">
        <v>3</v>
      </c>
      <c r="AV31" s="17" t="s">
        <v>16</v>
      </c>
      <c r="AW31" s="33" t="s">
        <v>0</v>
      </c>
      <c r="AX31" s="33" t="s">
        <v>1</v>
      </c>
      <c r="AY31" s="33" t="s">
        <v>2</v>
      </c>
      <c r="AZ31" s="33" t="s">
        <v>3</v>
      </c>
      <c r="BA31" s="33" t="s">
        <v>16</v>
      </c>
    </row>
    <row r="32" spans="1:53">
      <c r="A32" s="5">
        <v>481</v>
      </c>
      <c r="B32" s="37">
        <v>17.7</v>
      </c>
      <c r="C32" s="4">
        <v>0.88</v>
      </c>
      <c r="D32" s="4">
        <v>0.89200000000000002</v>
      </c>
      <c r="E32" s="4">
        <v>0.89200000000000002</v>
      </c>
      <c r="F32" s="4">
        <v>0.96</v>
      </c>
      <c r="G32" s="3">
        <v>4.26</v>
      </c>
      <c r="H32" s="2">
        <v>7.84</v>
      </c>
      <c r="I32" s="2">
        <v>8.0440000000000005</v>
      </c>
      <c r="J32" s="2">
        <v>8.0589999999999993</v>
      </c>
      <c r="K32" s="2">
        <v>8.3719999999999999</v>
      </c>
      <c r="L32" s="2">
        <v>7.5250000000000004</v>
      </c>
      <c r="M32" s="14">
        <v>2.4849999999999999</v>
      </c>
      <c r="N32" s="14">
        <v>2.6190000000000002</v>
      </c>
      <c r="O32" s="14">
        <v>2.58</v>
      </c>
      <c r="P32" s="14">
        <v>2.6819999999999999</v>
      </c>
      <c r="Q32" s="14">
        <v>1.9910000000000001</v>
      </c>
      <c r="S32" s="5">
        <v>481</v>
      </c>
      <c r="T32" s="37">
        <v>18.5</v>
      </c>
      <c r="U32" s="4">
        <v>0.93400000000000005</v>
      </c>
      <c r="V32" s="4">
        <v>0.88300000000000001</v>
      </c>
      <c r="W32" s="4">
        <v>0.92300000000000004</v>
      </c>
      <c r="X32" s="4">
        <v>0.95799999999999996</v>
      </c>
      <c r="Y32" s="3">
        <v>4.2709999999999999</v>
      </c>
      <c r="Z32" s="2">
        <v>7.51</v>
      </c>
      <c r="AA32" s="2">
        <v>7.8259999999999996</v>
      </c>
      <c r="AB32" s="2">
        <v>7.9580000000000002</v>
      </c>
      <c r="AC32" s="2">
        <v>8.3219999999999992</v>
      </c>
      <c r="AD32" s="2">
        <v>7.0990000000000002</v>
      </c>
      <c r="AE32" s="14">
        <v>3.125</v>
      </c>
      <c r="AF32" s="14">
        <v>3.2480000000000002</v>
      </c>
      <c r="AG32" s="14">
        <v>3.2330000000000001</v>
      </c>
      <c r="AH32" s="14">
        <v>3.3380000000000001</v>
      </c>
      <c r="AI32" s="14">
        <v>2.2010000000000001</v>
      </c>
      <c r="AK32" s="5">
        <v>481</v>
      </c>
      <c r="AL32" s="34">
        <f>T32/B32</f>
        <v>1.0451977401129944</v>
      </c>
      <c r="AM32" s="25">
        <f>U32/C32</f>
        <v>1.0613636363636365</v>
      </c>
      <c r="AN32" s="25">
        <f>V32/D32</f>
        <v>0.98991031390134532</v>
      </c>
      <c r="AO32" s="25">
        <f>W32/E32</f>
        <v>1.0347533632286996</v>
      </c>
      <c r="AP32" s="25">
        <f>X32/F32</f>
        <v>0.99791666666666667</v>
      </c>
      <c r="AQ32" s="28">
        <f>Y32/G32</f>
        <v>1.0025821596244131</v>
      </c>
      <c r="AR32" s="22">
        <f>Z32/H32</f>
        <v>0.95790816326530615</v>
      </c>
      <c r="AS32" s="22">
        <f>AA32/I32</f>
        <v>0.97289905519641962</v>
      </c>
      <c r="AT32" s="22">
        <f>AB32/J32</f>
        <v>0.98746742772056095</v>
      </c>
      <c r="AU32" s="22">
        <f>AC32/K32</f>
        <v>0.99402771141901569</v>
      </c>
      <c r="AV32" s="22">
        <f>AD32/L32</f>
        <v>0.94338870431893684</v>
      </c>
      <c r="AW32" s="20">
        <f>AE32/M32</f>
        <v>1.2575452716297788</v>
      </c>
      <c r="AX32" s="20">
        <f>AF32/N32</f>
        <v>1.240168003054601</v>
      </c>
      <c r="AY32" s="20">
        <f>AG32/O32</f>
        <v>1.2531007751937984</v>
      </c>
      <c r="AZ32" s="20">
        <f>AH32/P32</f>
        <v>1.2445935868754661</v>
      </c>
      <c r="BA32" s="20">
        <f>AI32/Q32</f>
        <v>1.1054746358613761</v>
      </c>
    </row>
    <row r="33" spans="1:53">
      <c r="A33" s="5">
        <v>482</v>
      </c>
      <c r="B33" s="38">
        <v>15.2</v>
      </c>
      <c r="C33" s="4">
        <v>0.84499999999999997</v>
      </c>
      <c r="D33" s="4">
        <v>0.89600000000000002</v>
      </c>
      <c r="E33" s="4">
        <v>0.84499999999999997</v>
      </c>
      <c r="F33" s="4">
        <v>0.878</v>
      </c>
      <c r="G33" s="3">
        <v>2.835</v>
      </c>
      <c r="H33" s="2">
        <v>6.6449999999999996</v>
      </c>
      <c r="I33" s="2">
        <v>6.6580000000000004</v>
      </c>
      <c r="J33" s="2">
        <v>6.6529999999999996</v>
      </c>
      <c r="K33" s="2">
        <v>6.423</v>
      </c>
      <c r="L33" s="2">
        <v>6.0890000000000004</v>
      </c>
      <c r="M33" s="14">
        <v>2.6469999999999998</v>
      </c>
      <c r="N33" s="14">
        <v>2.714</v>
      </c>
      <c r="O33" s="14">
        <v>2.6579999999999999</v>
      </c>
      <c r="P33" s="14">
        <v>2.5760000000000001</v>
      </c>
      <c r="Q33" s="14">
        <v>1.496</v>
      </c>
      <c r="S33" s="5">
        <v>482</v>
      </c>
      <c r="T33" s="38">
        <v>15.9</v>
      </c>
      <c r="U33" s="4">
        <v>0.92100000000000004</v>
      </c>
      <c r="V33" s="4">
        <v>1.012</v>
      </c>
      <c r="W33" s="4">
        <v>0.92100000000000004</v>
      </c>
      <c r="X33" s="4">
        <v>0.98599999999999999</v>
      </c>
      <c r="Y33" s="3">
        <v>2.84</v>
      </c>
      <c r="Z33" s="2">
        <v>6.383</v>
      </c>
      <c r="AA33" s="2">
        <v>6.4139999999999997</v>
      </c>
      <c r="AB33" s="2">
        <v>6.3529999999999998</v>
      </c>
      <c r="AC33" s="2">
        <v>6.1269999999999998</v>
      </c>
      <c r="AD33" s="2">
        <v>6.0410000000000004</v>
      </c>
      <c r="AE33" s="14">
        <v>3.4910000000000001</v>
      </c>
      <c r="AF33" s="14">
        <v>3.6440000000000001</v>
      </c>
      <c r="AG33" s="14">
        <v>3.4889999999999999</v>
      </c>
      <c r="AH33" s="14">
        <v>3.47</v>
      </c>
      <c r="AI33" s="14">
        <v>2.141</v>
      </c>
      <c r="AK33" s="5">
        <v>482</v>
      </c>
      <c r="AL33" s="35">
        <f>T33/B33</f>
        <v>1.0460526315789473</v>
      </c>
      <c r="AM33" s="25">
        <f>U33/C33</f>
        <v>1.0899408284023671</v>
      </c>
      <c r="AN33" s="25">
        <f>V33/D33</f>
        <v>1.1294642857142858</v>
      </c>
      <c r="AO33" s="25">
        <f>W33/E33</f>
        <v>1.0899408284023671</v>
      </c>
      <c r="AP33" s="25">
        <f>X33/F33</f>
        <v>1.1230068337129839</v>
      </c>
      <c r="AQ33" s="28">
        <f>Y33/G33</f>
        <v>1.001763668430335</v>
      </c>
      <c r="AR33" s="22">
        <f>Z33/H33</f>
        <v>0.96057185854025584</v>
      </c>
      <c r="AS33" s="22">
        <f>AA33/I33</f>
        <v>0.96335235806548503</v>
      </c>
      <c r="AT33" s="22">
        <f>AB33/J33</f>
        <v>0.95490756049902303</v>
      </c>
      <c r="AU33" s="22">
        <f>AC33/K33</f>
        <v>0.95391561575587724</v>
      </c>
      <c r="AV33" s="22">
        <f>AD33/L33</f>
        <v>0.99211693217277053</v>
      </c>
      <c r="AW33" s="20">
        <f>AE33/M33</f>
        <v>1.3188515300340009</v>
      </c>
      <c r="AX33" s="20">
        <f>AF33/N33</f>
        <v>1.3426676492262344</v>
      </c>
      <c r="AY33" s="20">
        <f>AG33/O33</f>
        <v>1.3126410835214446</v>
      </c>
      <c r="AZ33" s="20">
        <f>AH33/P33</f>
        <v>1.3470496894409938</v>
      </c>
      <c r="BA33" s="20">
        <f>AI33/Q33</f>
        <v>1.4311497326203209</v>
      </c>
    </row>
    <row r="34" spans="1:53">
      <c r="A34" s="5">
        <v>483</v>
      </c>
      <c r="B34" s="38">
        <v>14.5</v>
      </c>
      <c r="C34" s="4">
        <v>0.91</v>
      </c>
      <c r="D34" s="4">
        <v>0.82099999999999995</v>
      </c>
      <c r="E34" s="4">
        <v>0.86</v>
      </c>
      <c r="F34" s="4">
        <v>0.86599999999999999</v>
      </c>
      <c r="G34" s="3">
        <v>3.0379999999999998</v>
      </c>
      <c r="H34" s="2">
        <v>7.2240000000000002</v>
      </c>
      <c r="I34" s="2">
        <v>6.3079999999999998</v>
      </c>
      <c r="J34" s="2">
        <v>6.4279999999999999</v>
      </c>
      <c r="K34" s="2">
        <v>6.306</v>
      </c>
      <c r="L34" s="2">
        <v>6.0780000000000003</v>
      </c>
      <c r="M34" s="14">
        <v>2.1459999999999999</v>
      </c>
      <c r="N34" s="14">
        <v>2.0339999999999998</v>
      </c>
      <c r="O34" s="14">
        <v>2.056</v>
      </c>
      <c r="P34" s="14">
        <v>2.0339999999999998</v>
      </c>
      <c r="Q34" s="14">
        <v>1.5329999999999999</v>
      </c>
      <c r="S34" s="5">
        <v>483</v>
      </c>
      <c r="T34" s="38">
        <v>15.2</v>
      </c>
      <c r="U34" s="4">
        <v>0.85199999999999998</v>
      </c>
      <c r="V34" s="4">
        <v>0.93400000000000005</v>
      </c>
      <c r="W34" s="4">
        <v>0.81599999999999995</v>
      </c>
      <c r="X34" s="4">
        <v>0.81499999999999995</v>
      </c>
      <c r="Y34" s="3">
        <v>2.9289999999999998</v>
      </c>
      <c r="Z34" s="2">
        <v>7.0979999999999999</v>
      </c>
      <c r="AA34" s="2">
        <v>6.0830000000000002</v>
      </c>
      <c r="AB34" s="2">
        <v>6.2450000000000001</v>
      </c>
      <c r="AC34" s="2">
        <v>6.0519999999999996</v>
      </c>
      <c r="AD34" s="2">
        <v>5.9039999999999999</v>
      </c>
      <c r="AE34" s="14">
        <v>2.8849999999999998</v>
      </c>
      <c r="AF34" s="14">
        <v>2.738</v>
      </c>
      <c r="AG34" s="14">
        <v>2.8250000000000002</v>
      </c>
      <c r="AH34" s="14">
        <v>2.903</v>
      </c>
      <c r="AI34" s="14">
        <v>2.1269999999999998</v>
      </c>
      <c r="AK34" s="5">
        <v>483</v>
      </c>
      <c r="AL34" s="35">
        <f>T34/B34</f>
        <v>1.0482758620689654</v>
      </c>
      <c r="AM34" s="25">
        <f>U34/C34</f>
        <v>0.93626373626373616</v>
      </c>
      <c r="AN34" s="25">
        <f>V34/D34</f>
        <v>1.1376370280146164</v>
      </c>
      <c r="AO34" s="25">
        <f>W34/E34</f>
        <v>0.94883720930232551</v>
      </c>
      <c r="AP34" s="25">
        <f>X34/F34</f>
        <v>0.94110854503464203</v>
      </c>
      <c r="AQ34" s="28">
        <f>Y34/G34</f>
        <v>0.96412113232389729</v>
      </c>
      <c r="AR34" s="22">
        <f>Z34/H34</f>
        <v>0.98255813953488369</v>
      </c>
      <c r="AS34" s="22">
        <f>AA34/I34</f>
        <v>0.96433100824350038</v>
      </c>
      <c r="AT34" s="22">
        <f>AB34/J34</f>
        <v>0.97153080273802117</v>
      </c>
      <c r="AU34" s="22">
        <f>AC34/K34</f>
        <v>0.95972090072946392</v>
      </c>
      <c r="AV34" s="22">
        <f>AD34/L34</f>
        <v>0.97137216189536024</v>
      </c>
      <c r="AW34" s="20">
        <f>AE34/M34</f>
        <v>1.3443616029822927</v>
      </c>
      <c r="AX34" s="20">
        <f>AF34/N34</f>
        <v>1.3461160275319568</v>
      </c>
      <c r="AY34" s="20">
        <f>AG34/O34</f>
        <v>1.3740272373540856</v>
      </c>
      <c r="AZ34" s="20">
        <f>AH34/P34</f>
        <v>1.4272369714847593</v>
      </c>
      <c r="BA34" s="20">
        <f>AI34/Q34</f>
        <v>1.3874755381604695</v>
      </c>
    </row>
    <row r="35" spans="1:53">
      <c r="A35" s="5">
        <v>484</v>
      </c>
      <c r="B35" s="38">
        <v>16.100000000000001</v>
      </c>
      <c r="C35" s="4">
        <v>0.81100000000000005</v>
      </c>
      <c r="D35" s="4">
        <v>0.82799999999999996</v>
      </c>
      <c r="E35" s="4">
        <v>0.84</v>
      </c>
      <c r="F35" s="4">
        <v>0.80200000000000005</v>
      </c>
      <c r="G35" s="3">
        <v>3.01</v>
      </c>
      <c r="H35" s="2">
        <v>6.8479999999999999</v>
      </c>
      <c r="I35" s="2">
        <v>6.6349999999999998</v>
      </c>
      <c r="J35" s="2">
        <v>6.7690000000000001</v>
      </c>
      <c r="K35" s="2">
        <v>6.8579999999999997</v>
      </c>
      <c r="L35" s="2">
        <v>6.2690000000000001</v>
      </c>
      <c r="M35" s="14">
        <v>2.3450000000000002</v>
      </c>
      <c r="N35" s="14">
        <v>2.3559999999999999</v>
      </c>
      <c r="O35" s="14">
        <v>2.3460000000000001</v>
      </c>
      <c r="P35" s="14">
        <v>2.3279999999999998</v>
      </c>
      <c r="Q35" s="14">
        <v>1.6120000000000001</v>
      </c>
      <c r="S35" s="5">
        <v>484</v>
      </c>
      <c r="T35" s="38">
        <v>16.899999999999999</v>
      </c>
      <c r="U35" s="4">
        <v>0.82899999999999996</v>
      </c>
      <c r="V35" s="4">
        <v>0.86299999999999999</v>
      </c>
      <c r="W35" s="4">
        <v>0.89800000000000002</v>
      </c>
      <c r="X35" s="4">
        <v>0.82899999999999996</v>
      </c>
      <c r="Y35" s="3">
        <v>2.9319999999999999</v>
      </c>
      <c r="Z35" s="2">
        <v>6.6440000000000001</v>
      </c>
      <c r="AA35" s="2">
        <v>6.359</v>
      </c>
      <c r="AB35" s="2">
        <v>6.5129999999999999</v>
      </c>
      <c r="AC35" s="2">
        <v>6.734</v>
      </c>
      <c r="AD35" s="2">
        <v>6.2649999999999997</v>
      </c>
      <c r="AE35" s="14">
        <v>2.9929999999999999</v>
      </c>
      <c r="AF35" s="14">
        <v>3.0070000000000001</v>
      </c>
      <c r="AG35" s="14">
        <v>2.9350000000000001</v>
      </c>
      <c r="AH35" s="14">
        <v>2.9649999999999999</v>
      </c>
      <c r="AI35" s="14">
        <v>2.0219999999999998</v>
      </c>
      <c r="AK35" s="5">
        <v>484</v>
      </c>
      <c r="AL35" s="35">
        <f>T35/B35</f>
        <v>1.0496894409937887</v>
      </c>
      <c r="AM35" s="25">
        <f>U35/C35</f>
        <v>1.0221948212083847</v>
      </c>
      <c r="AN35" s="25">
        <f>V35/D35</f>
        <v>1.0422705314009661</v>
      </c>
      <c r="AO35" s="25">
        <f>W35/E35</f>
        <v>1.069047619047619</v>
      </c>
      <c r="AP35" s="25">
        <f>X35/F35</f>
        <v>1.0336658354114712</v>
      </c>
      <c r="AQ35" s="28">
        <f>Y35/G35</f>
        <v>0.97408637873754156</v>
      </c>
      <c r="AR35" s="22">
        <f>Z35/H35</f>
        <v>0.97021028037383183</v>
      </c>
      <c r="AS35" s="22">
        <f>AA35/I35</f>
        <v>0.95840241145440852</v>
      </c>
      <c r="AT35" s="22">
        <f>AB35/J35</f>
        <v>0.96218052888166639</v>
      </c>
      <c r="AU35" s="22">
        <f>AC35/K35</f>
        <v>0.9819189268008166</v>
      </c>
      <c r="AV35" s="22">
        <f>AD35/L35</f>
        <v>0.99936193970330189</v>
      </c>
      <c r="AW35" s="20">
        <f>AE35/M35</f>
        <v>1.2763326226012792</v>
      </c>
      <c r="AX35" s="20">
        <f>AF35/N35</f>
        <v>1.2763157894736843</v>
      </c>
      <c r="AY35" s="20">
        <f>AG35/O35</f>
        <v>1.2510656436487639</v>
      </c>
      <c r="AZ35" s="20">
        <f>AH35/P35</f>
        <v>1.2736254295532645</v>
      </c>
      <c r="BA35" s="20">
        <f>AI35/Q35</f>
        <v>1.2543424317617864</v>
      </c>
    </row>
    <row r="36" spans="1:53">
      <c r="A36" s="5">
        <v>485</v>
      </c>
      <c r="B36" s="39">
        <v>19.100000000000001</v>
      </c>
      <c r="C36" s="4">
        <v>0.88900000000000001</v>
      </c>
      <c r="D36" s="4">
        <v>1.0449999999999999</v>
      </c>
      <c r="E36" s="4">
        <v>0.91100000000000003</v>
      </c>
      <c r="F36" s="4">
        <v>1.0089999999999999</v>
      </c>
      <c r="G36" s="3">
        <v>3.956</v>
      </c>
      <c r="H36" s="2">
        <v>6.9660000000000002</v>
      </c>
      <c r="I36" s="2">
        <v>6.8890000000000002</v>
      </c>
      <c r="J36" s="2">
        <v>7.2910000000000004</v>
      </c>
      <c r="K36" s="2">
        <v>8.3770000000000007</v>
      </c>
      <c r="L36" s="2">
        <v>6.8789999999999996</v>
      </c>
      <c r="M36" s="14">
        <v>4.0350000000000001</v>
      </c>
      <c r="N36" s="14">
        <v>4.0830000000000002</v>
      </c>
      <c r="O36" s="14">
        <v>4.07</v>
      </c>
      <c r="P36" s="14">
        <v>4.1559999999999997</v>
      </c>
      <c r="Q36" s="14">
        <v>1.881</v>
      </c>
      <c r="S36" s="5">
        <v>485</v>
      </c>
      <c r="T36" s="39">
        <v>20</v>
      </c>
      <c r="U36" s="4">
        <v>1.0089999999999999</v>
      </c>
      <c r="V36" s="4">
        <v>1.2889999999999999</v>
      </c>
      <c r="W36" s="4">
        <v>1.044</v>
      </c>
      <c r="X36" s="4">
        <v>1.1539999999999999</v>
      </c>
      <c r="Y36" s="3">
        <v>3.9790000000000001</v>
      </c>
      <c r="Z36" s="2">
        <v>6.6189999999999998</v>
      </c>
      <c r="AA36" s="2">
        <v>6.4390000000000001</v>
      </c>
      <c r="AB36" s="2">
        <v>6.9370000000000003</v>
      </c>
      <c r="AC36" s="2">
        <v>8.1370000000000005</v>
      </c>
      <c r="AD36" s="2">
        <v>6.67</v>
      </c>
      <c r="AE36" s="14">
        <v>4.6059999999999999</v>
      </c>
      <c r="AF36" s="14">
        <v>4.7750000000000004</v>
      </c>
      <c r="AG36" s="14">
        <v>4.8220000000000001</v>
      </c>
      <c r="AH36" s="14">
        <v>4.9649999999999999</v>
      </c>
      <c r="AI36" s="14">
        <v>2.4860000000000002</v>
      </c>
      <c r="AK36" s="5">
        <v>485</v>
      </c>
      <c r="AL36" s="36">
        <f>T36/B36</f>
        <v>1.0471204188481675</v>
      </c>
      <c r="AM36" s="25">
        <f>U36/C36</f>
        <v>1.1349831271091113</v>
      </c>
      <c r="AN36" s="25">
        <f>V36/D36</f>
        <v>1.2334928229665072</v>
      </c>
      <c r="AO36" s="25">
        <f>W36/E36</f>
        <v>1.1459934138309551</v>
      </c>
      <c r="AP36" s="25">
        <f>X36/F36</f>
        <v>1.1437066402378593</v>
      </c>
      <c r="AQ36" s="28">
        <f>Y36/G36</f>
        <v>1.0058139534883721</v>
      </c>
      <c r="AR36" s="22">
        <f>Z36/H36</f>
        <v>0.9501866207292563</v>
      </c>
      <c r="AS36" s="22">
        <f>AA36/I36</f>
        <v>0.934678472927856</v>
      </c>
      <c r="AT36" s="22">
        <f>AB36/J36</f>
        <v>0.95144698943903439</v>
      </c>
      <c r="AU36" s="22">
        <f>AC36/K36</f>
        <v>0.97135012534320164</v>
      </c>
      <c r="AV36" s="22">
        <f>AD36/L36</f>
        <v>0.96961767698793433</v>
      </c>
      <c r="AW36" s="20">
        <f>AE36/M36</f>
        <v>1.1415117719950434</v>
      </c>
      <c r="AX36" s="20">
        <f>AF36/N36</f>
        <v>1.1694832231202548</v>
      </c>
      <c r="AY36" s="20">
        <f>AG36/O36</f>
        <v>1.1847665847665847</v>
      </c>
      <c r="AZ36" s="20">
        <f>AH36/P36</f>
        <v>1.1946583253128009</v>
      </c>
      <c r="BA36" s="20">
        <f>AI36/Q36</f>
        <v>1.3216374269005848</v>
      </c>
    </row>
    <row r="37" spans="1:53">
      <c r="A37" s="10">
        <v>486</v>
      </c>
      <c r="B37" s="38">
        <v>18.3</v>
      </c>
      <c r="C37" s="13">
        <v>0.96099999999999997</v>
      </c>
      <c r="D37" s="13">
        <v>0.92100000000000004</v>
      </c>
      <c r="E37" s="13">
        <v>0.96099999999999997</v>
      </c>
      <c r="F37" s="13">
        <v>0.95299999999999996</v>
      </c>
      <c r="G37" s="12">
        <v>5.3490000000000002</v>
      </c>
      <c r="H37" s="11">
        <v>8.82</v>
      </c>
      <c r="I37" s="11">
        <v>8.9039999999999999</v>
      </c>
      <c r="J37" s="11">
        <v>8.8119999999999994</v>
      </c>
      <c r="K37" s="11">
        <v>8.8160000000000007</v>
      </c>
      <c r="L37" s="11">
        <v>8.3130000000000006</v>
      </c>
      <c r="M37" s="15">
        <v>2.8079999999999998</v>
      </c>
      <c r="N37" s="15">
        <v>2.843</v>
      </c>
      <c r="O37" s="15">
        <v>2.8119999999999998</v>
      </c>
      <c r="P37" s="15">
        <v>2.8439999999999999</v>
      </c>
      <c r="Q37" s="15">
        <v>2.258</v>
      </c>
      <c r="S37" s="10">
        <v>486</v>
      </c>
      <c r="T37" s="38">
        <v>19.2</v>
      </c>
      <c r="U37" s="13">
        <v>1.0449999999999999</v>
      </c>
      <c r="V37" s="13">
        <v>0.94</v>
      </c>
      <c r="W37" s="13">
        <v>1.0009999999999999</v>
      </c>
      <c r="X37" s="13">
        <v>0.96599999999999997</v>
      </c>
      <c r="Y37" s="12">
        <v>5.3019999999999996</v>
      </c>
      <c r="Z37" s="11">
        <v>8.5220000000000002</v>
      </c>
      <c r="AA37" s="11">
        <v>8.5449999999999999</v>
      </c>
      <c r="AB37" s="11">
        <v>8.532</v>
      </c>
      <c r="AC37" s="11">
        <v>8.4649999999999999</v>
      </c>
      <c r="AD37" s="11">
        <v>7.6589999999999998</v>
      </c>
      <c r="AE37" s="15">
        <v>3.4159999999999999</v>
      </c>
      <c r="AF37" s="15">
        <v>3.383</v>
      </c>
      <c r="AG37" s="15">
        <v>3.4009999999999998</v>
      </c>
      <c r="AH37" s="15">
        <v>3.3769999999999998</v>
      </c>
      <c r="AI37" s="15">
        <v>2.496</v>
      </c>
      <c r="AK37" s="10">
        <v>486</v>
      </c>
      <c r="AL37" s="35">
        <f>T37/B37</f>
        <v>1.0491803278688523</v>
      </c>
      <c r="AM37" s="26">
        <f>U37/C37</f>
        <v>1.0874089490114465</v>
      </c>
      <c r="AN37" s="26">
        <f>V37/D37</f>
        <v>1.0206297502714439</v>
      </c>
      <c r="AO37" s="26">
        <f>W37/E37</f>
        <v>1.0416233090530695</v>
      </c>
      <c r="AP37" s="26">
        <f>X37/F37</f>
        <v>1.0136411332633788</v>
      </c>
      <c r="AQ37" s="29">
        <f>Y37/G37</f>
        <v>0.99121331089923337</v>
      </c>
      <c r="AR37" s="23">
        <f>Z37/H37</f>
        <v>0.96621315192743762</v>
      </c>
      <c r="AS37" s="23">
        <f>AA37/I37</f>
        <v>0.95968104222821204</v>
      </c>
      <c r="AT37" s="23">
        <f>AB37/J37</f>
        <v>0.96822514752610089</v>
      </c>
      <c r="AU37" s="23">
        <f>AC37/K37</f>
        <v>0.96018602540834841</v>
      </c>
      <c r="AV37" s="23">
        <f>AD37/L37</f>
        <v>0.92132804041862137</v>
      </c>
      <c r="AW37" s="19">
        <f>AE37/M37</f>
        <v>1.2165242165242165</v>
      </c>
      <c r="AX37" s="19">
        <f>AF37/N37</f>
        <v>1.1899402040098488</v>
      </c>
      <c r="AY37" s="19">
        <f>AG37/O37</f>
        <v>1.2094594594594594</v>
      </c>
      <c r="AZ37" s="19">
        <f>AH37/P37</f>
        <v>1.1874120956399437</v>
      </c>
      <c r="BA37" s="19">
        <f>AI37/Q37</f>
        <v>1.1054030115146147</v>
      </c>
    </row>
    <row r="38" spans="1:53">
      <c r="A38" s="5">
        <v>487</v>
      </c>
      <c r="B38" s="38">
        <v>15.4</v>
      </c>
      <c r="C38" s="4">
        <v>0.86699999999999999</v>
      </c>
      <c r="D38" s="4">
        <v>0.85399999999999998</v>
      </c>
      <c r="E38" s="4">
        <v>0.95699999999999996</v>
      </c>
      <c r="F38" s="4">
        <v>0.88300000000000001</v>
      </c>
      <c r="G38" s="3">
        <v>4.7069999999999999</v>
      </c>
      <c r="H38" s="2">
        <v>7.8840000000000003</v>
      </c>
      <c r="I38" s="2">
        <v>7.66</v>
      </c>
      <c r="J38" s="2">
        <v>7.9189999999999996</v>
      </c>
      <c r="K38" s="2">
        <v>7.5030000000000001</v>
      </c>
      <c r="L38" s="2">
        <v>7.2789999999999999</v>
      </c>
      <c r="M38" s="14">
        <v>2.6669999999999998</v>
      </c>
      <c r="N38" s="14">
        <v>2.7229999999999999</v>
      </c>
      <c r="O38" s="14">
        <v>2.6850000000000001</v>
      </c>
      <c r="P38" s="14">
        <v>2.5550000000000002</v>
      </c>
      <c r="Q38" s="14">
        <v>2.0329999999999999</v>
      </c>
      <c r="S38" s="5">
        <v>487</v>
      </c>
      <c r="T38" s="38">
        <v>16.100000000000001</v>
      </c>
      <c r="U38" s="4">
        <v>0.878</v>
      </c>
      <c r="V38" s="4">
        <v>0.90400000000000003</v>
      </c>
      <c r="W38" s="4">
        <v>1.0640000000000001</v>
      </c>
      <c r="X38" s="4">
        <v>1.0429999999999999</v>
      </c>
      <c r="Y38" s="3">
        <v>4.5659999999999998</v>
      </c>
      <c r="Z38" s="2">
        <v>7.47</v>
      </c>
      <c r="AA38" s="2">
        <v>7.1609999999999996</v>
      </c>
      <c r="AB38" s="2">
        <v>7.5389999999999997</v>
      </c>
      <c r="AC38" s="2">
        <v>7.1150000000000002</v>
      </c>
      <c r="AD38" s="2">
        <v>6.6989999999999998</v>
      </c>
      <c r="AE38" s="14">
        <v>3.0840000000000001</v>
      </c>
      <c r="AF38" s="14">
        <v>3.0739999999999998</v>
      </c>
      <c r="AG38" s="14">
        <v>3.0720000000000001</v>
      </c>
      <c r="AH38" s="14">
        <v>3.0830000000000002</v>
      </c>
      <c r="AI38" s="14">
        <v>2.17</v>
      </c>
      <c r="AK38" s="5">
        <v>487</v>
      </c>
      <c r="AL38" s="35">
        <f>T38/B38</f>
        <v>1.0454545454545454</v>
      </c>
      <c r="AM38" s="25">
        <f>U38/C38</f>
        <v>1.0126874279123415</v>
      </c>
      <c r="AN38" s="25">
        <f>V38/D38</f>
        <v>1.0585480093676816</v>
      </c>
      <c r="AO38" s="25">
        <f>W38/E38</f>
        <v>1.1118077324973878</v>
      </c>
      <c r="AP38" s="25">
        <f>X38/F38</f>
        <v>1.1812004530011324</v>
      </c>
      <c r="AQ38" s="28">
        <f>Y38/G38</f>
        <v>0.97004461440407908</v>
      </c>
      <c r="AR38" s="22">
        <f>Z38/H38</f>
        <v>0.94748858447488582</v>
      </c>
      <c r="AS38" s="22">
        <f>AA38/I38</f>
        <v>0.93485639686684063</v>
      </c>
      <c r="AT38" s="22">
        <f>AB38/J38</f>
        <v>0.95201414319989897</v>
      </c>
      <c r="AU38" s="22">
        <f>AC38/K38</f>
        <v>0.94828735172597634</v>
      </c>
      <c r="AV38" s="22">
        <f>AD38/L38</f>
        <v>0.92031872509960155</v>
      </c>
      <c r="AW38" s="20">
        <f>AE38/M38</f>
        <v>1.1563554555680542</v>
      </c>
      <c r="AX38" s="20">
        <f>AF38/N38</f>
        <v>1.1289019463826662</v>
      </c>
      <c r="AY38" s="20">
        <f>AG38/O38</f>
        <v>1.1441340782122904</v>
      </c>
      <c r="AZ38" s="20">
        <f>AH38/P38</f>
        <v>1.2066536203522504</v>
      </c>
      <c r="BA38" s="20">
        <f>AI38/Q38</f>
        <v>1.0673880964092475</v>
      </c>
    </row>
    <row r="39" spans="1:53">
      <c r="A39" s="5">
        <v>488</v>
      </c>
      <c r="B39" s="38">
        <v>18.2</v>
      </c>
      <c r="C39" s="4">
        <v>0.95699999999999996</v>
      </c>
      <c r="D39" s="4">
        <v>0.98799999999999999</v>
      </c>
      <c r="E39" s="4">
        <v>0.92200000000000004</v>
      </c>
      <c r="F39" s="4">
        <v>0.90900000000000003</v>
      </c>
      <c r="G39" s="3">
        <v>4.6479999999999997</v>
      </c>
      <c r="H39" s="2">
        <v>8.3859999999999992</v>
      </c>
      <c r="I39" s="2">
        <v>8.9689999999999994</v>
      </c>
      <c r="J39" s="2">
        <v>7.8719999999999999</v>
      </c>
      <c r="K39" s="2">
        <v>8.2859999999999996</v>
      </c>
      <c r="L39" s="2">
        <v>7.8310000000000004</v>
      </c>
      <c r="M39" s="14">
        <v>3.0710000000000002</v>
      </c>
      <c r="N39" s="14">
        <v>3.157</v>
      </c>
      <c r="O39" s="14">
        <v>3.03</v>
      </c>
      <c r="P39" s="14">
        <v>2.956</v>
      </c>
      <c r="Q39" s="14">
        <v>2.2010000000000001</v>
      </c>
      <c r="S39" s="5">
        <v>488</v>
      </c>
      <c r="T39" s="38">
        <v>19.100000000000001</v>
      </c>
      <c r="U39" s="4">
        <v>0.96299999999999997</v>
      </c>
      <c r="V39" s="4">
        <v>1.0069999999999999</v>
      </c>
      <c r="W39" s="4">
        <v>0.99199999999999999</v>
      </c>
      <c r="X39" s="4">
        <v>0.92900000000000005</v>
      </c>
      <c r="Y39" s="3">
        <v>4.7549999999999999</v>
      </c>
      <c r="Z39" s="2">
        <v>8.1199999999999992</v>
      </c>
      <c r="AA39" s="2">
        <v>8.8350000000000009</v>
      </c>
      <c r="AB39" s="2">
        <v>7.5250000000000004</v>
      </c>
      <c r="AC39" s="2">
        <v>8.0220000000000002</v>
      </c>
      <c r="AD39" s="2">
        <v>7.49</v>
      </c>
      <c r="AE39" s="14">
        <v>3.64</v>
      </c>
      <c r="AF39" s="14">
        <v>3.746</v>
      </c>
      <c r="AG39" s="14">
        <v>3.5950000000000002</v>
      </c>
      <c r="AH39" s="14">
        <v>3.5539999999999998</v>
      </c>
      <c r="AI39" s="14">
        <v>2.569</v>
      </c>
      <c r="AK39" s="5">
        <v>488</v>
      </c>
      <c r="AL39" s="35">
        <f>T39/B39</f>
        <v>1.0494505494505495</v>
      </c>
      <c r="AM39" s="25">
        <f>U39/C39</f>
        <v>1.0062695924764891</v>
      </c>
      <c r="AN39" s="25">
        <f>V39/D39</f>
        <v>1.0192307692307692</v>
      </c>
      <c r="AO39" s="25">
        <f>W39/E39</f>
        <v>1.0759219088937093</v>
      </c>
      <c r="AP39" s="25">
        <f>X39/F39</f>
        <v>1.022002200220022</v>
      </c>
      <c r="AQ39" s="28">
        <f>Y39/G39</f>
        <v>1.0230206540447504</v>
      </c>
      <c r="AR39" s="22">
        <f>Z39/H39</f>
        <v>0.96828046744574292</v>
      </c>
      <c r="AS39" s="22">
        <f>AA39/I39</f>
        <v>0.98505964990522932</v>
      </c>
      <c r="AT39" s="22">
        <f>AB39/J39</f>
        <v>0.95591971544715448</v>
      </c>
      <c r="AU39" s="22">
        <f>AC39/K39</f>
        <v>0.96813902968863152</v>
      </c>
      <c r="AV39" s="22">
        <f>AD39/L39</f>
        <v>0.95645511428936281</v>
      </c>
      <c r="AW39" s="20">
        <f>AE39/M39</f>
        <v>1.185281667209378</v>
      </c>
      <c r="AX39" s="20">
        <f>AF39/N39</f>
        <v>1.1865695280329427</v>
      </c>
      <c r="AY39" s="20">
        <f>AG39/O39</f>
        <v>1.1864686468646866</v>
      </c>
      <c r="AZ39" s="20">
        <f>AH39/P39</f>
        <v>1.2023004059539919</v>
      </c>
      <c r="BA39" s="20">
        <f>AI39/Q39</f>
        <v>1.1671967287596547</v>
      </c>
    </row>
    <row r="40" spans="1:53">
      <c r="A40" s="5">
        <v>489</v>
      </c>
      <c r="B40" s="38">
        <v>18.100000000000001</v>
      </c>
      <c r="C40" s="4">
        <v>0.94899999999999995</v>
      </c>
      <c r="D40" s="4">
        <v>0.95199999999999996</v>
      </c>
      <c r="E40" s="4">
        <v>0.80600000000000005</v>
      </c>
      <c r="F40" s="4">
        <v>0.83499999999999996</v>
      </c>
      <c r="G40" s="3">
        <v>4.71</v>
      </c>
      <c r="H40" s="2">
        <v>7.9569999999999999</v>
      </c>
      <c r="I40" s="2">
        <v>8.1080000000000005</v>
      </c>
      <c r="J40" s="2">
        <v>7.782</v>
      </c>
      <c r="K40" s="2">
        <v>7.5739999999999998</v>
      </c>
      <c r="L40" s="2">
        <v>7.4189999999999996</v>
      </c>
      <c r="M40" s="14">
        <v>2.9169999999999998</v>
      </c>
      <c r="N40" s="14">
        <v>2.88</v>
      </c>
      <c r="O40" s="14">
        <v>2.8050000000000002</v>
      </c>
      <c r="P40" s="14">
        <v>2.84</v>
      </c>
      <c r="Q40" s="14">
        <v>2.0489999999999999</v>
      </c>
      <c r="S40" s="5">
        <v>489</v>
      </c>
      <c r="T40" s="38">
        <v>19</v>
      </c>
      <c r="U40" s="4">
        <v>1.1140000000000001</v>
      </c>
      <c r="V40" s="4">
        <v>1.107</v>
      </c>
      <c r="W40" s="4">
        <v>0.84299999999999997</v>
      </c>
      <c r="X40" s="4">
        <v>0.89600000000000002</v>
      </c>
      <c r="Y40" s="3">
        <v>4.7270000000000003</v>
      </c>
      <c r="Z40" s="2">
        <v>8.1430000000000007</v>
      </c>
      <c r="AA40" s="2">
        <v>8.09</v>
      </c>
      <c r="AB40" s="2">
        <v>7.8550000000000004</v>
      </c>
      <c r="AC40" s="2">
        <v>7.7350000000000003</v>
      </c>
      <c r="AD40" s="2">
        <v>7.6040000000000001</v>
      </c>
      <c r="AE40" s="14">
        <v>3.782</v>
      </c>
      <c r="AF40" s="14">
        <v>3.7309999999999999</v>
      </c>
      <c r="AG40" s="14">
        <v>3.6920000000000002</v>
      </c>
      <c r="AH40" s="14">
        <v>3.72</v>
      </c>
      <c r="AI40" s="14">
        <v>2.3159999999999998</v>
      </c>
      <c r="AK40" s="5">
        <v>489</v>
      </c>
      <c r="AL40" s="35">
        <f>T40/B40</f>
        <v>1.0497237569060773</v>
      </c>
      <c r="AM40" s="25">
        <f>U40/C40</f>
        <v>1.1738672286617493</v>
      </c>
      <c r="AN40" s="25">
        <f>V40/D40</f>
        <v>1.1628151260504203</v>
      </c>
      <c r="AO40" s="25">
        <f>W40/E40</f>
        <v>1.0459057071960296</v>
      </c>
      <c r="AP40" s="25">
        <f>X40/F40</f>
        <v>1.073053892215569</v>
      </c>
      <c r="AQ40" s="28">
        <f>Y40/G40</f>
        <v>1.0036093418259024</v>
      </c>
      <c r="AR40" s="22">
        <f>Z40/H40</f>
        <v>1.0233756440869675</v>
      </c>
      <c r="AS40" s="22">
        <f>AA40/I40</f>
        <v>0.9977799703996052</v>
      </c>
      <c r="AT40" s="22">
        <f>AB40/J40</f>
        <v>1.0093806219480854</v>
      </c>
      <c r="AU40" s="22">
        <f>AC40/K40</f>
        <v>1.0212569316081332</v>
      </c>
      <c r="AV40" s="22">
        <f>AD40/L40</f>
        <v>1.0249359751988139</v>
      </c>
      <c r="AW40" s="20">
        <f>AE40/M40</f>
        <v>1.296537538567021</v>
      </c>
      <c r="AX40" s="20">
        <f>AF40/N40</f>
        <v>1.2954861111111111</v>
      </c>
      <c r="AY40" s="20">
        <f>AG40/O40</f>
        <v>1.3162210338680926</v>
      </c>
      <c r="AZ40" s="20">
        <f>AH40/P40</f>
        <v>1.3098591549295775</v>
      </c>
      <c r="BA40" s="20">
        <f>AI40/Q40</f>
        <v>1.1303074670571009</v>
      </c>
    </row>
    <row r="41" spans="1:53">
      <c r="A41" s="6">
        <v>490</v>
      </c>
      <c r="B41" s="39">
        <v>19.100000000000001</v>
      </c>
      <c r="C41" s="9">
        <v>0.96699999999999997</v>
      </c>
      <c r="D41" s="9">
        <v>0.95699999999999996</v>
      </c>
      <c r="E41" s="9">
        <v>0.91500000000000004</v>
      </c>
      <c r="F41" s="9">
        <v>0.93300000000000005</v>
      </c>
      <c r="G41" s="8">
        <v>5.0259999999999998</v>
      </c>
      <c r="H41" s="7">
        <v>7.98</v>
      </c>
      <c r="I41" s="7">
        <v>7.774</v>
      </c>
      <c r="J41" s="7">
        <v>7.9539999999999997</v>
      </c>
      <c r="K41" s="7">
        <v>8.1470000000000002</v>
      </c>
      <c r="L41" s="7">
        <v>7.5090000000000003</v>
      </c>
      <c r="M41" s="16">
        <v>4.2460000000000004</v>
      </c>
      <c r="N41" s="16">
        <v>4.2290000000000001</v>
      </c>
      <c r="O41" s="16">
        <v>4.2729999999999997</v>
      </c>
      <c r="P41" s="16">
        <v>4.2329999999999997</v>
      </c>
      <c r="Q41" s="16">
        <v>2.1379999999999999</v>
      </c>
      <c r="S41" s="6">
        <v>490</v>
      </c>
      <c r="T41" s="39">
        <v>20</v>
      </c>
      <c r="U41" s="9">
        <v>1.07</v>
      </c>
      <c r="V41" s="9">
        <v>1.135</v>
      </c>
      <c r="W41" s="9">
        <v>1.0569999999999999</v>
      </c>
      <c r="X41" s="9">
        <v>1.052</v>
      </c>
      <c r="Y41" s="8">
        <v>4.9749999999999996</v>
      </c>
      <c r="Z41" s="7">
        <v>7.6189999999999998</v>
      </c>
      <c r="AA41" s="7">
        <v>7.3120000000000003</v>
      </c>
      <c r="AB41" s="7">
        <v>7.5549999999999997</v>
      </c>
      <c r="AC41" s="7">
        <v>7.8079999999999998</v>
      </c>
      <c r="AD41" s="7">
        <v>7.4260000000000002</v>
      </c>
      <c r="AE41" s="16">
        <v>4.8579999999999997</v>
      </c>
      <c r="AF41" s="16">
        <v>4.8550000000000004</v>
      </c>
      <c r="AG41" s="16">
        <v>4.992</v>
      </c>
      <c r="AH41" s="16">
        <v>4.8520000000000003</v>
      </c>
      <c r="AI41" s="16">
        <v>2.617</v>
      </c>
      <c r="AK41" s="6">
        <v>490</v>
      </c>
      <c r="AL41" s="36">
        <f>T41/B41</f>
        <v>1.0471204188481675</v>
      </c>
      <c r="AM41" s="27">
        <f>U41/C41</f>
        <v>1.1065149948293693</v>
      </c>
      <c r="AN41" s="27">
        <f>V41/D41</f>
        <v>1.1859979101358413</v>
      </c>
      <c r="AO41" s="27">
        <f>W41/E41</f>
        <v>1.1551912568306011</v>
      </c>
      <c r="AP41" s="27">
        <f>X41/F41</f>
        <v>1.127545551982851</v>
      </c>
      <c r="AQ41" s="30">
        <f>Y41/G41</f>
        <v>0.98985276561878233</v>
      </c>
      <c r="AR41" s="24">
        <f>Z41/H41</f>
        <v>0.9547619047619047</v>
      </c>
      <c r="AS41" s="24">
        <f>AA41/I41</f>
        <v>0.94057113455106767</v>
      </c>
      <c r="AT41" s="24">
        <f>AB41/J41</f>
        <v>0.94983656022127227</v>
      </c>
      <c r="AU41" s="24">
        <f>AC41/K41</f>
        <v>0.95838959126058665</v>
      </c>
      <c r="AV41" s="24">
        <f>AD41/L41</f>
        <v>0.98894659741643354</v>
      </c>
      <c r="AW41" s="21">
        <f>AE41/M41</f>
        <v>1.1441356570890249</v>
      </c>
      <c r="AX41" s="21">
        <f>AF41/N41</f>
        <v>1.1480255379522346</v>
      </c>
      <c r="AY41" s="21">
        <f>AG41/O41</f>
        <v>1.1682658553709337</v>
      </c>
      <c r="AZ41" s="21">
        <f>AH41/P41</f>
        <v>1.1462319867706121</v>
      </c>
      <c r="BA41" s="21">
        <f>AI41/Q41</f>
        <v>1.224041159962582</v>
      </c>
    </row>
    <row r="43" spans="1:53" s="1" customFormat="1">
      <c r="A43" s="1" t="s">
        <v>14</v>
      </c>
      <c r="S43" s="1" t="s">
        <v>15</v>
      </c>
    </row>
    <row r="44" spans="1:53">
      <c r="A44" s="43" t="s">
        <v>7</v>
      </c>
      <c r="B44" s="45" t="s">
        <v>8</v>
      </c>
      <c r="C44" s="47" t="s">
        <v>6</v>
      </c>
      <c r="D44" s="47"/>
      <c r="E44" s="47"/>
      <c r="F44" s="47"/>
      <c r="G44" s="48" t="s">
        <v>5</v>
      </c>
      <c r="H44" s="54" t="s">
        <v>20</v>
      </c>
      <c r="I44" s="55"/>
      <c r="J44" s="55"/>
      <c r="K44" s="55"/>
      <c r="L44" s="56"/>
      <c r="M44" s="40" t="s">
        <v>21</v>
      </c>
      <c r="N44" s="41"/>
      <c r="O44" s="41"/>
      <c r="P44" s="41"/>
      <c r="Q44" s="42"/>
      <c r="S44" s="43" t="s">
        <v>7</v>
      </c>
      <c r="T44" s="45" t="s">
        <v>8</v>
      </c>
      <c r="U44" s="47" t="s">
        <v>6</v>
      </c>
      <c r="V44" s="47"/>
      <c r="W44" s="47"/>
      <c r="X44" s="47"/>
      <c r="Y44" s="48" t="s">
        <v>5</v>
      </c>
      <c r="Z44" s="54" t="s">
        <v>20</v>
      </c>
      <c r="AA44" s="55"/>
      <c r="AB44" s="55"/>
      <c r="AC44" s="55"/>
      <c r="AD44" s="56"/>
      <c r="AE44" s="40" t="s">
        <v>21</v>
      </c>
      <c r="AF44" s="41"/>
      <c r="AG44" s="41"/>
      <c r="AH44" s="41"/>
      <c r="AI44" s="42"/>
      <c r="AK44" s="43" t="s">
        <v>7</v>
      </c>
      <c r="AL44" s="45" t="s">
        <v>8</v>
      </c>
      <c r="AM44" s="47" t="s">
        <v>6</v>
      </c>
      <c r="AN44" s="47"/>
      <c r="AO44" s="47"/>
      <c r="AP44" s="47"/>
      <c r="AQ44" s="48" t="s">
        <v>5</v>
      </c>
      <c r="AR44" s="54" t="s">
        <v>20</v>
      </c>
      <c r="AS44" s="55"/>
      <c r="AT44" s="55"/>
      <c r="AU44" s="55"/>
      <c r="AV44" s="56"/>
      <c r="AW44" s="40" t="s">
        <v>21</v>
      </c>
      <c r="AX44" s="41"/>
      <c r="AY44" s="41"/>
      <c r="AZ44" s="41"/>
      <c r="BA44" s="42"/>
    </row>
    <row r="45" spans="1:53">
      <c r="A45" s="44"/>
      <c r="B45" s="46"/>
      <c r="C45" s="18" t="s">
        <v>0</v>
      </c>
      <c r="D45" s="18" t="s">
        <v>1</v>
      </c>
      <c r="E45" s="18" t="s">
        <v>2</v>
      </c>
      <c r="F45" s="18" t="s">
        <v>3</v>
      </c>
      <c r="G45" s="49"/>
      <c r="H45" s="17" t="s">
        <v>0</v>
      </c>
      <c r="I45" s="17" t="s">
        <v>1</v>
      </c>
      <c r="J45" s="17" t="s">
        <v>2</v>
      </c>
      <c r="K45" s="17" t="s">
        <v>3</v>
      </c>
      <c r="L45" s="17" t="s">
        <v>16</v>
      </c>
      <c r="M45" s="33" t="s">
        <v>0</v>
      </c>
      <c r="N45" s="33" t="s">
        <v>1</v>
      </c>
      <c r="O45" s="33" t="s">
        <v>2</v>
      </c>
      <c r="P45" s="33" t="s">
        <v>3</v>
      </c>
      <c r="Q45" s="33" t="s">
        <v>16</v>
      </c>
      <c r="S45" s="44"/>
      <c r="T45" s="46"/>
      <c r="U45" s="18" t="s">
        <v>0</v>
      </c>
      <c r="V45" s="18" t="s">
        <v>1</v>
      </c>
      <c r="W45" s="18" t="s">
        <v>2</v>
      </c>
      <c r="X45" s="18" t="s">
        <v>3</v>
      </c>
      <c r="Y45" s="49"/>
      <c r="Z45" s="17" t="s">
        <v>0</v>
      </c>
      <c r="AA45" s="17" t="s">
        <v>1</v>
      </c>
      <c r="AB45" s="17" t="s">
        <v>2</v>
      </c>
      <c r="AC45" s="17" t="s">
        <v>3</v>
      </c>
      <c r="AD45" s="17" t="s">
        <v>16</v>
      </c>
      <c r="AE45" s="33" t="s">
        <v>0</v>
      </c>
      <c r="AF45" s="33" t="s">
        <v>1</v>
      </c>
      <c r="AG45" s="33" t="s">
        <v>2</v>
      </c>
      <c r="AH45" s="33" t="s">
        <v>3</v>
      </c>
      <c r="AI45" s="33" t="s">
        <v>16</v>
      </c>
      <c r="AK45" s="44"/>
      <c r="AL45" s="46"/>
      <c r="AM45" s="18" t="s">
        <v>0</v>
      </c>
      <c r="AN45" s="18" t="s">
        <v>1</v>
      </c>
      <c r="AO45" s="18" t="s">
        <v>2</v>
      </c>
      <c r="AP45" s="18" t="s">
        <v>3</v>
      </c>
      <c r="AQ45" s="49"/>
      <c r="AR45" s="17" t="s">
        <v>0</v>
      </c>
      <c r="AS45" s="17" t="s">
        <v>1</v>
      </c>
      <c r="AT45" s="17" t="s">
        <v>2</v>
      </c>
      <c r="AU45" s="17" t="s">
        <v>3</v>
      </c>
      <c r="AV45" s="17" t="s">
        <v>16</v>
      </c>
      <c r="AW45" s="33" t="s">
        <v>0</v>
      </c>
      <c r="AX45" s="33" t="s">
        <v>1</v>
      </c>
      <c r="AY45" s="33" t="s">
        <v>2</v>
      </c>
      <c r="AZ45" s="33" t="s">
        <v>3</v>
      </c>
      <c r="BA45" s="33" t="s">
        <v>16</v>
      </c>
    </row>
    <row r="46" spans="1:53">
      <c r="A46" s="5">
        <v>481</v>
      </c>
      <c r="B46" s="37">
        <v>17.7</v>
      </c>
      <c r="C46" s="4">
        <v>0.88</v>
      </c>
      <c r="D46" s="4">
        <v>0.89200000000000002</v>
      </c>
      <c r="E46" s="4">
        <v>0.89200000000000002</v>
      </c>
      <c r="F46" s="4">
        <v>0.96</v>
      </c>
      <c r="G46" s="3">
        <v>4.26</v>
      </c>
      <c r="H46" s="2">
        <v>33.692999999999998</v>
      </c>
      <c r="I46" s="2">
        <v>26.468</v>
      </c>
      <c r="J46" s="2">
        <v>25.885999999999999</v>
      </c>
      <c r="K46" s="2">
        <v>24.707999999999998</v>
      </c>
      <c r="L46" s="2">
        <v>26.062000000000001</v>
      </c>
      <c r="M46" s="14">
        <v>10.513</v>
      </c>
      <c r="N46" s="14">
        <v>7.0650000000000004</v>
      </c>
      <c r="O46" s="14">
        <v>7.8879999999999999</v>
      </c>
      <c r="P46" s="14">
        <v>7.2530000000000001</v>
      </c>
      <c r="Q46" s="14">
        <v>7.8319999999999999</v>
      </c>
      <c r="S46" s="5">
        <v>481</v>
      </c>
      <c r="T46" s="37">
        <v>18.5</v>
      </c>
      <c r="U46" s="4">
        <v>0.93400000000000005</v>
      </c>
      <c r="V46" s="4">
        <v>0.88300000000000001</v>
      </c>
      <c r="W46" s="4">
        <v>0.92300000000000004</v>
      </c>
      <c r="X46" s="4">
        <v>0.95799999999999996</v>
      </c>
      <c r="Y46" s="3">
        <v>4.2709999999999999</v>
      </c>
      <c r="Z46" s="2">
        <v>33.003</v>
      </c>
      <c r="AA46" s="2">
        <v>22.94</v>
      </c>
      <c r="AB46" s="2">
        <v>21.431999999999999</v>
      </c>
      <c r="AC46" s="2">
        <v>19.265000000000001</v>
      </c>
      <c r="AD46" s="2">
        <v>21.995000000000001</v>
      </c>
      <c r="AE46" s="14">
        <v>14.787000000000001</v>
      </c>
      <c r="AF46" s="14">
        <v>9.2409999999999997</v>
      </c>
      <c r="AG46" s="14">
        <v>11.972</v>
      </c>
      <c r="AH46" s="14">
        <v>7.7110000000000003</v>
      </c>
      <c r="AI46" s="14">
        <v>10.648999999999999</v>
      </c>
      <c r="AK46" s="5">
        <v>481</v>
      </c>
      <c r="AL46" s="34">
        <f>T46/B46</f>
        <v>1.0451977401129944</v>
      </c>
      <c r="AM46" s="25">
        <f>U46/C46</f>
        <v>1.0613636363636365</v>
      </c>
      <c r="AN46" s="25">
        <f>V46/D46</f>
        <v>0.98991031390134532</v>
      </c>
      <c r="AO46" s="25">
        <f>W46/E46</f>
        <v>1.0347533632286996</v>
      </c>
      <c r="AP46" s="25">
        <f>X46/F46</f>
        <v>0.99791666666666667</v>
      </c>
      <c r="AQ46" s="28">
        <f>Y46/G46</f>
        <v>1.0025821596244131</v>
      </c>
      <c r="AR46" s="22">
        <f>Z46/H46</f>
        <v>0.97952096874721761</v>
      </c>
      <c r="AS46" s="22">
        <f>AA46/I46</f>
        <v>0.86670696690343063</v>
      </c>
      <c r="AT46" s="22">
        <f>AB46/J46</f>
        <v>0.82793788148033687</v>
      </c>
      <c r="AU46" s="22">
        <f>AC46/K46</f>
        <v>0.779706977497167</v>
      </c>
      <c r="AV46" s="22">
        <f>AD46/L46</f>
        <v>0.8439490445859873</v>
      </c>
      <c r="AW46" s="20">
        <f>AE46/M46</f>
        <v>1.4065442785123181</v>
      </c>
      <c r="AX46" s="20">
        <f>AF46/N46</f>
        <v>1.3079971691436658</v>
      </c>
      <c r="AY46" s="20">
        <f>AG46/O46</f>
        <v>1.5177484787018256</v>
      </c>
      <c r="AZ46" s="20">
        <f>AH46/P46</f>
        <v>1.0631462842961534</v>
      </c>
      <c r="BA46" s="20">
        <f>AI46/Q46</f>
        <v>1.3596782431052092</v>
      </c>
    </row>
    <row r="47" spans="1:53">
      <c r="A47" s="5">
        <v>482</v>
      </c>
      <c r="B47" s="38">
        <v>15.2</v>
      </c>
      <c r="C47" s="4">
        <v>0.84499999999999997</v>
      </c>
      <c r="D47" s="4">
        <v>0.89600000000000002</v>
      </c>
      <c r="E47" s="4">
        <v>0.84499999999999997</v>
      </c>
      <c r="F47" s="4">
        <v>0.878</v>
      </c>
      <c r="G47" s="3">
        <v>2.835</v>
      </c>
      <c r="H47" s="2">
        <v>23.058</v>
      </c>
      <c r="I47" s="2">
        <v>23.221</v>
      </c>
      <c r="J47" s="2">
        <v>23.018000000000001</v>
      </c>
      <c r="K47" s="2">
        <v>22.797000000000001</v>
      </c>
      <c r="L47" s="2">
        <v>22.898</v>
      </c>
      <c r="M47" s="14">
        <v>4.4740000000000002</v>
      </c>
      <c r="N47" s="14">
        <v>4.71</v>
      </c>
      <c r="O47" s="14">
        <v>5.72</v>
      </c>
      <c r="P47" s="14">
        <v>4.21</v>
      </c>
      <c r="Q47" s="14">
        <v>3.9489999999999998</v>
      </c>
      <c r="S47" s="5">
        <v>482</v>
      </c>
      <c r="T47" s="38">
        <v>15.9</v>
      </c>
      <c r="U47" s="4">
        <v>0.92100000000000004</v>
      </c>
      <c r="V47" s="4">
        <v>1.012</v>
      </c>
      <c r="W47" s="4">
        <v>0.92100000000000004</v>
      </c>
      <c r="X47" s="4">
        <v>0.98599999999999999</v>
      </c>
      <c r="Y47" s="3">
        <v>2.84</v>
      </c>
      <c r="Z47" s="2">
        <v>21.715</v>
      </c>
      <c r="AA47" s="2">
        <v>21.914999999999999</v>
      </c>
      <c r="AB47" s="2">
        <v>21.71</v>
      </c>
      <c r="AC47" s="2">
        <v>21.44</v>
      </c>
      <c r="AD47" s="2">
        <v>21.614000000000001</v>
      </c>
      <c r="AE47" s="14">
        <v>7.9279999999999999</v>
      </c>
      <c r="AF47" s="14">
        <v>9.2469999999999999</v>
      </c>
      <c r="AG47" s="14">
        <v>6.7789999999999999</v>
      </c>
      <c r="AH47" s="14">
        <v>6.7489999999999997</v>
      </c>
      <c r="AI47" s="14">
        <v>8.1859999999999999</v>
      </c>
      <c r="AK47" s="5">
        <v>482</v>
      </c>
      <c r="AL47" s="35">
        <f>T47/B47</f>
        <v>1.0460526315789473</v>
      </c>
      <c r="AM47" s="25">
        <f>U47/C47</f>
        <v>1.0899408284023671</v>
      </c>
      <c r="AN47" s="25">
        <f>V47/D47</f>
        <v>1.1294642857142858</v>
      </c>
      <c r="AO47" s="25">
        <f>W47/E47</f>
        <v>1.0899408284023671</v>
      </c>
      <c r="AP47" s="25">
        <f>X47/F47</f>
        <v>1.1230068337129839</v>
      </c>
      <c r="AQ47" s="28">
        <f>Y47/G47</f>
        <v>1.001763668430335</v>
      </c>
      <c r="AR47" s="22">
        <f>Z47/H47</f>
        <v>0.94175557290311385</v>
      </c>
      <c r="AS47" s="22">
        <f>AA47/I47</f>
        <v>0.94375780543473575</v>
      </c>
      <c r="AT47" s="22">
        <f>AB47/J47</f>
        <v>0.94317490659483882</v>
      </c>
      <c r="AU47" s="22">
        <f>AC47/K47</f>
        <v>0.94047462385401592</v>
      </c>
      <c r="AV47" s="22">
        <f>AD47/L47</f>
        <v>0.94392523364485981</v>
      </c>
      <c r="AW47" s="20">
        <f>AE47/M47</f>
        <v>1.7720160929816717</v>
      </c>
      <c r="AX47" s="20">
        <f>AF47/N47</f>
        <v>1.9632696390658173</v>
      </c>
      <c r="AY47" s="20">
        <f>AG47/O47</f>
        <v>1.1851398601398602</v>
      </c>
      <c r="AZ47" s="20">
        <f>AH47/P47</f>
        <v>1.6030878859857483</v>
      </c>
      <c r="BA47" s="20">
        <f>AI47/Q47</f>
        <v>2.0729298556596607</v>
      </c>
    </row>
    <row r="48" spans="1:53">
      <c r="A48" s="5">
        <v>483</v>
      </c>
      <c r="B48" s="38">
        <v>14.5</v>
      </c>
      <c r="C48" s="4">
        <v>0.91</v>
      </c>
      <c r="D48" s="4">
        <v>0.82099999999999995</v>
      </c>
      <c r="E48" s="4">
        <v>0.86</v>
      </c>
      <c r="F48" s="4">
        <v>0.86599999999999999</v>
      </c>
      <c r="G48" s="3">
        <v>3.0379999999999998</v>
      </c>
      <c r="H48" s="2">
        <v>37.313000000000002</v>
      </c>
      <c r="I48" s="2">
        <v>37.014000000000003</v>
      </c>
      <c r="J48" s="2">
        <v>37.283999999999999</v>
      </c>
      <c r="K48" s="2">
        <v>37.654000000000003</v>
      </c>
      <c r="L48" s="2">
        <v>37.255000000000003</v>
      </c>
      <c r="M48" s="14">
        <v>7.3250000000000002</v>
      </c>
      <c r="N48" s="14">
        <v>7.3410000000000002</v>
      </c>
      <c r="O48" s="14">
        <v>8.0459999999999994</v>
      </c>
      <c r="P48" s="14">
        <v>5.3559999999999999</v>
      </c>
      <c r="Q48" s="14">
        <v>6.3319999999999999</v>
      </c>
      <c r="S48" s="5">
        <v>483</v>
      </c>
      <c r="T48" s="38">
        <v>15.2</v>
      </c>
      <c r="U48" s="4">
        <v>0.85199999999999998</v>
      </c>
      <c r="V48" s="4">
        <v>0.93400000000000005</v>
      </c>
      <c r="W48" s="4">
        <v>0.81599999999999995</v>
      </c>
      <c r="X48" s="4">
        <v>0.81499999999999995</v>
      </c>
      <c r="Y48" s="3">
        <v>2.9289999999999998</v>
      </c>
      <c r="Z48" s="2">
        <v>38.020000000000003</v>
      </c>
      <c r="AA48" s="2">
        <v>37.680999999999997</v>
      </c>
      <c r="AB48" s="2">
        <v>38.363999999999997</v>
      </c>
      <c r="AC48" s="2">
        <v>38.250999999999998</v>
      </c>
      <c r="AD48" s="2">
        <v>38.026000000000003</v>
      </c>
      <c r="AE48" s="14">
        <v>10.074999999999999</v>
      </c>
      <c r="AF48" s="14">
        <v>12.821</v>
      </c>
      <c r="AG48" s="14">
        <v>11.238</v>
      </c>
      <c r="AH48" s="14">
        <v>11.632999999999999</v>
      </c>
      <c r="AI48" s="14">
        <v>11.407999999999999</v>
      </c>
      <c r="AK48" s="5">
        <v>483</v>
      </c>
      <c r="AL48" s="35">
        <f>T48/B48</f>
        <v>1.0482758620689654</v>
      </c>
      <c r="AM48" s="25">
        <f>U48/C48</f>
        <v>0.93626373626373616</v>
      </c>
      <c r="AN48" s="25">
        <f>V48/D48</f>
        <v>1.1376370280146164</v>
      </c>
      <c r="AO48" s="25">
        <f>W48/E48</f>
        <v>0.94883720930232551</v>
      </c>
      <c r="AP48" s="25">
        <f>X48/F48</f>
        <v>0.94110854503464203</v>
      </c>
      <c r="AQ48" s="28">
        <f>Y48/G48</f>
        <v>0.96412113232389729</v>
      </c>
      <c r="AR48" s="22">
        <f>Z48/H48</f>
        <v>1.0189478197947097</v>
      </c>
      <c r="AS48" s="22">
        <f>AA48/I48</f>
        <v>1.0180202085697303</v>
      </c>
      <c r="AT48" s="22">
        <f>AB48/J48</f>
        <v>1.028966849050531</v>
      </c>
      <c r="AU48" s="22">
        <f>AC48/K48</f>
        <v>1.0158548892547934</v>
      </c>
      <c r="AV48" s="22">
        <f>AD48/L48</f>
        <v>1.0206952086968193</v>
      </c>
      <c r="AW48" s="20">
        <f>AE48/M48</f>
        <v>1.3754266211604094</v>
      </c>
      <c r="AX48" s="20">
        <f>AF48/N48</f>
        <v>1.7464923035008852</v>
      </c>
      <c r="AY48" s="20">
        <f>AG48/O48</f>
        <v>1.3967188665175243</v>
      </c>
      <c r="AZ48" s="20">
        <f>AH48/P48</f>
        <v>2.1719566840926063</v>
      </c>
      <c r="BA48" s="20">
        <f>AI48/Q48</f>
        <v>1.8016424510423246</v>
      </c>
    </row>
    <row r="49" spans="1:53">
      <c r="A49" s="5">
        <v>484</v>
      </c>
      <c r="B49" s="38">
        <v>16.100000000000001</v>
      </c>
      <c r="C49" s="4">
        <v>0.81100000000000005</v>
      </c>
      <c r="D49" s="4">
        <v>0.82799999999999996</v>
      </c>
      <c r="E49" s="4">
        <v>0.84</v>
      </c>
      <c r="F49" s="4">
        <v>0.80200000000000005</v>
      </c>
      <c r="G49" s="3">
        <v>3.01</v>
      </c>
      <c r="H49" s="2">
        <v>23.61</v>
      </c>
      <c r="I49" s="2">
        <v>23.698</v>
      </c>
      <c r="J49" s="2">
        <v>22.513999999999999</v>
      </c>
      <c r="K49" s="2">
        <v>23.335000000000001</v>
      </c>
      <c r="L49" s="2">
        <v>23.225000000000001</v>
      </c>
      <c r="M49" s="14">
        <v>4.4420000000000002</v>
      </c>
      <c r="N49" s="14">
        <v>4.6440000000000001</v>
      </c>
      <c r="O49" s="14">
        <v>8.0190000000000001</v>
      </c>
      <c r="P49" s="14">
        <v>5.3620000000000001</v>
      </c>
      <c r="Q49" s="14">
        <v>5.9359999999999999</v>
      </c>
      <c r="S49" s="5">
        <v>484</v>
      </c>
      <c r="T49" s="38">
        <v>16.899999999999999</v>
      </c>
      <c r="U49" s="4">
        <v>0.82899999999999996</v>
      </c>
      <c r="V49" s="4">
        <v>0.86299999999999999</v>
      </c>
      <c r="W49" s="4">
        <v>0.89800000000000002</v>
      </c>
      <c r="X49" s="4">
        <v>0.82899999999999996</v>
      </c>
      <c r="Y49" s="3">
        <v>2.9319999999999999</v>
      </c>
      <c r="Z49" s="2">
        <v>21.388000000000002</v>
      </c>
      <c r="AA49" s="2">
        <v>21.298999999999999</v>
      </c>
      <c r="AB49" s="2">
        <v>20.710999999999999</v>
      </c>
      <c r="AC49" s="2">
        <v>21.257999999999999</v>
      </c>
      <c r="AD49" s="2">
        <v>21.103000000000002</v>
      </c>
      <c r="AE49" s="14">
        <v>7.423</v>
      </c>
      <c r="AF49" s="14">
        <v>5.79</v>
      </c>
      <c r="AG49" s="14">
        <v>8.1440000000000001</v>
      </c>
      <c r="AH49" s="14">
        <v>7.351</v>
      </c>
      <c r="AI49" s="14">
        <v>7.6959999999999997</v>
      </c>
      <c r="AK49" s="5">
        <v>484</v>
      </c>
      <c r="AL49" s="35">
        <f>T49/B49</f>
        <v>1.0496894409937887</v>
      </c>
      <c r="AM49" s="25">
        <f>U49/C49</f>
        <v>1.0221948212083847</v>
      </c>
      <c r="AN49" s="25">
        <f>V49/D49</f>
        <v>1.0422705314009661</v>
      </c>
      <c r="AO49" s="25">
        <f>W49/E49</f>
        <v>1.069047619047619</v>
      </c>
      <c r="AP49" s="25">
        <f>X49/F49</f>
        <v>1.0336658354114712</v>
      </c>
      <c r="AQ49" s="28">
        <f>Y49/G49</f>
        <v>0.97408637873754156</v>
      </c>
      <c r="AR49" s="22">
        <f>Z49/H49</f>
        <v>0.90588733587462944</v>
      </c>
      <c r="AS49" s="22">
        <f>AA49/I49</f>
        <v>0.89876782850873482</v>
      </c>
      <c r="AT49" s="22">
        <f>AB49/J49</f>
        <v>0.9199164964022386</v>
      </c>
      <c r="AU49" s="22">
        <f>AC49/K49</f>
        <v>0.91099207199485743</v>
      </c>
      <c r="AV49" s="22">
        <f>AD49/L49</f>
        <v>0.90863293864370287</v>
      </c>
      <c r="AW49" s="20">
        <f>AE49/M49</f>
        <v>1.6710941017559657</v>
      </c>
      <c r="AX49" s="20">
        <f>AF49/N49</f>
        <v>1.2467700258397933</v>
      </c>
      <c r="AY49" s="20">
        <f>AG49/O49</f>
        <v>1.0155879785509414</v>
      </c>
      <c r="AZ49" s="20">
        <f>AH49/P49</f>
        <v>1.3709436777321895</v>
      </c>
      <c r="BA49" s="20">
        <f>AI49/Q49</f>
        <v>1.2964959568733154</v>
      </c>
    </row>
    <row r="50" spans="1:53">
      <c r="A50" s="5">
        <v>485</v>
      </c>
      <c r="B50" s="39">
        <v>19.100000000000001</v>
      </c>
      <c r="C50" s="4">
        <v>0.88900000000000001</v>
      </c>
      <c r="D50" s="4">
        <v>1.0449999999999999</v>
      </c>
      <c r="E50" s="4">
        <v>0.91100000000000003</v>
      </c>
      <c r="F50" s="4">
        <v>1.0089999999999999</v>
      </c>
      <c r="G50" s="3">
        <v>3.956</v>
      </c>
      <c r="H50" s="2">
        <v>39.83</v>
      </c>
      <c r="I50" s="2">
        <v>39.895000000000003</v>
      </c>
      <c r="J50" s="2">
        <v>39.283999999999999</v>
      </c>
      <c r="K50" s="2">
        <v>39.582999999999998</v>
      </c>
      <c r="L50" s="2">
        <v>39.612000000000002</v>
      </c>
      <c r="M50" s="14">
        <v>9.4689999999999994</v>
      </c>
      <c r="N50" s="14">
        <v>12.055</v>
      </c>
      <c r="O50" s="14">
        <v>12.143000000000001</v>
      </c>
      <c r="P50" s="14">
        <v>14.565</v>
      </c>
      <c r="Q50" s="14">
        <v>11.984</v>
      </c>
      <c r="S50" s="5">
        <v>485</v>
      </c>
      <c r="T50" s="39">
        <v>20</v>
      </c>
      <c r="U50" s="4">
        <v>1.0089999999999999</v>
      </c>
      <c r="V50" s="4">
        <v>1.2889999999999999</v>
      </c>
      <c r="W50" s="4">
        <v>1.044</v>
      </c>
      <c r="X50" s="4">
        <v>1.1539999999999999</v>
      </c>
      <c r="Y50" s="3">
        <v>3.9790000000000001</v>
      </c>
      <c r="Z50" s="2">
        <v>40.384</v>
      </c>
      <c r="AA50" s="2">
        <v>37.450000000000003</v>
      </c>
      <c r="AB50" s="2">
        <v>37.151000000000003</v>
      </c>
      <c r="AC50" s="2">
        <v>37.363</v>
      </c>
      <c r="AD50" s="2">
        <v>37.433999999999997</v>
      </c>
      <c r="AE50" s="14">
        <v>17.725000000000001</v>
      </c>
      <c r="AF50" s="14">
        <v>16.684000000000001</v>
      </c>
      <c r="AG50" s="14">
        <v>15.986000000000001</v>
      </c>
      <c r="AH50" s="14">
        <v>14.505000000000001</v>
      </c>
      <c r="AI50" s="14">
        <v>14.906000000000001</v>
      </c>
      <c r="AK50" s="5">
        <v>485</v>
      </c>
      <c r="AL50" s="36">
        <f>T50/B50</f>
        <v>1.0471204188481675</v>
      </c>
      <c r="AM50" s="25">
        <f>U50/C50</f>
        <v>1.1349831271091113</v>
      </c>
      <c r="AN50" s="25">
        <f>V50/D50</f>
        <v>1.2334928229665072</v>
      </c>
      <c r="AO50" s="25">
        <f>W50/E50</f>
        <v>1.1459934138309551</v>
      </c>
      <c r="AP50" s="25">
        <f>X50/F50</f>
        <v>1.1437066402378593</v>
      </c>
      <c r="AQ50" s="28">
        <f>Y50/G50</f>
        <v>1.0058139534883721</v>
      </c>
      <c r="AR50" s="22">
        <f>Z50/H50</f>
        <v>1.0139091137333669</v>
      </c>
      <c r="AS50" s="22">
        <f>AA50/I50</f>
        <v>0.93871412457701464</v>
      </c>
      <c r="AT50" s="22">
        <f>AB50/J50</f>
        <v>0.94570308522553725</v>
      </c>
      <c r="AU50" s="22">
        <f>AC50/K50</f>
        <v>0.94391531718161836</v>
      </c>
      <c r="AV50" s="22">
        <f>AD50/L50</f>
        <v>0.94501666161769149</v>
      </c>
      <c r="AW50" s="20">
        <f>AE50/M50</f>
        <v>1.8718977716759957</v>
      </c>
      <c r="AX50" s="20">
        <f>AF50/N50</f>
        <v>1.3839900456242225</v>
      </c>
      <c r="AY50" s="20">
        <f>AG50/O50</f>
        <v>1.3164786296631805</v>
      </c>
      <c r="AZ50" s="20">
        <f>AH50/P50</f>
        <v>0.99588053553038114</v>
      </c>
      <c r="BA50" s="20">
        <f>AI50/Q50</f>
        <v>1.2438251001335114</v>
      </c>
    </row>
    <row r="51" spans="1:53">
      <c r="A51" s="10">
        <v>486</v>
      </c>
      <c r="B51" s="38">
        <v>18.3</v>
      </c>
      <c r="C51" s="13">
        <v>0.96099999999999997</v>
      </c>
      <c r="D51" s="13">
        <v>0.92100000000000004</v>
      </c>
      <c r="E51" s="13">
        <v>0.96099999999999997</v>
      </c>
      <c r="F51" s="13">
        <v>0.95299999999999996</v>
      </c>
      <c r="G51" s="12">
        <v>5.3490000000000002</v>
      </c>
      <c r="H51" s="11">
        <v>24.143000000000001</v>
      </c>
      <c r="I51" s="11">
        <v>24.995999999999999</v>
      </c>
      <c r="J51" s="11">
        <v>24.63</v>
      </c>
      <c r="K51" s="11">
        <v>24.905000000000001</v>
      </c>
      <c r="L51" s="11">
        <v>24.507000000000001</v>
      </c>
      <c r="M51" s="15">
        <v>7.22</v>
      </c>
      <c r="N51" s="15">
        <v>6.2210000000000001</v>
      </c>
      <c r="O51" s="15">
        <v>6.4630000000000001</v>
      </c>
      <c r="P51" s="15">
        <v>6.319</v>
      </c>
      <c r="Q51" s="15">
        <v>7.0350000000000001</v>
      </c>
      <c r="S51" s="10">
        <v>486</v>
      </c>
      <c r="T51" s="38">
        <v>19.2</v>
      </c>
      <c r="U51" s="13">
        <v>1.0449999999999999</v>
      </c>
      <c r="V51" s="13">
        <v>0.94</v>
      </c>
      <c r="W51" s="13">
        <v>1.0009999999999999</v>
      </c>
      <c r="X51" s="13">
        <v>0.96599999999999997</v>
      </c>
      <c r="Y51" s="12">
        <v>5.3019999999999996</v>
      </c>
      <c r="Z51" s="11">
        <v>21.968</v>
      </c>
      <c r="AA51" s="11">
        <v>22.542999999999999</v>
      </c>
      <c r="AB51" s="11">
        <v>21.667999999999999</v>
      </c>
      <c r="AC51" s="11">
        <v>21.908999999999999</v>
      </c>
      <c r="AD51" s="11">
        <v>21.675999999999998</v>
      </c>
      <c r="AE51" s="15">
        <v>10.129</v>
      </c>
      <c r="AF51" s="15">
        <v>10.353</v>
      </c>
      <c r="AG51" s="15">
        <v>8.7270000000000003</v>
      </c>
      <c r="AH51" s="15">
        <v>10.31</v>
      </c>
      <c r="AI51" s="15">
        <v>10.375</v>
      </c>
      <c r="AK51" s="10">
        <v>486</v>
      </c>
      <c r="AL51" s="35">
        <f>T51/B51</f>
        <v>1.0491803278688523</v>
      </c>
      <c r="AM51" s="26">
        <f>U51/C51</f>
        <v>1.0874089490114465</v>
      </c>
      <c r="AN51" s="26">
        <f>V51/D51</f>
        <v>1.0206297502714439</v>
      </c>
      <c r="AO51" s="26">
        <f>W51/E51</f>
        <v>1.0416233090530695</v>
      </c>
      <c r="AP51" s="26">
        <f>X51/F51</f>
        <v>1.0136411332633788</v>
      </c>
      <c r="AQ51" s="29">
        <f>Y51/G51</f>
        <v>0.99121331089923337</v>
      </c>
      <c r="AR51" s="23">
        <f>Z51/H51</f>
        <v>0.90991177566996639</v>
      </c>
      <c r="AS51" s="23">
        <f>AA51/I51</f>
        <v>0.90186429828772607</v>
      </c>
      <c r="AT51" s="23">
        <f>AB51/J51</f>
        <v>0.87974015428339425</v>
      </c>
      <c r="AU51" s="23">
        <f>AC51/K51</f>
        <v>0.87970287090945587</v>
      </c>
      <c r="AV51" s="23">
        <f>AD51/L51</f>
        <v>0.88448198473905404</v>
      </c>
      <c r="AW51" s="19">
        <f>AE51/M51</f>
        <v>1.4029085872576177</v>
      </c>
      <c r="AX51" s="19">
        <f>AF51/N51</f>
        <v>1.6642018968011574</v>
      </c>
      <c r="AY51" s="19">
        <f>AG51/O51</f>
        <v>1.3503017174686678</v>
      </c>
      <c r="AZ51" s="19">
        <f>AH51/P51</f>
        <v>1.6315872764677957</v>
      </c>
      <c r="BA51" s="19">
        <f>AI51/Q51</f>
        <v>1.4747690120824448</v>
      </c>
    </row>
    <row r="52" spans="1:53">
      <c r="A52" s="5">
        <v>487</v>
      </c>
      <c r="B52" s="38">
        <v>15.4</v>
      </c>
      <c r="C52" s="4">
        <v>0.86699999999999999</v>
      </c>
      <c r="D52" s="4">
        <v>0.85399999999999998</v>
      </c>
      <c r="E52" s="4">
        <v>0.95699999999999996</v>
      </c>
      <c r="F52" s="4">
        <v>0.88300000000000001</v>
      </c>
      <c r="G52" s="3">
        <v>4.7069999999999999</v>
      </c>
      <c r="H52" s="2">
        <v>20.263000000000002</v>
      </c>
      <c r="I52" s="2">
        <v>20.123999999999999</v>
      </c>
      <c r="J52" s="2">
        <v>19.533999999999999</v>
      </c>
      <c r="K52" s="2">
        <v>21.19</v>
      </c>
      <c r="L52" s="2">
        <v>20.033000000000001</v>
      </c>
      <c r="M52" s="14">
        <v>5.3979999999999997</v>
      </c>
      <c r="N52" s="14">
        <v>4.8029999999999999</v>
      </c>
      <c r="O52" s="14">
        <v>5.1120000000000001</v>
      </c>
      <c r="P52" s="14">
        <v>6.4829999999999997</v>
      </c>
      <c r="Q52" s="14">
        <v>6.58</v>
      </c>
      <c r="S52" s="5">
        <v>487</v>
      </c>
      <c r="T52" s="38">
        <v>16.100000000000001</v>
      </c>
      <c r="U52" s="4">
        <v>0.878</v>
      </c>
      <c r="V52" s="4">
        <v>0.90400000000000003</v>
      </c>
      <c r="W52" s="4">
        <v>1.0640000000000001</v>
      </c>
      <c r="X52" s="4">
        <v>1.0429999999999999</v>
      </c>
      <c r="Y52" s="3">
        <v>4.5659999999999998</v>
      </c>
      <c r="Z52" s="2">
        <v>18.472000000000001</v>
      </c>
      <c r="AA52" s="2">
        <v>18.736000000000001</v>
      </c>
      <c r="AB52" s="2">
        <v>18.966000000000001</v>
      </c>
      <c r="AC52" s="2">
        <v>18.791</v>
      </c>
      <c r="AD52" s="2">
        <v>18.518999999999998</v>
      </c>
      <c r="AE52" s="14">
        <v>9.3650000000000002</v>
      </c>
      <c r="AF52" s="14">
        <v>7.782</v>
      </c>
      <c r="AG52" s="14">
        <v>9.7919999999999998</v>
      </c>
      <c r="AH52" s="14">
        <v>9.6850000000000005</v>
      </c>
      <c r="AI52" s="14">
        <v>9.65</v>
      </c>
      <c r="AK52" s="5">
        <v>487</v>
      </c>
      <c r="AL52" s="35">
        <f>T52/B52</f>
        <v>1.0454545454545454</v>
      </c>
      <c r="AM52" s="25">
        <f>U52/C52</f>
        <v>1.0126874279123415</v>
      </c>
      <c r="AN52" s="25">
        <f>V52/D52</f>
        <v>1.0585480093676816</v>
      </c>
      <c r="AO52" s="25">
        <f>W52/E52</f>
        <v>1.1118077324973878</v>
      </c>
      <c r="AP52" s="25">
        <f>X52/F52</f>
        <v>1.1812004530011324</v>
      </c>
      <c r="AQ52" s="28">
        <f>Y52/G52</f>
        <v>0.97004461440407908</v>
      </c>
      <c r="AR52" s="22">
        <f>Z52/H52</f>
        <v>0.91161229827764889</v>
      </c>
      <c r="AS52" s="22">
        <f>AA52/I52</f>
        <v>0.93102762870204736</v>
      </c>
      <c r="AT52" s="22">
        <f>AB52/J52</f>
        <v>0.97092249411282905</v>
      </c>
      <c r="AU52" s="22">
        <f>AC52/K52</f>
        <v>0.88678621991505424</v>
      </c>
      <c r="AV52" s="22">
        <f>AD52/L52</f>
        <v>0.9244246992462436</v>
      </c>
      <c r="AW52" s="20">
        <f>AE52/M52</f>
        <v>1.7349018154872176</v>
      </c>
      <c r="AX52" s="20">
        <f>AF52/N52</f>
        <v>1.6202373516552155</v>
      </c>
      <c r="AY52" s="20">
        <f>AG52/O52</f>
        <v>1.9154929577464788</v>
      </c>
      <c r="AZ52" s="20">
        <f>AH52/P52</f>
        <v>1.4939071417553604</v>
      </c>
      <c r="BA52" s="20">
        <f>AI52/Q52</f>
        <v>1.4665653495440729</v>
      </c>
    </row>
    <row r="53" spans="1:53">
      <c r="A53" s="5">
        <v>488</v>
      </c>
      <c r="B53" s="38">
        <v>18.2</v>
      </c>
      <c r="C53" s="4">
        <v>0.95699999999999996</v>
      </c>
      <c r="D53" s="4">
        <v>0.98799999999999999</v>
      </c>
      <c r="E53" s="4">
        <v>0.92200000000000004</v>
      </c>
      <c r="F53" s="4">
        <v>0.90900000000000003</v>
      </c>
      <c r="G53" s="3">
        <v>4.6479999999999997</v>
      </c>
      <c r="H53" s="2">
        <v>29.082999999999998</v>
      </c>
      <c r="I53" s="2">
        <v>27.323</v>
      </c>
      <c r="J53" s="2">
        <v>26.786000000000001</v>
      </c>
      <c r="K53" s="2">
        <v>29.288</v>
      </c>
      <c r="L53" s="2">
        <v>27.939</v>
      </c>
      <c r="M53" s="14">
        <v>6.1360000000000001</v>
      </c>
      <c r="N53" s="14">
        <v>5.085</v>
      </c>
      <c r="O53" s="14">
        <v>4.76</v>
      </c>
      <c r="P53" s="14">
        <v>7.468</v>
      </c>
      <c r="Q53" s="14">
        <v>7.2569999999999997</v>
      </c>
      <c r="S53" s="5">
        <v>488</v>
      </c>
      <c r="T53" s="38">
        <v>19.100000000000001</v>
      </c>
      <c r="U53" s="4">
        <v>0.96299999999999997</v>
      </c>
      <c r="V53" s="4">
        <v>1.0069999999999999</v>
      </c>
      <c r="W53" s="4">
        <v>0.99199999999999999</v>
      </c>
      <c r="X53" s="4">
        <v>0.92900000000000005</v>
      </c>
      <c r="Y53" s="3">
        <v>4.7549999999999999</v>
      </c>
      <c r="Z53" s="2">
        <v>24.893999999999998</v>
      </c>
      <c r="AA53" s="2">
        <v>23.434000000000001</v>
      </c>
      <c r="AB53" s="2">
        <v>23.358000000000001</v>
      </c>
      <c r="AC53" s="2">
        <v>22.72</v>
      </c>
      <c r="AD53" s="2">
        <v>23.213000000000001</v>
      </c>
      <c r="AE53" s="14">
        <v>23.163</v>
      </c>
      <c r="AF53" s="14">
        <v>22.798999999999999</v>
      </c>
      <c r="AG53" s="14">
        <v>22.044</v>
      </c>
      <c r="AH53" s="14">
        <v>22.361999999999998</v>
      </c>
      <c r="AI53" s="14">
        <v>22.949000000000002</v>
      </c>
      <c r="AK53" s="5">
        <v>488</v>
      </c>
      <c r="AL53" s="35">
        <f>T53/B53</f>
        <v>1.0494505494505495</v>
      </c>
      <c r="AM53" s="25">
        <f>U53/C53</f>
        <v>1.0062695924764891</v>
      </c>
      <c r="AN53" s="25">
        <f>V53/D53</f>
        <v>1.0192307692307692</v>
      </c>
      <c r="AO53" s="25">
        <f>W53/E53</f>
        <v>1.0759219088937093</v>
      </c>
      <c r="AP53" s="25">
        <f>X53/F53</f>
        <v>1.022002200220022</v>
      </c>
      <c r="AQ53" s="28">
        <f>Y53/G53</f>
        <v>1.0230206540447504</v>
      </c>
      <c r="AR53" s="22">
        <f>Z53/H53</f>
        <v>0.85596396520303952</v>
      </c>
      <c r="AS53" s="22">
        <f>AA53/I53</f>
        <v>0.85766570288767707</v>
      </c>
      <c r="AT53" s="22">
        <f>AB53/J53</f>
        <v>0.87202269842455016</v>
      </c>
      <c r="AU53" s="22">
        <f>AC53/K53</f>
        <v>0.77574433214968586</v>
      </c>
      <c r="AV53" s="22">
        <f>AD53/L53</f>
        <v>0.8308457711442786</v>
      </c>
      <c r="AW53" s="20">
        <f>AE53/M53</f>
        <v>3.77493481095176</v>
      </c>
      <c r="AX53" s="20">
        <f>AF53/N53</f>
        <v>4.4835791543756143</v>
      </c>
      <c r="AY53" s="20">
        <f>AG53/O53</f>
        <v>4.6310924369747903</v>
      </c>
      <c r="AZ53" s="20">
        <f>AH53/P53</f>
        <v>2.9943760042849488</v>
      </c>
      <c r="BA53" s="20">
        <f>AI53/Q53</f>
        <v>3.1623260300399618</v>
      </c>
    </row>
    <row r="54" spans="1:53">
      <c r="A54" s="5">
        <v>489</v>
      </c>
      <c r="B54" s="38">
        <v>18.100000000000001</v>
      </c>
      <c r="C54" s="4">
        <v>0.94899999999999995</v>
      </c>
      <c r="D54" s="4">
        <v>0.95199999999999996</v>
      </c>
      <c r="E54" s="4">
        <v>0.80600000000000005</v>
      </c>
      <c r="F54" s="4">
        <v>0.83499999999999996</v>
      </c>
      <c r="G54" s="3">
        <v>4.71</v>
      </c>
      <c r="H54" s="2">
        <v>26.454000000000001</v>
      </c>
      <c r="I54" s="2">
        <v>26.524000000000001</v>
      </c>
      <c r="J54" s="2">
        <v>24.975999999999999</v>
      </c>
      <c r="K54" s="2">
        <v>24.998000000000001</v>
      </c>
      <c r="L54" s="2">
        <v>25.61</v>
      </c>
      <c r="M54" s="14">
        <v>7.6980000000000004</v>
      </c>
      <c r="N54" s="14">
        <v>7.4130000000000003</v>
      </c>
      <c r="O54" s="14">
        <v>8.8719999999999999</v>
      </c>
      <c r="P54" s="14">
        <v>5.8979999999999997</v>
      </c>
      <c r="Q54" s="14">
        <v>7.9580000000000002</v>
      </c>
      <c r="S54" s="5">
        <v>489</v>
      </c>
      <c r="T54" s="38">
        <v>19</v>
      </c>
      <c r="U54" s="4">
        <v>1.1140000000000001</v>
      </c>
      <c r="V54" s="4">
        <v>1.107</v>
      </c>
      <c r="W54" s="4">
        <v>0.84299999999999997</v>
      </c>
      <c r="X54" s="4">
        <v>0.89600000000000002</v>
      </c>
      <c r="Y54" s="3">
        <v>4.7270000000000003</v>
      </c>
      <c r="Z54" s="2">
        <v>21.004000000000001</v>
      </c>
      <c r="AA54" s="2">
        <v>23.007999999999999</v>
      </c>
      <c r="AB54" s="2">
        <v>21.039000000000001</v>
      </c>
      <c r="AC54" s="2">
        <v>21.242000000000001</v>
      </c>
      <c r="AD54" s="2">
        <v>21.134</v>
      </c>
      <c r="AE54" s="14">
        <v>9.5820000000000007</v>
      </c>
      <c r="AF54" s="14">
        <v>10.846</v>
      </c>
      <c r="AG54" s="14">
        <v>10.832000000000001</v>
      </c>
      <c r="AH54" s="14">
        <v>10.052</v>
      </c>
      <c r="AI54" s="14">
        <v>9.2590000000000003</v>
      </c>
      <c r="AK54" s="5">
        <v>489</v>
      </c>
      <c r="AL54" s="35">
        <f>T54/B54</f>
        <v>1.0497237569060773</v>
      </c>
      <c r="AM54" s="25">
        <f>U54/C54</f>
        <v>1.1738672286617493</v>
      </c>
      <c r="AN54" s="25">
        <f>V54/D54</f>
        <v>1.1628151260504203</v>
      </c>
      <c r="AO54" s="25">
        <f>W54/E54</f>
        <v>1.0459057071960296</v>
      </c>
      <c r="AP54" s="25">
        <f>X54/F54</f>
        <v>1.073053892215569</v>
      </c>
      <c r="AQ54" s="28">
        <f>Y54/G54</f>
        <v>1.0036093418259024</v>
      </c>
      <c r="AR54" s="22">
        <f>Z54/H54</f>
        <v>0.79398200650185236</v>
      </c>
      <c r="AS54" s="22">
        <f>AA54/I54</f>
        <v>0.86744080832453618</v>
      </c>
      <c r="AT54" s="22">
        <f>AB54/J54</f>
        <v>0.84236867392697001</v>
      </c>
      <c r="AU54" s="22">
        <f>AC54/K54</f>
        <v>0.84974797983838701</v>
      </c>
      <c r="AV54" s="22">
        <f>AD54/L54</f>
        <v>0.82522452167122218</v>
      </c>
      <c r="AW54" s="20">
        <f>AE54/M54</f>
        <v>1.244738893219018</v>
      </c>
      <c r="AX54" s="20">
        <f>AF54/N54</f>
        <v>1.4631053554566302</v>
      </c>
      <c r="AY54" s="20">
        <f>AG54/O54</f>
        <v>1.2209197475202886</v>
      </c>
      <c r="AZ54" s="20">
        <f>AH54/P54</f>
        <v>1.704306544591387</v>
      </c>
      <c r="BA54" s="20">
        <f>AI54/Q54</f>
        <v>1.1634832872581051</v>
      </c>
    </row>
    <row r="55" spans="1:53">
      <c r="A55" s="6">
        <v>490</v>
      </c>
      <c r="B55" s="39">
        <v>19.100000000000001</v>
      </c>
      <c r="C55" s="9">
        <v>0.96699999999999997</v>
      </c>
      <c r="D55" s="9">
        <v>0.95699999999999996</v>
      </c>
      <c r="E55" s="9">
        <v>0.91500000000000004</v>
      </c>
      <c r="F55" s="9">
        <v>0.93300000000000005</v>
      </c>
      <c r="G55" s="8">
        <v>5.0259999999999998</v>
      </c>
      <c r="H55" s="7">
        <v>29.294</v>
      </c>
      <c r="I55" s="7">
        <v>30.832000000000001</v>
      </c>
      <c r="J55" s="7">
        <v>31.163</v>
      </c>
      <c r="K55" s="7">
        <v>31.794</v>
      </c>
      <c r="L55" s="7">
        <v>30.887</v>
      </c>
      <c r="M55" s="16">
        <v>8.4629999999999992</v>
      </c>
      <c r="N55" s="16">
        <v>8.2989999999999995</v>
      </c>
      <c r="O55" s="16">
        <v>7.9429999999999996</v>
      </c>
      <c r="P55" s="16">
        <v>8.4689999999999994</v>
      </c>
      <c r="Q55" s="16">
        <v>8.3659999999999997</v>
      </c>
      <c r="S55" s="6">
        <v>490</v>
      </c>
      <c r="T55" s="39">
        <v>20</v>
      </c>
      <c r="U55" s="9">
        <v>1.07</v>
      </c>
      <c r="V55" s="9">
        <v>1.135</v>
      </c>
      <c r="W55" s="9">
        <v>1.0569999999999999</v>
      </c>
      <c r="X55" s="9">
        <v>1.052</v>
      </c>
      <c r="Y55" s="8">
        <v>4.9749999999999996</v>
      </c>
      <c r="Z55" s="7">
        <v>25.908999999999999</v>
      </c>
      <c r="AA55" s="7">
        <v>27.698</v>
      </c>
      <c r="AB55" s="7">
        <v>27.613</v>
      </c>
      <c r="AC55" s="7">
        <v>28.876999999999999</v>
      </c>
      <c r="AD55" s="7">
        <v>27.63</v>
      </c>
      <c r="AE55" s="16">
        <v>12.318</v>
      </c>
      <c r="AF55" s="16">
        <v>9.9979999999999993</v>
      </c>
      <c r="AG55" s="16">
        <v>11.47</v>
      </c>
      <c r="AH55" s="16">
        <v>12.651999999999999</v>
      </c>
      <c r="AI55" s="16">
        <v>12.226000000000001</v>
      </c>
      <c r="AK55" s="6">
        <v>490</v>
      </c>
      <c r="AL55" s="36">
        <f>T55/B55</f>
        <v>1.0471204188481675</v>
      </c>
      <c r="AM55" s="27">
        <f>U55/C55</f>
        <v>1.1065149948293693</v>
      </c>
      <c r="AN55" s="27">
        <f>V55/D55</f>
        <v>1.1859979101358413</v>
      </c>
      <c r="AO55" s="27">
        <f>W55/E55</f>
        <v>1.1551912568306011</v>
      </c>
      <c r="AP55" s="27">
        <f>X55/F55</f>
        <v>1.127545551982851</v>
      </c>
      <c r="AQ55" s="30">
        <f>Y55/G55</f>
        <v>0.98985276561878233</v>
      </c>
      <c r="AR55" s="24">
        <f>Z55/H55</f>
        <v>0.88444732709769913</v>
      </c>
      <c r="AS55" s="24">
        <f>AA55/I55</f>
        <v>0.89835236118318629</v>
      </c>
      <c r="AT55" s="24">
        <f>AB55/J55</f>
        <v>0.886082854667394</v>
      </c>
      <c r="AU55" s="24">
        <f>AC55/K55</f>
        <v>0.90825312952129322</v>
      </c>
      <c r="AV55" s="24">
        <f>AD55/L55</f>
        <v>0.89455110564315077</v>
      </c>
      <c r="AW55" s="21">
        <f>AE55/M55</f>
        <v>1.4555122297057781</v>
      </c>
      <c r="AX55" s="21">
        <f>AF55/N55</f>
        <v>1.2047234606579107</v>
      </c>
      <c r="AY55" s="21">
        <f>AG55/O55</f>
        <v>1.4440387762810023</v>
      </c>
      <c r="AZ55" s="21">
        <f>AH55/P55</f>
        <v>1.4939189987011454</v>
      </c>
      <c r="BA55" s="21">
        <f>AI55/Q55</f>
        <v>1.4613913459239782</v>
      </c>
    </row>
  </sheetData>
  <mergeCells count="60">
    <mergeCell ref="AK44:AK45"/>
    <mergeCell ref="AL44:AL45"/>
    <mergeCell ref="AM44:AP44"/>
    <mergeCell ref="AQ44:AQ45"/>
    <mergeCell ref="AR44:AV44"/>
    <mergeCell ref="AW44:BA44"/>
    <mergeCell ref="S44:S45"/>
    <mergeCell ref="T44:T45"/>
    <mergeCell ref="U44:X44"/>
    <mergeCell ref="Y44:Y45"/>
    <mergeCell ref="Z44:AD44"/>
    <mergeCell ref="AE44:AI44"/>
    <mergeCell ref="A44:A45"/>
    <mergeCell ref="B44:B45"/>
    <mergeCell ref="C44:F44"/>
    <mergeCell ref="G44:G45"/>
    <mergeCell ref="H44:L44"/>
    <mergeCell ref="M44:Q44"/>
    <mergeCell ref="AK30:AK31"/>
    <mergeCell ref="AL30:AL31"/>
    <mergeCell ref="AM30:AP30"/>
    <mergeCell ref="AQ30:AQ31"/>
    <mergeCell ref="AR30:AV30"/>
    <mergeCell ref="AW30:BA30"/>
    <mergeCell ref="S30:S31"/>
    <mergeCell ref="T30:T31"/>
    <mergeCell ref="U30:X30"/>
    <mergeCell ref="Y30:Y31"/>
    <mergeCell ref="Z30:AD30"/>
    <mergeCell ref="AE30:AI30"/>
    <mergeCell ref="A30:A31"/>
    <mergeCell ref="B30:B31"/>
    <mergeCell ref="C30:F30"/>
    <mergeCell ref="G30:G31"/>
    <mergeCell ref="H30:L30"/>
    <mergeCell ref="M30:Q30"/>
    <mergeCell ref="AK16:AK17"/>
    <mergeCell ref="AL16:AL17"/>
    <mergeCell ref="AM16:AP16"/>
    <mergeCell ref="AQ16:AQ17"/>
    <mergeCell ref="AR16:AV16"/>
    <mergeCell ref="AW16:BA16"/>
    <mergeCell ref="S16:S17"/>
    <mergeCell ref="T16:T17"/>
    <mergeCell ref="U16:X16"/>
    <mergeCell ref="Y16:Y17"/>
    <mergeCell ref="Z16:AD16"/>
    <mergeCell ref="AE16:AI16"/>
    <mergeCell ref="A16:A17"/>
    <mergeCell ref="B16:B17"/>
    <mergeCell ref="C16:F16"/>
    <mergeCell ref="G16:G17"/>
    <mergeCell ref="H16:L16"/>
    <mergeCell ref="M16:Q16"/>
    <mergeCell ref="A2:A3"/>
    <mergeCell ref="B2:B3"/>
    <mergeCell ref="C2:F2"/>
    <mergeCell ref="G2:G3"/>
    <mergeCell ref="H2:L2"/>
    <mergeCell ref="M2:Q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selection activeCell="M4" sqref="M4"/>
    </sheetView>
  </sheetViews>
  <sheetFormatPr baseColWidth="10" defaultRowHeight="15" x14ac:dyDescent="0"/>
  <cols>
    <col min="1" max="7" width="5.33203125" customWidth="1"/>
    <col min="8" max="8" width="2.83203125" customWidth="1"/>
    <col min="9" max="18" width="5.33203125" customWidth="1"/>
    <col min="19" max="19" width="2.83203125" customWidth="1"/>
    <col min="20" max="29" width="5.33203125" customWidth="1"/>
  </cols>
  <sheetData>
    <row r="1" spans="1:30">
      <c r="A1" s="1"/>
      <c r="B1" s="1"/>
      <c r="C1" s="1"/>
      <c r="D1" s="1"/>
      <c r="E1" s="1"/>
      <c r="F1" s="1"/>
      <c r="G1" s="1"/>
      <c r="I1" s="1"/>
      <c r="J1" s="1"/>
      <c r="K1" s="1"/>
      <c r="L1" s="1"/>
      <c r="M1" s="1"/>
      <c r="T1" s="1"/>
      <c r="U1" s="1"/>
      <c r="V1" s="1"/>
      <c r="W1" s="1"/>
      <c r="X1" s="1"/>
    </row>
    <row r="2" spans="1:30" ht="15" customHeight="1">
      <c r="A2" s="43" t="str">
        <f>'Spatial Noise'!AK16</f>
        <v>SCA ID</v>
      </c>
      <c r="B2" s="45" t="str">
        <f>'Spatial Noise'!AL16</f>
        <v>kTC Noise</v>
      </c>
      <c r="C2" s="61" t="str">
        <f>'Spatial Noise'!AM16</f>
        <v>1/f Uncorr</v>
      </c>
      <c r="D2" s="62"/>
      <c r="E2" s="62"/>
      <c r="F2" s="63"/>
      <c r="G2" s="48" t="str">
        <f>'Spatial Noise'!AQ16</f>
        <v>1/f Corr</v>
      </c>
      <c r="I2" s="54" t="str">
        <f>'Spatial Noise'!AR16</f>
        <v>CDS</v>
      </c>
      <c r="J2" s="55"/>
      <c r="K2" s="55"/>
      <c r="L2" s="55"/>
      <c r="M2" s="56"/>
      <c r="N2" s="40" t="str">
        <f>'Spatial Noise'!AW16</f>
        <v>Effective Noise (Spatial)</v>
      </c>
      <c r="O2" s="41"/>
      <c r="P2" s="41"/>
      <c r="Q2" s="41"/>
      <c r="R2" s="42"/>
      <c r="T2" s="54" t="str">
        <f>'Temporal Noise'!AR16</f>
        <v>CDS</v>
      </c>
      <c r="U2" s="55"/>
      <c r="V2" s="55"/>
      <c r="W2" s="55"/>
      <c r="X2" s="56"/>
      <c r="Y2" s="40" t="str">
        <f>'Temporal Noise'!AW16</f>
        <v>Effective Noise</v>
      </c>
      <c r="Z2" s="41"/>
      <c r="AA2" s="41"/>
      <c r="AB2" s="41"/>
      <c r="AC2" s="42"/>
      <c r="AD2" s="32" t="s">
        <v>16</v>
      </c>
    </row>
    <row r="3" spans="1:30" ht="15" customHeight="1">
      <c r="A3" s="44"/>
      <c r="B3" s="46"/>
      <c r="C3" s="18" t="str">
        <f>'Spatial Noise'!AM17</f>
        <v>Ch0</v>
      </c>
      <c r="D3" s="18" t="str">
        <f>'Spatial Noise'!AN17</f>
        <v>Ch1</v>
      </c>
      <c r="E3" s="18" t="str">
        <f>'Spatial Noise'!AO17</f>
        <v>Ch2</v>
      </c>
      <c r="F3" s="18" t="str">
        <f>'Spatial Noise'!AP17</f>
        <v>Ch3</v>
      </c>
      <c r="G3" s="49"/>
      <c r="I3" s="17" t="str">
        <f>'Spatial Noise'!AR17</f>
        <v>Ch0</v>
      </c>
      <c r="J3" s="17" t="str">
        <f>'Spatial Noise'!AS17</f>
        <v>Ch1</v>
      </c>
      <c r="K3" s="17" t="str">
        <f>'Spatial Noise'!AT17</f>
        <v>Ch2</v>
      </c>
      <c r="L3" s="17" t="str">
        <f>'Spatial Noise'!AU17</f>
        <v>Ch3</v>
      </c>
      <c r="M3" s="17" t="str">
        <f>'Spatial Noise'!AV17</f>
        <v>Ref</v>
      </c>
      <c r="N3" s="33" t="str">
        <f>'Spatial Noise'!AW17</f>
        <v>Ch0</v>
      </c>
      <c r="O3" s="33" t="str">
        <f>'Spatial Noise'!AX17</f>
        <v>Ch1</v>
      </c>
      <c r="P3" s="33" t="str">
        <f>'Spatial Noise'!AY17</f>
        <v>Ch2</v>
      </c>
      <c r="Q3" s="33" t="str">
        <f>'Spatial Noise'!AZ17</f>
        <v>Ch3</v>
      </c>
      <c r="R3" s="33" t="str">
        <f>'Spatial Noise'!BA17</f>
        <v>Ref</v>
      </c>
      <c r="T3" s="17" t="str">
        <f>'Temporal Noise'!AR17</f>
        <v>Ch0</v>
      </c>
      <c r="U3" s="17" t="str">
        <f>'Temporal Noise'!AS17</f>
        <v>Ch1</v>
      </c>
      <c r="V3" s="17" t="str">
        <f>'Temporal Noise'!AT17</f>
        <v>Ch2</v>
      </c>
      <c r="W3" s="17" t="str">
        <f>'Temporal Noise'!AU17</f>
        <v>Ch3</v>
      </c>
      <c r="X3" s="17" t="str">
        <f>'Temporal Noise'!AV17</f>
        <v>Ref</v>
      </c>
      <c r="Y3" s="33" t="str">
        <f>'Temporal Noise'!AW17</f>
        <v>Ch0</v>
      </c>
      <c r="Z3" s="33" t="str">
        <f>'Temporal Noise'!AX17</f>
        <v>Ch1</v>
      </c>
      <c r="AA3" s="33" t="str">
        <f>'Temporal Noise'!AY17</f>
        <v>Ch2</v>
      </c>
      <c r="AB3" s="33" t="str">
        <f>'Temporal Noise'!AZ17</f>
        <v>Ch3</v>
      </c>
      <c r="AC3" s="33" t="str">
        <f>'Temporal Noise'!BA17</f>
        <v>Ref</v>
      </c>
      <c r="AD3" s="32" t="s">
        <v>17</v>
      </c>
    </row>
    <row r="4" spans="1:30">
      <c r="A4" s="5">
        <f>'Spatial Noise'!AK18</f>
        <v>481</v>
      </c>
      <c r="B4" s="34">
        <f>'Spatial Noise'!AL18</f>
        <v>1.0451977401129944</v>
      </c>
      <c r="C4" s="25">
        <f>'Spatial Noise'!AM18</f>
        <v>1.0535307517084282</v>
      </c>
      <c r="D4" s="25">
        <f>'Spatial Noise'!AN18</f>
        <v>0.98426966292134832</v>
      </c>
      <c r="E4" s="25">
        <f>'Spatial Noise'!AO18</f>
        <v>1.0280898876404494</v>
      </c>
      <c r="F4" s="25">
        <f>'Spatial Noise'!AP18</f>
        <v>0.98643006263048016</v>
      </c>
      <c r="G4" s="28">
        <f>'Spatial Noise'!AQ18</f>
        <v>0.60870861914703245</v>
      </c>
      <c r="I4" s="22">
        <f>'Spatial Noise'!AR18</f>
        <v>0.93186539260490242</v>
      </c>
      <c r="J4" s="22">
        <f>'Spatial Noise'!AS18</f>
        <v>0.93482035528248963</v>
      </c>
      <c r="K4" s="22">
        <f>'Spatial Noise'!AT18</f>
        <v>0.95078449778731389</v>
      </c>
      <c r="L4" s="22">
        <f>'Spatial Noise'!AU18</f>
        <v>0.95085743537240841</v>
      </c>
      <c r="M4" s="22">
        <f>'Spatial Noise'!AV18</f>
        <v>0.91140689852583368</v>
      </c>
      <c r="N4" s="20">
        <f>'Spatial Noise'!AW18</f>
        <v>1.1330027051397655</v>
      </c>
      <c r="O4" s="20">
        <f>'Spatial Noise'!AX18</f>
        <v>1.1233538191395962</v>
      </c>
      <c r="P4" s="20">
        <f>'Spatial Noise'!AY18</f>
        <v>1.1246707638279192</v>
      </c>
      <c r="Q4" s="20">
        <f>'Spatial Noise'!AZ18</f>
        <v>1.1168941979522184</v>
      </c>
      <c r="R4" s="20">
        <f>'Spatial Noise'!BA18</f>
        <v>0.91502067064768022</v>
      </c>
      <c r="T4" s="22">
        <f>'Temporal Noise'!AR18</f>
        <v>0.91031451723664336</v>
      </c>
      <c r="U4" s="22">
        <f>'Temporal Noise'!AS18</f>
        <v>0.91348701642819286</v>
      </c>
      <c r="V4" s="22">
        <f>'Temporal Noise'!AT18</f>
        <v>0.9264803285203338</v>
      </c>
      <c r="W4" s="22">
        <f>'Temporal Noise'!AU18</f>
        <v>0.92189484378968767</v>
      </c>
      <c r="X4" s="22">
        <f>'Temporal Noise'!AV18</f>
        <v>0.86551131480951016</v>
      </c>
      <c r="Y4" s="20">
        <f>'Temporal Noise'!AW18</f>
        <v>1.070136744596383</v>
      </c>
      <c r="Z4" s="20">
        <f>'Temporal Noise'!AX18</f>
        <v>1.044425817267393</v>
      </c>
      <c r="AA4" s="20">
        <f>'Temporal Noise'!AY18</f>
        <v>1.0557684120902511</v>
      </c>
      <c r="AB4" s="20">
        <f>'Temporal Noise'!AZ18</f>
        <v>1.0611995104039167</v>
      </c>
      <c r="AC4" s="20">
        <f>'Temporal Noise'!BA18</f>
        <v>0.959710743801653</v>
      </c>
      <c r="AD4" s="31">
        <v>1</v>
      </c>
    </row>
    <row r="5" spans="1:30">
      <c r="A5" s="5">
        <f>'Spatial Noise'!AK19</f>
        <v>482</v>
      </c>
      <c r="B5" s="35">
        <f>'Spatial Noise'!AL19</f>
        <v>1.0460526315789473</v>
      </c>
      <c r="C5" s="25">
        <f>'Spatial Noise'!AM19</f>
        <v>1.0889679715302492</v>
      </c>
      <c r="D5" s="25">
        <f>'Spatial Noise'!AN19</f>
        <v>1.1297539149888143</v>
      </c>
      <c r="E5" s="25">
        <f>'Spatial Noise'!AO19</f>
        <v>1.0888625592417063</v>
      </c>
      <c r="F5" s="25">
        <f>'Spatial Noise'!AP19</f>
        <v>1.1221461187214612</v>
      </c>
      <c r="G5" s="28">
        <f>'Spatial Noise'!AQ19</f>
        <v>1.1227758007117437</v>
      </c>
      <c r="I5" s="22">
        <f>'Spatial Noise'!AR19</f>
        <v>0.98675390999042445</v>
      </c>
      <c r="J5" s="22">
        <f>'Spatial Noise'!AS19</f>
        <v>0.99030976965845907</v>
      </c>
      <c r="K5" s="22">
        <f>'Spatial Noise'!AT19</f>
        <v>0.98312370641617575</v>
      </c>
      <c r="L5" s="22">
        <f>'Spatial Noise'!AU19</f>
        <v>0.98609731876861972</v>
      </c>
      <c r="M5" s="22">
        <f>'Spatial Noise'!AV19</f>
        <v>1.0661688086141021</v>
      </c>
      <c r="N5" s="20">
        <f>'Spatial Noise'!AW19</f>
        <v>1.3403403403403402</v>
      </c>
      <c r="O5" s="20">
        <f>'Spatial Noise'!AX19</f>
        <v>1.3683168316831682</v>
      </c>
      <c r="P5" s="20">
        <f>'Spatial Noise'!AY19</f>
        <v>1.3527363184079604</v>
      </c>
      <c r="Q5" s="20">
        <f>'Spatial Noise'!AZ19</f>
        <v>1.3982617586912065</v>
      </c>
      <c r="R5" s="20">
        <f>'Spatial Noise'!BA19</f>
        <v>1.2551963048498844</v>
      </c>
      <c r="T5" s="22">
        <f>'Temporal Noise'!AR19</f>
        <v>0.9559375</v>
      </c>
      <c r="U5" s="22">
        <f>'Temporal Noise'!AS19</f>
        <v>0.96634093376764396</v>
      </c>
      <c r="V5" s="22">
        <f>'Temporal Noise'!AT19</f>
        <v>0.95355700528114329</v>
      </c>
      <c r="W5" s="22">
        <f>'Temporal Noise'!AU19</f>
        <v>0.9548920980042187</v>
      </c>
      <c r="X5" s="22">
        <f>'Temporal Noise'!AV19</f>
        <v>0.99109893871961663</v>
      </c>
      <c r="Y5" s="20">
        <f>'Temporal Noise'!AW19</f>
        <v>1.3491539413949649</v>
      </c>
      <c r="Z5" s="20">
        <f>'Temporal Noise'!AX19</f>
        <v>1.367322360497792</v>
      </c>
      <c r="AA5" s="20">
        <f>'Temporal Noise'!AY19</f>
        <v>1.3348160129397495</v>
      </c>
      <c r="AB5" s="20">
        <f>'Temporal Noise'!AZ19</f>
        <v>1.4144989339019189</v>
      </c>
      <c r="AC5" s="20">
        <f>'Temporal Noise'!BA19</f>
        <v>1.3182112767336358</v>
      </c>
      <c r="AD5" s="31">
        <v>1.5</v>
      </c>
    </row>
    <row r="6" spans="1:30">
      <c r="A6" s="5">
        <f>'Spatial Noise'!AK20</f>
        <v>483</v>
      </c>
      <c r="B6" s="35">
        <f>'Spatial Noise'!AL20</f>
        <v>1.0482758620689654</v>
      </c>
      <c r="C6" s="25">
        <f>'Spatial Noise'!AM20</f>
        <v>0.93392070484581491</v>
      </c>
      <c r="D6" s="25">
        <f>'Spatial Noise'!AN20</f>
        <v>1.1343101343101345</v>
      </c>
      <c r="E6" s="25">
        <f>'Spatial Noise'!AO20</f>
        <v>0.94522144522144536</v>
      </c>
      <c r="F6" s="25">
        <f>'Spatial Noise'!AP20</f>
        <v>0.93865740740740744</v>
      </c>
      <c r="G6" s="28">
        <f>'Spatial Noise'!AQ20</f>
        <v>0.79666666666666663</v>
      </c>
      <c r="I6" s="22">
        <f>'Spatial Noise'!AR20</f>
        <v>0.98928990610328649</v>
      </c>
      <c r="J6" s="22">
        <f>'Spatial Noise'!AS20</f>
        <v>0.96815068493150691</v>
      </c>
      <c r="K6" s="22">
        <f>'Spatial Noise'!AT20</f>
        <v>0.98222967309304277</v>
      </c>
      <c r="L6" s="22">
        <f>'Spatial Noise'!AU20</f>
        <v>0.96512820512820519</v>
      </c>
      <c r="M6" s="22">
        <f>'Spatial Noise'!AV20</f>
        <v>1.024929775280899</v>
      </c>
      <c r="N6" s="20">
        <f>'Spatial Noise'!AW20</f>
        <v>1.2294617563739378</v>
      </c>
      <c r="O6" s="20">
        <f>'Spatial Noise'!AX20</f>
        <v>1.2806016597510372</v>
      </c>
      <c r="P6" s="20">
        <f>'Spatial Noise'!AY20</f>
        <v>1.2762148337595909</v>
      </c>
      <c r="Q6" s="20">
        <f>'Spatial Noise'!AZ20</f>
        <v>1.2823712948517942</v>
      </c>
      <c r="R6" s="20">
        <f>'Spatial Noise'!BA20</f>
        <v>1.1722090261282661</v>
      </c>
      <c r="T6" s="22">
        <f>'Temporal Noise'!AR20</f>
        <v>0.96199593849724396</v>
      </c>
      <c r="U6" s="22">
        <f>'Temporal Noise'!AS20</f>
        <v>0.93845379842361232</v>
      </c>
      <c r="V6" s="22">
        <f>'Temporal Noise'!AT20</f>
        <v>0.94845699277741302</v>
      </c>
      <c r="W6" s="22">
        <f>'Temporal Noise'!AU20</f>
        <v>0.93215488215488207</v>
      </c>
      <c r="X6" s="22">
        <f>'Temporal Noise'!AV20</f>
        <v>0.94423076923076921</v>
      </c>
      <c r="Y6" s="20">
        <f>'Temporal Noise'!AW20</f>
        <v>1.2796934865900382</v>
      </c>
      <c r="Z6" s="20">
        <f>'Temporal Noise'!AX20</f>
        <v>1.2959390862944162</v>
      </c>
      <c r="AA6" s="20">
        <f>'Temporal Noise'!AY20</f>
        <v>1.3080402010050252</v>
      </c>
      <c r="AB6" s="20">
        <f>'Temporal Noise'!AZ20</f>
        <v>1.3226626016260163</v>
      </c>
      <c r="AC6" s="20">
        <f>'Temporal Noise'!BA20</f>
        <v>1.2710404241219351</v>
      </c>
      <c r="AD6" s="31">
        <v>1</v>
      </c>
    </row>
    <row r="7" spans="1:30">
      <c r="A7" s="5">
        <f>'Spatial Noise'!AK21</f>
        <v>484</v>
      </c>
      <c r="B7" s="35">
        <f>'Spatial Noise'!AL21</f>
        <v>1.0496894409937887</v>
      </c>
      <c r="C7" s="25">
        <f>'Spatial Noise'!AM21</f>
        <v>1.0234857849196537</v>
      </c>
      <c r="D7" s="25">
        <f>'Spatial Noise'!AN21</f>
        <v>1.0435835351089588</v>
      </c>
      <c r="E7" s="25">
        <f>'Spatial Noise'!AO21</f>
        <v>1.0692124105011933</v>
      </c>
      <c r="F7" s="25">
        <f>'Spatial Noise'!AP21</f>
        <v>1.0324594257178525</v>
      </c>
      <c r="G7" s="28">
        <f>'Spatial Noise'!AQ21</f>
        <v>1.0544616673648932</v>
      </c>
      <c r="I7" s="22">
        <f>'Spatial Noise'!AR21</f>
        <v>0.98849323588866433</v>
      </c>
      <c r="J7" s="22">
        <f>'Spatial Noise'!AS21</f>
        <v>0.97356970185334413</v>
      </c>
      <c r="K7" s="22">
        <f>'Spatial Noise'!AT21</f>
        <v>0.98560354374307879</v>
      </c>
      <c r="L7" s="22">
        <f>'Spatial Noise'!AU21</f>
        <v>0.99580158606748559</v>
      </c>
      <c r="M7" s="22">
        <f>'Spatial Noise'!AV21</f>
        <v>1.0572934376062564</v>
      </c>
      <c r="N7" s="20">
        <f>'Spatial Noise'!AW21</f>
        <v>1.2389846743295019</v>
      </c>
      <c r="O7" s="20">
        <f>'Spatial Noise'!AX21</f>
        <v>1.2429543245869776</v>
      </c>
      <c r="P7" s="20">
        <f>'Spatial Noise'!AY21</f>
        <v>1.2347282347282347</v>
      </c>
      <c r="Q7" s="20">
        <f>'Spatial Noise'!AZ21</f>
        <v>1.2130205840114887</v>
      </c>
      <c r="R7" s="20">
        <f>'Spatial Noise'!BA21</f>
        <v>1.1820792647903502</v>
      </c>
      <c r="T7" s="22">
        <f>'Temporal Noise'!AR21</f>
        <v>0.9686256504438322</v>
      </c>
      <c r="U7" s="22">
        <f>'Temporal Noise'!AS21</f>
        <v>0.95761505614423525</v>
      </c>
      <c r="V7" s="22">
        <f>'Temporal Noise'!AT21</f>
        <v>0.96250387356678024</v>
      </c>
      <c r="W7" s="22">
        <f>'Temporal Noise'!AU21</f>
        <v>0.97628156082631978</v>
      </c>
      <c r="X7" s="22">
        <f>'Temporal Noise'!AV21</f>
        <v>1.0003370407819345</v>
      </c>
      <c r="Y7" s="20">
        <f>'Temporal Noise'!AW21</f>
        <v>1.1239570917759238</v>
      </c>
      <c r="Z7" s="20">
        <f>'Temporal Noise'!AX21</f>
        <v>1.0956052428681573</v>
      </c>
      <c r="AA7" s="20">
        <f>'Temporal Noise'!AY21</f>
        <v>1.0898788589292692</v>
      </c>
      <c r="AB7" s="20">
        <f>'Temporal Noise'!AZ21</f>
        <v>1.1026252983293556</v>
      </c>
      <c r="AC7" s="20">
        <f>'Temporal Noise'!BA21</f>
        <v>1.210727969348659</v>
      </c>
      <c r="AD7" s="31">
        <v>1.3</v>
      </c>
    </row>
    <row r="8" spans="1:30">
      <c r="A8" s="5">
        <f>'Spatial Noise'!AK22</f>
        <v>485</v>
      </c>
      <c r="B8" s="36">
        <f>'Spatial Noise'!AL22</f>
        <v>1.0471204188481675</v>
      </c>
      <c r="C8" s="25">
        <f>'Spatial Noise'!AM22</f>
        <v>1.1264108352144468</v>
      </c>
      <c r="D8" s="25">
        <f>'Spatial Noise'!AN22</f>
        <v>1.227447216890595</v>
      </c>
      <c r="E8" s="25">
        <f>'Spatial Noise'!AO22</f>
        <v>1.134213421342134</v>
      </c>
      <c r="F8" s="25">
        <f>'Spatial Noise'!AP22</f>
        <v>1.1351888667992047</v>
      </c>
      <c r="G8" s="28">
        <f>'Spatial Noise'!AQ22</f>
        <v>0.65954052329291646</v>
      </c>
      <c r="I8" s="22">
        <f>'Spatial Noise'!AR22</f>
        <v>0.92698213726104683</v>
      </c>
      <c r="J8" s="22">
        <f>'Spatial Noise'!AS22</f>
        <v>0.89704030226700249</v>
      </c>
      <c r="K8" s="22">
        <f>'Spatial Noise'!AT22</f>
        <v>0.93499185547164221</v>
      </c>
      <c r="L8" s="22">
        <f>'Spatial Noise'!AU22</f>
        <v>0.96480567160400055</v>
      </c>
      <c r="M8" s="22">
        <f>'Spatial Noise'!AV22</f>
        <v>1.0577651515151514</v>
      </c>
      <c r="N8" s="20">
        <f>'Spatial Noise'!AW22</f>
        <v>1.0718592964824121</v>
      </c>
      <c r="O8" s="20">
        <f>'Spatial Noise'!AX22</f>
        <v>1.1678015564202333</v>
      </c>
      <c r="P8" s="20">
        <f>'Spatial Noise'!AY22</f>
        <v>1.1255169058623207</v>
      </c>
      <c r="Q8" s="20">
        <f>'Spatial Noise'!AZ22</f>
        <v>1.1156249999999999</v>
      </c>
      <c r="R8" s="20">
        <f>'Spatial Noise'!BA22</f>
        <v>1.1520165460186145</v>
      </c>
      <c r="T8" s="22">
        <f>'Temporal Noise'!AR22</f>
        <v>0.8928515563898014</v>
      </c>
      <c r="U8" s="22">
        <f>'Temporal Noise'!AS22</f>
        <v>0.87286676060748403</v>
      </c>
      <c r="V8" s="22">
        <f>'Temporal Noise'!AT22</f>
        <v>0.90389419544452609</v>
      </c>
      <c r="W8" s="22">
        <f>'Temporal Noise'!AU22</f>
        <v>0.93164876816171815</v>
      </c>
      <c r="X8" s="22">
        <f>'Temporal Noise'!AV22</f>
        <v>0.92011974161020949</v>
      </c>
      <c r="Y8" s="20">
        <f>'Temporal Noise'!AW22</f>
        <v>1.1318231441048034</v>
      </c>
      <c r="Z8" s="20">
        <f>'Temporal Noise'!AX22</f>
        <v>1.1567043618739903</v>
      </c>
      <c r="AA8" s="20">
        <f>'Temporal Noise'!AY22</f>
        <v>1.1826767404209391</v>
      </c>
      <c r="AB8" s="20">
        <f>'Temporal Noise'!AZ22</f>
        <v>1.1952117863720073</v>
      </c>
      <c r="AC8" s="20">
        <f>'Temporal Noise'!BA22</f>
        <v>1.1900684931506849</v>
      </c>
      <c r="AD8" s="31">
        <v>1</v>
      </c>
    </row>
    <row r="9" spans="1:30">
      <c r="A9" s="10">
        <f>'Spatial Noise'!AK23</f>
        <v>486</v>
      </c>
      <c r="B9" s="35">
        <f>'Spatial Noise'!AL23</f>
        <v>1.0491803278688523</v>
      </c>
      <c r="C9" s="26">
        <f>'Spatial Noise'!AM23</f>
        <v>1.0793319415448852</v>
      </c>
      <c r="D9" s="26">
        <f>'Spatial Noise'!AN23</f>
        <v>1.014161220043573</v>
      </c>
      <c r="E9" s="26">
        <f>'Spatial Noise'!AO23</f>
        <v>1.0312825860271115</v>
      </c>
      <c r="F9" s="26">
        <f>'Spatial Noise'!AP23</f>
        <v>1.0094736842105263</v>
      </c>
      <c r="G9" s="29">
        <f>'Spatial Noise'!AQ23</f>
        <v>0.60712577714012428</v>
      </c>
      <c r="I9" s="23">
        <f>'Spatial Noise'!AR23</f>
        <v>0.90753038466357605</v>
      </c>
      <c r="J9" s="23">
        <f>'Spatial Noise'!AS23</f>
        <v>0.90268000494010137</v>
      </c>
      <c r="K9" s="23">
        <f>'Spatial Noise'!AT23</f>
        <v>0.89272750031293024</v>
      </c>
      <c r="L9" s="23">
        <f>'Spatial Noise'!AU23</f>
        <v>0.89893550407013145</v>
      </c>
      <c r="M9" s="23">
        <f>'Spatial Noise'!AV23</f>
        <v>0.84979505487240514</v>
      </c>
      <c r="N9" s="19">
        <f>'Spatial Noise'!AW23</f>
        <v>1.0090293453724606</v>
      </c>
      <c r="O9" s="19">
        <f>'Spatial Noise'!AX23</f>
        <v>1.0040998881848677</v>
      </c>
      <c r="P9" s="19">
        <f>'Spatial Noise'!AY23</f>
        <v>1.0026256564141036</v>
      </c>
      <c r="Q9" s="19">
        <f>'Spatial Noise'!AZ23</f>
        <v>1.0018796992481203</v>
      </c>
      <c r="R9" s="19">
        <f>'Spatial Noise'!BA23</f>
        <v>0.86873508353221973</v>
      </c>
      <c r="T9" s="23">
        <f>'Temporal Noise'!AR23</f>
        <v>0.89371499688861233</v>
      </c>
      <c r="U9" s="23">
        <f>'Temporal Noise'!AS23</f>
        <v>0.89355193931236998</v>
      </c>
      <c r="V9" s="23">
        <f>'Temporal Noise'!AT23</f>
        <v>0.89759782070331839</v>
      </c>
      <c r="W9" s="23">
        <f>'Temporal Noise'!AU23</f>
        <v>0.88551518168242904</v>
      </c>
      <c r="X9" s="23">
        <f>'Temporal Noise'!AV23</f>
        <v>0.82520271168416859</v>
      </c>
      <c r="Y9" s="19">
        <f>'Temporal Noise'!AW23</f>
        <v>1.0604760046820132</v>
      </c>
      <c r="Z9" s="19">
        <f>'Temporal Noise'!AX23</f>
        <v>1.0595054095826892</v>
      </c>
      <c r="AA9" s="19">
        <f>'Temporal Noise'!AY23</f>
        <v>1.0778560250391236</v>
      </c>
      <c r="AB9" s="19">
        <f>'Temporal Noise'!AZ23</f>
        <v>1.0482439212659205</v>
      </c>
      <c r="AC9" s="19">
        <f>'Temporal Noise'!BA23</f>
        <v>0.93333333333333346</v>
      </c>
      <c r="AD9" s="31">
        <v>1</v>
      </c>
    </row>
    <row r="10" spans="1:30">
      <c r="A10" s="5">
        <f>'Spatial Noise'!AK24</f>
        <v>487</v>
      </c>
      <c r="B10" s="35">
        <f>'Spatial Noise'!AL24</f>
        <v>1.0454545454545454</v>
      </c>
      <c r="C10" s="25">
        <f>'Spatial Noise'!AM24</f>
        <v>1.0057803468208093</v>
      </c>
      <c r="D10" s="25">
        <f>'Spatial Noise'!AN24</f>
        <v>1.051643192488263</v>
      </c>
      <c r="E10" s="25">
        <f>'Spatial Noise'!AO24</f>
        <v>1.1037735849056605</v>
      </c>
      <c r="F10" s="25">
        <f>'Spatial Noise'!AP24</f>
        <v>1.1704545454545454</v>
      </c>
      <c r="G10" s="28">
        <f>'Spatial Noise'!AQ24</f>
        <v>0.67295081967213111</v>
      </c>
      <c r="I10" s="22">
        <f>'Spatial Noise'!AR24</f>
        <v>0.90660496424063941</v>
      </c>
      <c r="J10" s="22">
        <f>'Spatial Noise'!AS24</f>
        <v>0.88250614961655338</v>
      </c>
      <c r="K10" s="22">
        <f>'Spatial Noise'!AT24</f>
        <v>0.89897859241639844</v>
      </c>
      <c r="L10" s="22">
        <f>'Spatial Noise'!AU24</f>
        <v>0.88635005973715653</v>
      </c>
      <c r="M10" s="22">
        <f>'Spatial Noise'!AV24</f>
        <v>0.8693474962063733</v>
      </c>
      <c r="N10" s="20">
        <f>'Spatial Noise'!AW24</f>
        <v>1.1137566137566137</v>
      </c>
      <c r="O10" s="20">
        <f>'Spatial Noise'!AX24</f>
        <v>1.0971351835273053</v>
      </c>
      <c r="P10" s="20">
        <f>'Spatial Noise'!AY24</f>
        <v>1.0819886611426077</v>
      </c>
      <c r="Q10" s="20">
        <f>'Spatial Noise'!AZ24</f>
        <v>1.0946935041171089</v>
      </c>
      <c r="R10" s="20">
        <f>'Spatial Noise'!BA24</f>
        <v>0.87558247903075492</v>
      </c>
      <c r="T10" s="22">
        <f>'Temporal Noise'!AR24</f>
        <v>0.90005552470849526</v>
      </c>
      <c r="U10" s="22">
        <f>'Temporal Noise'!AS24</f>
        <v>0.87631954350927244</v>
      </c>
      <c r="V10" s="22">
        <f>'Temporal Noise'!AT24</f>
        <v>0.89787761852260195</v>
      </c>
      <c r="W10" s="22">
        <f>'Temporal Noise'!AU24</f>
        <v>0.8802359882005899</v>
      </c>
      <c r="X10" s="22">
        <f>'Temporal Noise'!AV24</f>
        <v>0.84988593155893533</v>
      </c>
      <c r="Y10" s="20">
        <f>'Temporal Noise'!AW24</f>
        <v>1.0671761866452132</v>
      </c>
      <c r="Z10" s="20">
        <f>'Temporal Noise'!AX24</f>
        <v>1.0332278481012658</v>
      </c>
      <c r="AA10" s="20">
        <f>'Temporal Noise'!AY24</f>
        <v>1.0659515295987285</v>
      </c>
      <c r="AB10" s="20">
        <f>'Temporal Noise'!AZ24</f>
        <v>1.1150064129970074</v>
      </c>
      <c r="AC10" s="20">
        <f>'Temporal Noise'!BA24</f>
        <v>0.91504605936540429</v>
      </c>
      <c r="AD10" s="31">
        <v>1</v>
      </c>
    </row>
    <row r="11" spans="1:30">
      <c r="A11" s="5">
        <f>'Spatial Noise'!AK25</f>
        <v>488</v>
      </c>
      <c r="B11" s="35">
        <f>'Spatial Noise'!AL25</f>
        <v>1.0494505494505495</v>
      </c>
      <c r="C11" s="25">
        <f>'Spatial Noise'!AM25</f>
        <v>1.0020942408376963</v>
      </c>
      <c r="D11" s="25">
        <f>'Spatial Noise'!AN25</f>
        <v>1.0162271805273835</v>
      </c>
      <c r="E11" s="25">
        <f>'Spatial Noise'!AO25</f>
        <v>1.0717391304347825</v>
      </c>
      <c r="F11" s="25">
        <f>'Spatial Noise'!AP25</f>
        <v>1.0187431091510475</v>
      </c>
      <c r="G11" s="28">
        <f>'Spatial Noise'!AQ25</f>
        <v>0.87353502316707554</v>
      </c>
      <c r="I11" s="22">
        <f>'Spatial Noise'!AR25</f>
        <v>0.93066355624676</v>
      </c>
      <c r="J11" s="22">
        <f>'Spatial Noise'!AS25</f>
        <v>0.94648023143683713</v>
      </c>
      <c r="K11" s="22">
        <f>'Spatial Noise'!AT25</f>
        <v>0.90286913925822254</v>
      </c>
      <c r="L11" s="22">
        <f>'Spatial Noise'!AU25</f>
        <v>0.9208585725572821</v>
      </c>
      <c r="M11" s="22">
        <f>'Spatial Noise'!AV25</f>
        <v>0.92961064154080641</v>
      </c>
      <c r="N11" s="20">
        <f>'Spatial Noise'!AW25</f>
        <v>1.1321212121212121</v>
      </c>
      <c r="O11" s="20">
        <f>'Spatial Noise'!AX25</f>
        <v>1.1254315304948217</v>
      </c>
      <c r="P11" s="20">
        <f>'Spatial Noise'!AY25</f>
        <v>1.1288963774220724</v>
      </c>
      <c r="Q11" s="20">
        <f>'Spatial Noise'!AZ25</f>
        <v>1.1186786296900488</v>
      </c>
      <c r="R11" s="20">
        <f>'Spatial Noise'!BA25</f>
        <v>0.97932816537467704</v>
      </c>
      <c r="T11" s="22">
        <f>'Temporal Noise'!AR25</f>
        <v>0.91445086705202305</v>
      </c>
      <c r="U11" s="22">
        <f>'Temporal Noise'!AS25</f>
        <v>0.93638313080771984</v>
      </c>
      <c r="V11" s="22">
        <f>'Temporal Noise'!AT25</f>
        <v>0.89064867098195832</v>
      </c>
      <c r="W11" s="22">
        <f>'Temporal Noise'!AU25</f>
        <v>0.90554468362687535</v>
      </c>
      <c r="X11" s="22">
        <f>'Temporal Noise'!AV25</f>
        <v>0.88634153119355275</v>
      </c>
      <c r="Y11" s="20">
        <f>'Temporal Noise'!AW25</f>
        <v>1.1475915221579962</v>
      </c>
      <c r="Z11" s="20">
        <f>'Temporal Noise'!AX25</f>
        <v>1.1323420074349442</v>
      </c>
      <c r="AA11" s="20">
        <f>'Temporal Noise'!AY25</f>
        <v>1.0916030534351144</v>
      </c>
      <c r="AB11" s="20">
        <f>'Temporal Noise'!AZ25</f>
        <v>1.1294765840220387</v>
      </c>
      <c r="AC11" s="20">
        <f>'Temporal Noise'!BA25</f>
        <v>1.0565217391304347</v>
      </c>
      <c r="AD11" s="31">
        <v>1</v>
      </c>
    </row>
    <row r="12" spans="1:30">
      <c r="A12" s="5">
        <f>'Spatial Noise'!AK26</f>
        <v>489</v>
      </c>
      <c r="B12" s="35">
        <f>'Spatial Noise'!AL26</f>
        <v>1.0497237569060773</v>
      </c>
      <c r="C12" s="25">
        <f>'Spatial Noise'!AM26</f>
        <v>1.1701902748414377</v>
      </c>
      <c r="D12" s="25">
        <f>'Spatial Noise'!AN26</f>
        <v>1.1578947368421053</v>
      </c>
      <c r="E12" s="25">
        <f>'Spatial Noise'!AO26</f>
        <v>1.0398009950248754</v>
      </c>
      <c r="F12" s="25">
        <f>'Spatial Noise'!AP26</f>
        <v>1.0672268907563025</v>
      </c>
      <c r="G12" s="28">
        <f>'Spatial Noise'!AQ26</f>
        <v>0.81280653950953685</v>
      </c>
      <c r="I12" s="22">
        <f>'Spatial Noise'!AR26</f>
        <v>0.88895290220365841</v>
      </c>
      <c r="J12" s="22">
        <f>'Spatial Noise'!AS26</f>
        <v>0.8852961672473868</v>
      </c>
      <c r="K12" s="22">
        <f>'Spatial Noise'!AT26</f>
        <v>0.87103873239436624</v>
      </c>
      <c r="L12" s="22">
        <f>'Spatial Noise'!AU26</f>
        <v>0.85742394430149838</v>
      </c>
      <c r="M12" s="22">
        <f>'Spatial Noise'!AV26</f>
        <v>0.89521918435924852</v>
      </c>
      <c r="N12" s="20">
        <f>'Spatial Noise'!AW26</f>
        <v>1.1407146007940008</v>
      </c>
      <c r="O12" s="20">
        <f>'Spatial Noise'!AX26</f>
        <v>1.1522580645161289</v>
      </c>
      <c r="P12" s="20">
        <f>'Spatial Noise'!AY26</f>
        <v>1.1498661909009813</v>
      </c>
      <c r="Q12" s="20">
        <f>'Spatial Noise'!AZ26</f>
        <v>1.1627906976744184</v>
      </c>
      <c r="R12" s="20">
        <f>'Spatial Noise'!BA26</f>
        <v>0.97499999999999998</v>
      </c>
      <c r="T12" s="22">
        <f>'Temporal Noise'!AR26</f>
        <v>0.86084187205760165</v>
      </c>
      <c r="U12" s="22">
        <f>'Temporal Noise'!AS26</f>
        <v>0.86559786239144954</v>
      </c>
      <c r="V12" s="22">
        <f>'Temporal Noise'!AT26</f>
        <v>0.84831066872283756</v>
      </c>
      <c r="W12" s="22">
        <f>'Temporal Noise'!AU26</f>
        <v>0.83410740203193035</v>
      </c>
      <c r="X12" s="22">
        <f>'Temporal Noise'!AV26</f>
        <v>0.86462362392145198</v>
      </c>
      <c r="Y12" s="20">
        <f>'Temporal Noise'!AW26</f>
        <v>1.125278810408922</v>
      </c>
      <c r="Z12" s="20">
        <f>'Temporal Noise'!AX26</f>
        <v>1.1443223443223445</v>
      </c>
      <c r="AA12" s="20">
        <f>'Temporal Noise'!AY26</f>
        <v>1.1110285926476049</v>
      </c>
      <c r="AB12" s="20">
        <f>'Temporal Noise'!AZ26</f>
        <v>1.1251396648044691</v>
      </c>
      <c r="AC12" s="20">
        <f>'Temporal Noise'!BA26</f>
        <v>1.0078247261345852</v>
      </c>
      <c r="AD12" s="31">
        <v>2.2000000000000002</v>
      </c>
    </row>
    <row r="13" spans="1:30">
      <c r="A13" s="6">
        <f>'Spatial Noise'!AK27</f>
        <v>490</v>
      </c>
      <c r="B13" s="36">
        <f>'Spatial Noise'!AL27</f>
        <v>1.0471204188481675</v>
      </c>
      <c r="C13" s="27">
        <f>'Spatial Noise'!AM27</f>
        <v>1.096473029045643</v>
      </c>
      <c r="D13" s="27">
        <f>'Spatial Noise'!AN27</f>
        <v>1.174869109947644</v>
      </c>
      <c r="E13" s="27">
        <f>'Spatial Noise'!AO27</f>
        <v>1.1447368421052631</v>
      </c>
      <c r="F13" s="27">
        <f>'Spatial Noise'!AP27</f>
        <v>1.1161290322580646</v>
      </c>
      <c r="G13" s="30">
        <f>'Spatial Noise'!AQ27</f>
        <v>0.63474274070300563</v>
      </c>
      <c r="I13" s="24">
        <f>'Spatial Noise'!AR27</f>
        <v>0.88303288839961458</v>
      </c>
      <c r="J13" s="24">
        <f>'Spatial Noise'!AS27</f>
        <v>0.86251236399604359</v>
      </c>
      <c r="K13" s="24">
        <f>'Spatial Noise'!AT27</f>
        <v>0.88687534321801209</v>
      </c>
      <c r="L13" s="24">
        <f>'Spatial Noise'!AU27</f>
        <v>0.90016059957173444</v>
      </c>
      <c r="M13" s="24">
        <f>'Spatial Noise'!AV27</f>
        <v>0.95282051282051283</v>
      </c>
      <c r="N13" s="21">
        <f>'Spatial Noise'!AW27</f>
        <v>1.044162555790463</v>
      </c>
      <c r="O13" s="21">
        <f>'Spatial Noise'!AX27</f>
        <v>1.0491417822713378</v>
      </c>
      <c r="P13" s="21">
        <f>'Spatial Noise'!AY27</f>
        <v>1.060981308411215</v>
      </c>
      <c r="Q13" s="21">
        <f>'Spatial Noise'!AZ27</f>
        <v>1.0320993439550141</v>
      </c>
      <c r="R13" s="21">
        <f>'Spatial Noise'!BA27</f>
        <v>0.99039720646006124</v>
      </c>
      <c r="T13" s="24">
        <f>'Temporal Noise'!AR27</f>
        <v>0.84803854094975906</v>
      </c>
      <c r="U13" s="24">
        <f>'Temporal Noise'!AS27</f>
        <v>0.83840090090090091</v>
      </c>
      <c r="V13" s="24">
        <f>'Temporal Noise'!AT27</f>
        <v>0.85947130530064375</v>
      </c>
      <c r="W13" s="24">
        <f>'Temporal Noise'!AU27</f>
        <v>0.87299035369774913</v>
      </c>
      <c r="X13" s="24">
        <f>'Temporal Noise'!AV27</f>
        <v>0.89799823373564913</v>
      </c>
      <c r="Y13" s="21">
        <f>'Temporal Noise'!AW27</f>
        <v>1.0811369509043929</v>
      </c>
      <c r="Z13" s="21">
        <f>'Temporal Noise'!AX27</f>
        <v>1.1024237685691947</v>
      </c>
      <c r="AA13" s="21">
        <f>'Temporal Noise'!AY27</f>
        <v>1.1182240578213731</v>
      </c>
      <c r="AB13" s="21">
        <f>'Temporal Noise'!AZ27</f>
        <v>1.0899689762150984</v>
      </c>
      <c r="AC13" s="21">
        <f>'Temporal Noise'!BA27</f>
        <v>1.0208131655372701</v>
      </c>
      <c r="AD13" s="31">
        <v>1</v>
      </c>
    </row>
    <row r="15" spans="1:30">
      <c r="A15" s="1"/>
      <c r="B15" s="1"/>
      <c r="C15" s="1"/>
      <c r="D15" s="1"/>
      <c r="E15" s="1"/>
      <c r="F15" s="1"/>
      <c r="G15" s="1"/>
      <c r="I15" s="1"/>
      <c r="J15" s="1"/>
      <c r="K15" s="1"/>
      <c r="L15" s="1"/>
      <c r="M15" s="1"/>
      <c r="N15" s="1"/>
      <c r="O15" s="1"/>
      <c r="P15" s="1"/>
      <c r="Q15" s="1"/>
      <c r="R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0" ht="15" customHeight="1">
      <c r="A16" s="43" t="str">
        <f>'Spatial Noise'!AK30</f>
        <v>SCA ID</v>
      </c>
      <c r="B16" s="45" t="str">
        <f>'Spatial Noise'!AL30</f>
        <v>kTC Noise</v>
      </c>
      <c r="C16" s="61" t="str">
        <f>'Spatial Noise'!AM30</f>
        <v>1/f Uncorr</v>
      </c>
      <c r="D16" s="62"/>
      <c r="E16" s="62"/>
      <c r="F16" s="63"/>
      <c r="G16" s="48" t="str">
        <f>'Spatial Noise'!AQ30</f>
        <v>1/f Corr</v>
      </c>
      <c r="I16" s="54" t="str">
        <f>'Spatial Noise'!AR30</f>
        <v>CDS</v>
      </c>
      <c r="J16" s="55"/>
      <c r="K16" s="55"/>
      <c r="L16" s="55"/>
      <c r="M16" s="56"/>
      <c r="N16" s="40" t="str">
        <f>'Spatial Noise'!AW30</f>
        <v>Effective Noise (Spatial)</v>
      </c>
      <c r="O16" s="41"/>
      <c r="P16" s="41"/>
      <c r="Q16" s="41"/>
      <c r="R16" s="42"/>
      <c r="T16" s="54" t="str">
        <f>'Temporal Noise'!AR30</f>
        <v>CDS</v>
      </c>
      <c r="U16" s="55"/>
      <c r="V16" s="55"/>
      <c r="W16" s="55"/>
      <c r="X16" s="56"/>
      <c r="Y16" s="40" t="str">
        <f>'Temporal Noise'!AW30</f>
        <v>Effective Noise</v>
      </c>
      <c r="Z16" s="41"/>
      <c r="AA16" s="41"/>
      <c r="AB16" s="41"/>
      <c r="AC16" s="42"/>
    </row>
    <row r="17" spans="1:29" ht="15" customHeight="1">
      <c r="A17" s="44"/>
      <c r="B17" s="46"/>
      <c r="C17" s="18" t="str">
        <f>'Spatial Noise'!AM31</f>
        <v>Ch0</v>
      </c>
      <c r="D17" s="18" t="str">
        <f>'Spatial Noise'!AN31</f>
        <v>Ch1</v>
      </c>
      <c r="E17" s="18" t="str">
        <f>'Spatial Noise'!AO31</f>
        <v>Ch2</v>
      </c>
      <c r="F17" s="18" t="str">
        <f>'Spatial Noise'!AP31</f>
        <v>Ch3</v>
      </c>
      <c r="G17" s="49"/>
      <c r="I17" s="17" t="str">
        <f>'Spatial Noise'!AR31</f>
        <v>Ch0</v>
      </c>
      <c r="J17" s="17" t="str">
        <f>'Spatial Noise'!AS31</f>
        <v>Ch1</v>
      </c>
      <c r="K17" s="17" t="str">
        <f>'Spatial Noise'!AT31</f>
        <v>Ch2</v>
      </c>
      <c r="L17" s="17" t="str">
        <f>'Spatial Noise'!AU31</f>
        <v>Ch3</v>
      </c>
      <c r="M17" s="17" t="str">
        <f>'Spatial Noise'!AV31</f>
        <v>Ref</v>
      </c>
      <c r="N17" s="33" t="str">
        <f>'Spatial Noise'!AW31</f>
        <v>Ch0</v>
      </c>
      <c r="O17" s="33" t="str">
        <f>'Spatial Noise'!AX31</f>
        <v>Ch1</v>
      </c>
      <c r="P17" s="33" t="str">
        <f>'Spatial Noise'!AY31</f>
        <v>Ch2</v>
      </c>
      <c r="Q17" s="33" t="str">
        <f>'Spatial Noise'!AZ31</f>
        <v>Ch3</v>
      </c>
      <c r="R17" s="33" t="str">
        <f>'Spatial Noise'!BA31</f>
        <v>Ref</v>
      </c>
      <c r="T17" s="17" t="str">
        <f>'Temporal Noise'!AR31</f>
        <v>Ch0</v>
      </c>
      <c r="U17" s="17" t="str">
        <f>'Temporal Noise'!AS31</f>
        <v>Ch1</v>
      </c>
      <c r="V17" s="17" t="str">
        <f>'Temporal Noise'!AT31</f>
        <v>Ch2</v>
      </c>
      <c r="W17" s="17" t="str">
        <f>'Temporal Noise'!AU31</f>
        <v>Ch3</v>
      </c>
      <c r="X17" s="17" t="str">
        <f>'Temporal Noise'!AV31</f>
        <v>Ref</v>
      </c>
      <c r="Y17" s="33" t="str">
        <f>'Temporal Noise'!AW31</f>
        <v>Ch0</v>
      </c>
      <c r="Z17" s="33" t="str">
        <f>'Temporal Noise'!AX31</f>
        <v>Ch1</v>
      </c>
      <c r="AA17" s="33" t="str">
        <f>'Temporal Noise'!AY31</f>
        <v>Ch2</v>
      </c>
      <c r="AB17" s="33" t="str">
        <f>'Temporal Noise'!AZ31</f>
        <v>Ch3</v>
      </c>
      <c r="AC17" s="33" t="str">
        <f>'Temporal Noise'!BA31</f>
        <v>Ref</v>
      </c>
    </row>
    <row r="18" spans="1:29">
      <c r="A18" s="5">
        <f>'Spatial Noise'!AK32</f>
        <v>481</v>
      </c>
      <c r="B18" s="34">
        <f>'Spatial Noise'!AL32</f>
        <v>1.0451977401129944</v>
      </c>
      <c r="C18" s="25">
        <f>'Spatial Noise'!AM32</f>
        <v>1.0613636363636365</v>
      </c>
      <c r="D18" s="25">
        <f>'Spatial Noise'!AN32</f>
        <v>0.98991031390134532</v>
      </c>
      <c r="E18" s="25">
        <f>'Spatial Noise'!AO32</f>
        <v>1.0347533632286996</v>
      </c>
      <c r="F18" s="25">
        <f>'Spatial Noise'!AP32</f>
        <v>0.99791666666666667</v>
      </c>
      <c r="G18" s="28">
        <f>'Spatial Noise'!AQ32</f>
        <v>1.0025821596244131</v>
      </c>
      <c r="I18" s="22">
        <f>'Spatial Noise'!AR32</f>
        <v>0.93156946945560315</v>
      </c>
      <c r="J18" s="22">
        <f>'Spatial Noise'!AS32</f>
        <v>0.93541917368632177</v>
      </c>
      <c r="K18" s="22">
        <f>'Spatial Noise'!AT32</f>
        <v>0.95061728395061729</v>
      </c>
      <c r="L18" s="22">
        <f>'Spatial Noise'!AU32</f>
        <v>0.95045448726155424</v>
      </c>
      <c r="M18" s="22">
        <f>'Spatial Noise'!AV32</f>
        <v>0.91271998855344105</v>
      </c>
      <c r="N18" s="20">
        <f>'Spatial Noise'!AW32</f>
        <v>1.1421999163529903</v>
      </c>
      <c r="O18" s="20">
        <f>'Spatial Noise'!AX32</f>
        <v>1.1691176470588236</v>
      </c>
      <c r="P18" s="20">
        <f>'Spatial Noise'!AY32</f>
        <v>1.1680981595092024</v>
      </c>
      <c r="Q18" s="20">
        <f>'Spatial Noise'!AZ32</f>
        <v>1.1628184713375795</v>
      </c>
      <c r="R18" s="20">
        <f>'Spatial Noise'!BA32</f>
        <v>1.0189018901890188</v>
      </c>
      <c r="T18" s="22">
        <f>'Temporal Noise'!AR32</f>
        <v>0.95790816326530615</v>
      </c>
      <c r="U18" s="22">
        <f>'Temporal Noise'!AS32</f>
        <v>0.97289905519641962</v>
      </c>
      <c r="V18" s="22">
        <f>'Temporal Noise'!AT32</f>
        <v>0.98746742772056095</v>
      </c>
      <c r="W18" s="22">
        <f>'Temporal Noise'!AU32</f>
        <v>0.99402771141901569</v>
      </c>
      <c r="X18" s="22">
        <f>'Temporal Noise'!AV32</f>
        <v>0.94338870431893684</v>
      </c>
      <c r="Y18" s="20">
        <f>'Temporal Noise'!AW32</f>
        <v>1.2575452716297788</v>
      </c>
      <c r="Z18" s="20">
        <f>'Temporal Noise'!AX32</f>
        <v>1.240168003054601</v>
      </c>
      <c r="AA18" s="20">
        <f>'Temporal Noise'!AY32</f>
        <v>1.2531007751937984</v>
      </c>
      <c r="AB18" s="20">
        <f>'Temporal Noise'!AZ32</f>
        <v>1.2445935868754661</v>
      </c>
      <c r="AC18" s="20">
        <f>'Temporal Noise'!BA32</f>
        <v>1.1054746358613761</v>
      </c>
    </row>
    <row r="19" spans="1:29">
      <c r="A19" s="5">
        <f>'Spatial Noise'!AK33</f>
        <v>482</v>
      </c>
      <c r="B19" s="35">
        <f>'Spatial Noise'!AL33</f>
        <v>1.0460526315789473</v>
      </c>
      <c r="C19" s="25">
        <f>'Spatial Noise'!AM33</f>
        <v>1.0899408284023671</v>
      </c>
      <c r="D19" s="25">
        <f>'Spatial Noise'!AN33</f>
        <v>1.1294642857142858</v>
      </c>
      <c r="E19" s="25">
        <f>'Spatial Noise'!AO33</f>
        <v>1.0899408284023671</v>
      </c>
      <c r="F19" s="25">
        <f>'Spatial Noise'!AP33</f>
        <v>1.1230068337129839</v>
      </c>
      <c r="G19" s="28">
        <f>'Spatial Noise'!AQ33</f>
        <v>1.001763668430335</v>
      </c>
      <c r="I19" s="22">
        <f>'Spatial Noise'!AR33</f>
        <v>0.98643039591315451</v>
      </c>
      <c r="J19" s="22">
        <f>'Spatial Noise'!AS33</f>
        <v>0.98966120566247817</v>
      </c>
      <c r="K19" s="22">
        <f>'Spatial Noise'!AT33</f>
        <v>0.98295635552723803</v>
      </c>
      <c r="L19" s="22">
        <f>'Spatial Noise'!AU33</f>
        <v>0.98492878436568398</v>
      </c>
      <c r="M19" s="22">
        <f>'Spatial Noise'!AV33</f>
        <v>1.0681818181818181</v>
      </c>
      <c r="N19" s="20">
        <f>'Spatial Noise'!AW33</f>
        <v>1.3502170767004342</v>
      </c>
      <c r="O19" s="20">
        <f>'Spatial Noise'!AX33</f>
        <v>1.3721264367816093</v>
      </c>
      <c r="P19" s="20">
        <f>'Spatial Noise'!AY33</f>
        <v>1.3607503607503608</v>
      </c>
      <c r="Q19" s="20">
        <f>'Spatial Noise'!AZ33</f>
        <v>1.384464110127827</v>
      </c>
      <c r="R19" s="20">
        <f>'Spatial Noise'!BA33</f>
        <v>1.3715298287064384</v>
      </c>
      <c r="T19" s="22">
        <f>'Temporal Noise'!AR33</f>
        <v>0.96057185854025584</v>
      </c>
      <c r="U19" s="22">
        <f>'Temporal Noise'!AS33</f>
        <v>0.96335235806548503</v>
      </c>
      <c r="V19" s="22">
        <f>'Temporal Noise'!AT33</f>
        <v>0.95490756049902303</v>
      </c>
      <c r="W19" s="22">
        <f>'Temporal Noise'!AU33</f>
        <v>0.95391561575587724</v>
      </c>
      <c r="X19" s="22">
        <f>'Temporal Noise'!AV33</f>
        <v>0.99211693217277053</v>
      </c>
      <c r="Y19" s="20">
        <f>'Temporal Noise'!AW33</f>
        <v>1.3188515300340009</v>
      </c>
      <c r="Z19" s="20">
        <f>'Temporal Noise'!AX33</f>
        <v>1.3426676492262344</v>
      </c>
      <c r="AA19" s="20">
        <f>'Temporal Noise'!AY33</f>
        <v>1.3126410835214446</v>
      </c>
      <c r="AB19" s="20">
        <f>'Temporal Noise'!AZ33</f>
        <v>1.3470496894409938</v>
      </c>
      <c r="AC19" s="20">
        <f>'Temporal Noise'!BA33</f>
        <v>1.4311497326203209</v>
      </c>
    </row>
    <row r="20" spans="1:29">
      <c r="A20" s="5">
        <f>'Spatial Noise'!AK34</f>
        <v>483</v>
      </c>
      <c r="B20" s="35">
        <f>'Spatial Noise'!AL34</f>
        <v>1.0482758620689654</v>
      </c>
      <c r="C20" s="25">
        <f>'Spatial Noise'!AM34</f>
        <v>0.93626373626373616</v>
      </c>
      <c r="D20" s="25">
        <f>'Spatial Noise'!AN34</f>
        <v>1.1376370280146164</v>
      </c>
      <c r="E20" s="25">
        <f>'Spatial Noise'!AO34</f>
        <v>0.94883720930232551</v>
      </c>
      <c r="F20" s="25">
        <f>'Spatial Noise'!AP34</f>
        <v>0.94110854503464203</v>
      </c>
      <c r="G20" s="28">
        <f>'Spatial Noise'!AQ34</f>
        <v>0.96412113232389729</v>
      </c>
      <c r="I20" s="22">
        <f>'Spatial Noise'!AR34</f>
        <v>0.98928519007779248</v>
      </c>
      <c r="J20" s="22">
        <f>'Spatial Noise'!AS34</f>
        <v>0.96847695734109984</v>
      </c>
      <c r="K20" s="22">
        <f>'Spatial Noise'!AT34</f>
        <v>0.98154981549815512</v>
      </c>
      <c r="L20" s="22">
        <f>'Spatial Noise'!AU34</f>
        <v>0.96441402908468776</v>
      </c>
      <c r="M20" s="22">
        <f>'Spatial Noise'!AV34</f>
        <v>1.0267088385169567</v>
      </c>
      <c r="N20" s="20">
        <f>'Spatial Noise'!AW34</f>
        <v>1.2520435967302452</v>
      </c>
      <c r="O20" s="20">
        <f>'Spatial Noise'!AX34</f>
        <v>1.296774193548387</v>
      </c>
      <c r="P20" s="20">
        <f>'Spatial Noise'!AY34</f>
        <v>1.3096868884540118</v>
      </c>
      <c r="Q20" s="20">
        <f>'Spatial Noise'!AZ34</f>
        <v>1.3650321941555223</v>
      </c>
      <c r="R20" s="20">
        <f>'Spatial Noise'!BA34</f>
        <v>1.2614942528735631</v>
      </c>
      <c r="T20" s="22">
        <f>'Temporal Noise'!AR34</f>
        <v>0.98255813953488369</v>
      </c>
      <c r="U20" s="22">
        <f>'Temporal Noise'!AS34</f>
        <v>0.96433100824350038</v>
      </c>
      <c r="V20" s="22">
        <f>'Temporal Noise'!AT34</f>
        <v>0.97153080273802117</v>
      </c>
      <c r="W20" s="22">
        <f>'Temporal Noise'!AU34</f>
        <v>0.95972090072946392</v>
      </c>
      <c r="X20" s="22">
        <f>'Temporal Noise'!AV34</f>
        <v>0.97137216189536024</v>
      </c>
      <c r="Y20" s="20">
        <f>'Temporal Noise'!AW34</f>
        <v>1.3443616029822927</v>
      </c>
      <c r="Z20" s="20">
        <f>'Temporal Noise'!AX34</f>
        <v>1.3461160275319568</v>
      </c>
      <c r="AA20" s="20">
        <f>'Temporal Noise'!AY34</f>
        <v>1.3740272373540856</v>
      </c>
      <c r="AB20" s="20">
        <f>'Temporal Noise'!AZ34</f>
        <v>1.4272369714847593</v>
      </c>
      <c r="AC20" s="20">
        <f>'Temporal Noise'!BA34</f>
        <v>1.3874755381604695</v>
      </c>
    </row>
    <row r="21" spans="1:29">
      <c r="A21" s="5">
        <f>'Spatial Noise'!AK35</f>
        <v>484</v>
      </c>
      <c r="B21" s="35">
        <f>'Spatial Noise'!AL35</f>
        <v>1.0496894409937887</v>
      </c>
      <c r="C21" s="25">
        <f>'Spatial Noise'!AM35</f>
        <v>1.0221948212083847</v>
      </c>
      <c r="D21" s="25">
        <f>'Spatial Noise'!AN35</f>
        <v>1.0422705314009661</v>
      </c>
      <c r="E21" s="25">
        <f>'Spatial Noise'!AO35</f>
        <v>1.069047619047619</v>
      </c>
      <c r="F21" s="25">
        <f>'Spatial Noise'!AP35</f>
        <v>1.0336658354114712</v>
      </c>
      <c r="G21" s="28">
        <f>'Spatial Noise'!AQ35</f>
        <v>0.97408637873754156</v>
      </c>
      <c r="I21" s="22">
        <f>'Spatial Noise'!AR35</f>
        <v>0.98818040435458798</v>
      </c>
      <c r="J21" s="22">
        <f>'Spatial Noise'!AS35</f>
        <v>0.97339138848572815</v>
      </c>
      <c r="K21" s="22">
        <f>'Spatial Noise'!AT35</f>
        <v>0.98481012658227851</v>
      </c>
      <c r="L21" s="22">
        <f>'Spatial Noise'!AU35</f>
        <v>0.99486780715396583</v>
      </c>
      <c r="M21" s="22">
        <f>'Spatial Noise'!AV35</f>
        <v>1.0575845082384916</v>
      </c>
      <c r="N21" s="20">
        <f>'Spatial Noise'!AW35</f>
        <v>1.2161541991739331</v>
      </c>
      <c r="O21" s="20">
        <f>'Spatial Noise'!AX35</f>
        <v>1.2222222222222223</v>
      </c>
      <c r="P21" s="20">
        <f>'Spatial Noise'!AY35</f>
        <v>1.2122052704576978</v>
      </c>
      <c r="Q21" s="20">
        <f>'Spatial Noise'!AZ35</f>
        <v>1.2038567493112948</v>
      </c>
      <c r="R21" s="20">
        <f>'Spatial Noise'!BA35</f>
        <v>1.206857785272625</v>
      </c>
      <c r="T21" s="22">
        <f>'Temporal Noise'!AR35</f>
        <v>0.97021028037383183</v>
      </c>
      <c r="U21" s="22">
        <f>'Temporal Noise'!AS35</f>
        <v>0.95840241145440852</v>
      </c>
      <c r="V21" s="22">
        <f>'Temporal Noise'!AT35</f>
        <v>0.96218052888166639</v>
      </c>
      <c r="W21" s="22">
        <f>'Temporal Noise'!AU35</f>
        <v>0.9819189268008166</v>
      </c>
      <c r="X21" s="22">
        <f>'Temporal Noise'!AV35</f>
        <v>0.99936193970330189</v>
      </c>
      <c r="Y21" s="20">
        <f>'Temporal Noise'!AW35</f>
        <v>1.2763326226012792</v>
      </c>
      <c r="Z21" s="20">
        <f>'Temporal Noise'!AX35</f>
        <v>1.2763157894736843</v>
      </c>
      <c r="AA21" s="20">
        <f>'Temporal Noise'!AY35</f>
        <v>1.2510656436487639</v>
      </c>
      <c r="AB21" s="20">
        <f>'Temporal Noise'!AZ35</f>
        <v>1.2736254295532645</v>
      </c>
      <c r="AC21" s="20">
        <f>'Temporal Noise'!BA35</f>
        <v>1.2543424317617864</v>
      </c>
    </row>
    <row r="22" spans="1:29">
      <c r="A22" s="5">
        <f>'Spatial Noise'!AK36</f>
        <v>485</v>
      </c>
      <c r="B22" s="36">
        <f>'Spatial Noise'!AL36</f>
        <v>1.0471204188481675</v>
      </c>
      <c r="C22" s="25">
        <f>'Spatial Noise'!AM36</f>
        <v>1.1349831271091113</v>
      </c>
      <c r="D22" s="25">
        <f>'Spatial Noise'!AN36</f>
        <v>1.2334928229665072</v>
      </c>
      <c r="E22" s="25">
        <f>'Spatial Noise'!AO36</f>
        <v>1.1459934138309551</v>
      </c>
      <c r="F22" s="25">
        <f>'Spatial Noise'!AP36</f>
        <v>1.1437066402378593</v>
      </c>
      <c r="G22" s="28">
        <f>'Spatial Noise'!AQ36</f>
        <v>1.0058139534883721</v>
      </c>
      <c r="I22" s="22">
        <f>'Spatial Noise'!AR36</f>
        <v>0.92672210889690876</v>
      </c>
      <c r="J22" s="22">
        <f>'Spatial Noise'!AS36</f>
        <v>0.89719331441185757</v>
      </c>
      <c r="K22" s="22">
        <f>'Spatial Noise'!AT36</f>
        <v>0.93504374907311272</v>
      </c>
      <c r="L22" s="22">
        <f>'Spatial Noise'!AU36</f>
        <v>0.96515458692346678</v>
      </c>
      <c r="M22" s="22">
        <f>'Spatial Noise'!AV36</f>
        <v>1.0604386933880385</v>
      </c>
      <c r="N22" s="20">
        <f>'Spatial Noise'!AW36</f>
        <v>1.0981791338582678</v>
      </c>
      <c r="O22" s="20">
        <f>'Spatial Noise'!AX36</f>
        <v>1.1926014319809068</v>
      </c>
      <c r="P22" s="20">
        <f>'Spatial Noise'!AY36</f>
        <v>1.1507898516036381</v>
      </c>
      <c r="Q22" s="20">
        <f>'Spatial Noise'!AZ36</f>
        <v>1.135389686837768</v>
      </c>
      <c r="R22" s="20">
        <f>'Spatial Noise'!BA36</f>
        <v>1.2226506024096384</v>
      </c>
      <c r="T22" s="22">
        <f>'Temporal Noise'!AR36</f>
        <v>0.9501866207292563</v>
      </c>
      <c r="U22" s="22">
        <f>'Temporal Noise'!AS36</f>
        <v>0.934678472927856</v>
      </c>
      <c r="V22" s="22">
        <f>'Temporal Noise'!AT36</f>
        <v>0.95144698943903439</v>
      </c>
      <c r="W22" s="22">
        <f>'Temporal Noise'!AU36</f>
        <v>0.97135012534320164</v>
      </c>
      <c r="X22" s="22">
        <f>'Temporal Noise'!AV36</f>
        <v>0.96961767698793433</v>
      </c>
      <c r="Y22" s="20">
        <f>'Temporal Noise'!AW36</f>
        <v>1.1415117719950434</v>
      </c>
      <c r="Z22" s="20">
        <f>'Temporal Noise'!AX36</f>
        <v>1.1694832231202548</v>
      </c>
      <c r="AA22" s="20">
        <f>'Temporal Noise'!AY36</f>
        <v>1.1847665847665847</v>
      </c>
      <c r="AB22" s="20">
        <f>'Temporal Noise'!AZ36</f>
        <v>1.1946583253128009</v>
      </c>
      <c r="AC22" s="20">
        <f>'Temporal Noise'!BA36</f>
        <v>1.3216374269005848</v>
      </c>
    </row>
    <row r="23" spans="1:29">
      <c r="A23" s="10">
        <f>'Spatial Noise'!AK37</f>
        <v>486</v>
      </c>
      <c r="B23" s="35">
        <f>'Spatial Noise'!AL37</f>
        <v>1.0491803278688523</v>
      </c>
      <c r="C23" s="26">
        <f>'Spatial Noise'!AM37</f>
        <v>1.0874089490114465</v>
      </c>
      <c r="D23" s="26">
        <f>'Spatial Noise'!AN37</f>
        <v>1.0206297502714439</v>
      </c>
      <c r="E23" s="26">
        <f>'Spatial Noise'!AO37</f>
        <v>1.0416233090530695</v>
      </c>
      <c r="F23" s="26">
        <f>'Spatial Noise'!AP37</f>
        <v>1.0136411332633788</v>
      </c>
      <c r="G23" s="29">
        <f>'Spatial Noise'!AQ37</f>
        <v>0.99121331089923337</v>
      </c>
      <c r="I23" s="23">
        <f>'Spatial Noise'!AR37</f>
        <v>0.90784854563691064</v>
      </c>
      <c r="J23" s="23">
        <f>'Spatial Noise'!AS37</f>
        <v>0.90200197726149278</v>
      </c>
      <c r="K23" s="23">
        <f>'Spatial Noise'!AT37</f>
        <v>0.89250814332247552</v>
      </c>
      <c r="L23" s="23">
        <f>'Spatial Noise'!AU37</f>
        <v>0.89860884822659481</v>
      </c>
      <c r="M23" s="23">
        <f>'Spatial Noise'!AV37</f>
        <v>0.85187144557598204</v>
      </c>
      <c r="N23" s="19">
        <f>'Spatial Noise'!AW37</f>
        <v>1.1091165082717351</v>
      </c>
      <c r="O23" s="19">
        <f>'Spatial Noise'!AX37</f>
        <v>1.0843205574912891</v>
      </c>
      <c r="P23" s="19">
        <f>'Spatial Noise'!AY37</f>
        <v>1.1028169014084508</v>
      </c>
      <c r="Q23" s="19">
        <f>'Spatial Noise'!AZ37</f>
        <v>1.1021846370683579</v>
      </c>
      <c r="R23" s="19">
        <f>'Spatial Noise'!BA37</f>
        <v>1.0216432865731462</v>
      </c>
      <c r="T23" s="23">
        <f>'Temporal Noise'!AR37</f>
        <v>0.96621315192743762</v>
      </c>
      <c r="U23" s="23">
        <f>'Temporal Noise'!AS37</f>
        <v>0.95968104222821204</v>
      </c>
      <c r="V23" s="23">
        <f>'Temporal Noise'!AT37</f>
        <v>0.96822514752610089</v>
      </c>
      <c r="W23" s="23">
        <f>'Temporal Noise'!AU37</f>
        <v>0.96018602540834841</v>
      </c>
      <c r="X23" s="23">
        <f>'Temporal Noise'!AV37</f>
        <v>0.92132804041862137</v>
      </c>
      <c r="Y23" s="19">
        <f>'Temporal Noise'!AW37</f>
        <v>1.2165242165242165</v>
      </c>
      <c r="Z23" s="19">
        <f>'Temporal Noise'!AX37</f>
        <v>1.1899402040098488</v>
      </c>
      <c r="AA23" s="19">
        <f>'Temporal Noise'!AY37</f>
        <v>1.2094594594594594</v>
      </c>
      <c r="AB23" s="19">
        <f>'Temporal Noise'!AZ37</f>
        <v>1.1874120956399437</v>
      </c>
      <c r="AC23" s="19">
        <f>'Temporal Noise'!BA37</f>
        <v>1.1054030115146147</v>
      </c>
    </row>
    <row r="24" spans="1:29">
      <c r="A24" s="5">
        <f>'Spatial Noise'!AK38</f>
        <v>487</v>
      </c>
      <c r="B24" s="35">
        <f>'Spatial Noise'!AL38</f>
        <v>1.0454545454545454</v>
      </c>
      <c r="C24" s="25">
        <f>'Spatial Noise'!AM38</f>
        <v>1.0126874279123415</v>
      </c>
      <c r="D24" s="25">
        <f>'Spatial Noise'!AN38</f>
        <v>1.0585480093676816</v>
      </c>
      <c r="E24" s="25">
        <f>'Spatial Noise'!AO38</f>
        <v>1.1118077324973878</v>
      </c>
      <c r="F24" s="25">
        <f>'Spatial Noise'!AP38</f>
        <v>1.1812004530011324</v>
      </c>
      <c r="G24" s="28">
        <f>'Spatial Noise'!AQ38</f>
        <v>0.97004461440407908</v>
      </c>
      <c r="I24" s="22">
        <f>'Spatial Noise'!AR38</f>
        <v>0.90665356541268949</v>
      </c>
      <c r="J24" s="22">
        <f>'Spatial Noise'!AS38</f>
        <v>0.88258288692630671</v>
      </c>
      <c r="K24" s="22">
        <f>'Spatial Noise'!AT38</f>
        <v>0.89854464035824244</v>
      </c>
      <c r="L24" s="22">
        <f>'Spatial Noise'!AU38</f>
        <v>0.88598326359832635</v>
      </c>
      <c r="M24" s="22">
        <f>'Spatial Noise'!AV38</f>
        <v>0.87107538298195064</v>
      </c>
      <c r="N24" s="20">
        <f>'Spatial Noise'!AW38</f>
        <v>1.1487636805837049</v>
      </c>
      <c r="O24" s="20">
        <f>'Spatial Noise'!AX38</f>
        <v>1.1416803953871499</v>
      </c>
      <c r="P24" s="20">
        <f>'Spatial Noise'!AY38</f>
        <v>1.142570281124498</v>
      </c>
      <c r="Q24" s="20">
        <f>'Spatial Noise'!AZ38</f>
        <v>1.1720385098367518</v>
      </c>
      <c r="R24" s="20">
        <f>'Spatial Noise'!BA38</f>
        <v>0.9542084605320541</v>
      </c>
      <c r="T24" s="22">
        <f>'Temporal Noise'!AR38</f>
        <v>0.94748858447488582</v>
      </c>
      <c r="U24" s="22">
        <f>'Temporal Noise'!AS38</f>
        <v>0.93485639686684063</v>
      </c>
      <c r="V24" s="22">
        <f>'Temporal Noise'!AT38</f>
        <v>0.95201414319989897</v>
      </c>
      <c r="W24" s="22">
        <f>'Temporal Noise'!AU38</f>
        <v>0.94828735172597634</v>
      </c>
      <c r="X24" s="22">
        <f>'Temporal Noise'!AV38</f>
        <v>0.92031872509960155</v>
      </c>
      <c r="Y24" s="20">
        <f>'Temporal Noise'!AW38</f>
        <v>1.1563554555680542</v>
      </c>
      <c r="Z24" s="20">
        <f>'Temporal Noise'!AX38</f>
        <v>1.1289019463826662</v>
      </c>
      <c r="AA24" s="20">
        <f>'Temporal Noise'!AY38</f>
        <v>1.1441340782122904</v>
      </c>
      <c r="AB24" s="20">
        <f>'Temporal Noise'!AZ38</f>
        <v>1.2066536203522504</v>
      </c>
      <c r="AC24" s="20">
        <f>'Temporal Noise'!BA38</f>
        <v>1.0673880964092475</v>
      </c>
    </row>
    <row r="25" spans="1:29">
      <c r="A25" s="5">
        <f>'Spatial Noise'!AK39</f>
        <v>488</v>
      </c>
      <c r="B25" s="35">
        <f>'Spatial Noise'!AL39</f>
        <v>1.0494505494505495</v>
      </c>
      <c r="C25" s="25">
        <f>'Spatial Noise'!AM39</f>
        <v>1.0062695924764891</v>
      </c>
      <c r="D25" s="25">
        <f>'Spatial Noise'!AN39</f>
        <v>1.0192307692307692</v>
      </c>
      <c r="E25" s="25">
        <f>'Spatial Noise'!AO39</f>
        <v>1.0759219088937093</v>
      </c>
      <c r="F25" s="25">
        <f>'Spatial Noise'!AP39</f>
        <v>1.022002200220022</v>
      </c>
      <c r="G25" s="28">
        <f>'Spatial Noise'!AQ39</f>
        <v>1.0230206540447504</v>
      </c>
      <c r="I25" s="22">
        <f>'Spatial Noise'!AR39</f>
        <v>0.93047989623865113</v>
      </c>
      <c r="J25" s="22">
        <f>'Spatial Noise'!AS39</f>
        <v>0.94562334217506627</v>
      </c>
      <c r="K25" s="22">
        <f>'Spatial Noise'!AT39</f>
        <v>0.90282833940072815</v>
      </c>
      <c r="L25" s="22">
        <f>'Spatial Noise'!AU39</f>
        <v>0.92067466069310844</v>
      </c>
      <c r="M25" s="22">
        <f>'Spatial Noise'!AV39</f>
        <v>0.93195676274944561</v>
      </c>
      <c r="N25" s="20">
        <f>'Spatial Noise'!AW39</f>
        <v>1.1613865076407008</v>
      </c>
      <c r="O25" s="20">
        <f>'Spatial Noise'!AX39</f>
        <v>1.1567431850789098</v>
      </c>
      <c r="P25" s="20">
        <f>'Spatial Noise'!AY39</f>
        <v>1.1653756777691713</v>
      </c>
      <c r="Q25" s="20">
        <f>'Spatial Noise'!AZ39</f>
        <v>1.1439308530627583</v>
      </c>
      <c r="R25" s="20">
        <f>'Spatial Noise'!BA39</f>
        <v>1.0851591566763126</v>
      </c>
      <c r="T25" s="22">
        <f>'Temporal Noise'!AR39</f>
        <v>0.96828046744574292</v>
      </c>
      <c r="U25" s="22">
        <f>'Temporal Noise'!AS39</f>
        <v>0.98505964990522932</v>
      </c>
      <c r="V25" s="22">
        <f>'Temporal Noise'!AT39</f>
        <v>0.95591971544715448</v>
      </c>
      <c r="W25" s="22">
        <f>'Temporal Noise'!AU39</f>
        <v>0.96813902968863152</v>
      </c>
      <c r="X25" s="22">
        <f>'Temporal Noise'!AV39</f>
        <v>0.95645511428936281</v>
      </c>
      <c r="Y25" s="20">
        <f>'Temporal Noise'!AW39</f>
        <v>1.185281667209378</v>
      </c>
      <c r="Z25" s="20">
        <f>'Temporal Noise'!AX39</f>
        <v>1.1865695280329427</v>
      </c>
      <c r="AA25" s="20">
        <f>'Temporal Noise'!AY39</f>
        <v>1.1864686468646866</v>
      </c>
      <c r="AB25" s="20">
        <f>'Temporal Noise'!AZ39</f>
        <v>1.2023004059539919</v>
      </c>
      <c r="AC25" s="20">
        <f>'Temporal Noise'!BA39</f>
        <v>1.1671967287596547</v>
      </c>
    </row>
    <row r="26" spans="1:29">
      <c r="A26" s="5">
        <f>'Spatial Noise'!AK40</f>
        <v>489</v>
      </c>
      <c r="B26" s="35">
        <f>'Spatial Noise'!AL40</f>
        <v>1.0497237569060773</v>
      </c>
      <c r="C26" s="25">
        <f>'Spatial Noise'!AM40</f>
        <v>1.1738672286617493</v>
      </c>
      <c r="D26" s="25">
        <f>'Spatial Noise'!AN40</f>
        <v>1.1628151260504203</v>
      </c>
      <c r="E26" s="25">
        <f>'Spatial Noise'!AO40</f>
        <v>1.0459057071960296</v>
      </c>
      <c r="F26" s="25">
        <f>'Spatial Noise'!AP40</f>
        <v>1.073053892215569</v>
      </c>
      <c r="G26" s="28">
        <f>'Spatial Noise'!AQ40</f>
        <v>1.0036093418259024</v>
      </c>
      <c r="I26" s="22">
        <f>'Spatial Noise'!AR40</f>
        <v>0.88890489913544657</v>
      </c>
      <c r="J26" s="22">
        <f>'Spatial Noise'!AS40</f>
        <v>0.88502860332077582</v>
      </c>
      <c r="K26" s="22">
        <f>'Spatial Noise'!AT40</f>
        <v>0.87052260716382845</v>
      </c>
      <c r="L26" s="22">
        <f>'Spatial Noise'!AU40</f>
        <v>0.8580087892104864</v>
      </c>
      <c r="M26" s="22">
        <f>'Spatial Noise'!AV40</f>
        <v>0.89810571341277101</v>
      </c>
      <c r="N26" s="20">
        <f>'Spatial Noise'!AW40</f>
        <v>1.2066182405165455</v>
      </c>
      <c r="O26" s="20">
        <f>'Spatial Noise'!AX40</f>
        <v>1.1996805111821087</v>
      </c>
      <c r="P26" s="20">
        <f>'Spatial Noise'!AY40</f>
        <v>1.2146361406377759</v>
      </c>
      <c r="Q26" s="20">
        <f>'Spatial Noise'!AZ40</f>
        <v>1.1984355701934954</v>
      </c>
      <c r="R26" s="20">
        <f>'Spatial Noise'!BA40</f>
        <v>1.0801080108010801</v>
      </c>
      <c r="T26" s="22">
        <f>'Temporal Noise'!AR40</f>
        <v>1.0233756440869675</v>
      </c>
      <c r="U26" s="22">
        <f>'Temporal Noise'!AS40</f>
        <v>0.9977799703996052</v>
      </c>
      <c r="V26" s="22">
        <f>'Temporal Noise'!AT40</f>
        <v>1.0093806219480854</v>
      </c>
      <c r="W26" s="22">
        <f>'Temporal Noise'!AU40</f>
        <v>1.0212569316081332</v>
      </c>
      <c r="X26" s="22">
        <f>'Temporal Noise'!AV40</f>
        <v>1.0249359751988139</v>
      </c>
      <c r="Y26" s="20">
        <f>'Temporal Noise'!AW40</f>
        <v>1.296537538567021</v>
      </c>
      <c r="Z26" s="20">
        <f>'Temporal Noise'!AX40</f>
        <v>1.2954861111111111</v>
      </c>
      <c r="AA26" s="20">
        <f>'Temporal Noise'!AY40</f>
        <v>1.3162210338680926</v>
      </c>
      <c r="AB26" s="20">
        <f>'Temporal Noise'!AZ40</f>
        <v>1.3098591549295775</v>
      </c>
      <c r="AC26" s="20">
        <f>'Temporal Noise'!BA40</f>
        <v>1.1303074670571009</v>
      </c>
    </row>
    <row r="27" spans="1:29">
      <c r="A27" s="6">
        <f>'Spatial Noise'!AK41</f>
        <v>490</v>
      </c>
      <c r="B27" s="36">
        <f>'Spatial Noise'!AL41</f>
        <v>1.0471204188481675</v>
      </c>
      <c r="C27" s="27">
        <f>'Spatial Noise'!AM41</f>
        <v>1.1065149948293693</v>
      </c>
      <c r="D27" s="27">
        <f>'Spatial Noise'!AN41</f>
        <v>1.1859979101358413</v>
      </c>
      <c r="E27" s="27">
        <f>'Spatial Noise'!AO41</f>
        <v>1.1551912568306011</v>
      </c>
      <c r="F27" s="27">
        <f>'Spatial Noise'!AP41</f>
        <v>1.127545551982851</v>
      </c>
      <c r="G27" s="30">
        <f>'Spatial Noise'!AQ41</f>
        <v>0.98985276561878233</v>
      </c>
      <c r="I27" s="24">
        <f>'Spatial Noise'!AR41</f>
        <v>0.88331726133076172</v>
      </c>
      <c r="J27" s="24">
        <f>'Spatial Noise'!AS41</f>
        <v>0.86246458923512759</v>
      </c>
      <c r="K27" s="24">
        <f>'Spatial Noise'!AT41</f>
        <v>0.88671982403079463</v>
      </c>
      <c r="L27" s="24">
        <f>'Spatial Noise'!AU41</f>
        <v>0.89990620393943455</v>
      </c>
      <c r="M27" s="24">
        <f>'Spatial Noise'!AV41</f>
        <v>0.95499853415420688</v>
      </c>
      <c r="N27" s="21">
        <f>'Spatial Noise'!AW41</f>
        <v>1.0667730173199637</v>
      </c>
      <c r="O27" s="21">
        <f>'Spatial Noise'!AX41</f>
        <v>1.0714775062799728</v>
      </c>
      <c r="P27" s="21">
        <f>'Spatial Noise'!AY41</f>
        <v>1.0895658104114572</v>
      </c>
      <c r="Q27" s="21">
        <f>'Spatial Noise'!AZ41</f>
        <v>1.0569216757741349</v>
      </c>
      <c r="R27" s="21">
        <f>'Spatial Noise'!BA41</f>
        <v>1.1146711635750424</v>
      </c>
      <c r="T27" s="24">
        <f>'Temporal Noise'!AR41</f>
        <v>0.9547619047619047</v>
      </c>
      <c r="U27" s="24">
        <f>'Temporal Noise'!AS41</f>
        <v>0.94057113455106767</v>
      </c>
      <c r="V27" s="24">
        <f>'Temporal Noise'!AT41</f>
        <v>0.94983656022127227</v>
      </c>
      <c r="W27" s="24">
        <f>'Temporal Noise'!AU41</f>
        <v>0.95838959126058665</v>
      </c>
      <c r="X27" s="24">
        <f>'Temporal Noise'!AV41</f>
        <v>0.98894659741643354</v>
      </c>
      <c r="Y27" s="21">
        <f>'Temporal Noise'!AW41</f>
        <v>1.1441356570890249</v>
      </c>
      <c r="Z27" s="21">
        <f>'Temporal Noise'!AX41</f>
        <v>1.1480255379522346</v>
      </c>
      <c r="AA27" s="21">
        <f>'Temporal Noise'!AY41</f>
        <v>1.1682658553709337</v>
      </c>
      <c r="AB27" s="21">
        <f>'Temporal Noise'!AZ41</f>
        <v>1.1462319867706121</v>
      </c>
      <c r="AC27" s="21">
        <f>'Temporal Noise'!BA41</f>
        <v>1.224041159962582</v>
      </c>
    </row>
    <row r="29" spans="1:29">
      <c r="A29" s="1"/>
      <c r="B29" s="1"/>
      <c r="C29" s="1"/>
      <c r="D29" s="1"/>
      <c r="E29" s="1"/>
      <c r="F29" s="1"/>
      <c r="G29" s="1"/>
      <c r="I29" s="1"/>
      <c r="J29" s="1"/>
      <c r="K29" s="1"/>
      <c r="L29" s="1"/>
      <c r="M29" s="1"/>
      <c r="N29" s="1"/>
      <c r="O29" s="1"/>
      <c r="P29" s="1"/>
      <c r="Q29" s="1"/>
      <c r="R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" customHeight="1">
      <c r="A30" s="43" t="str">
        <f>'Spatial Noise'!AK44</f>
        <v>SCA ID</v>
      </c>
      <c r="B30" s="45" t="str">
        <f>'Spatial Noise'!AL44</f>
        <v>kTC Noise</v>
      </c>
      <c r="C30" s="61" t="str">
        <f>'Spatial Noise'!AM44</f>
        <v>1/f Uncorr</v>
      </c>
      <c r="D30" s="62"/>
      <c r="E30" s="62"/>
      <c r="F30" s="63"/>
      <c r="G30" s="48" t="str">
        <f>'Spatial Noise'!AQ44</f>
        <v>1/f Corr</v>
      </c>
      <c r="I30" s="54" t="str">
        <f>'Spatial Noise'!AR44</f>
        <v>CDS</v>
      </c>
      <c r="J30" s="55"/>
      <c r="K30" s="55"/>
      <c r="L30" s="55"/>
      <c r="M30" s="56"/>
      <c r="N30" s="40" t="str">
        <f>'Spatial Noise'!AW44</f>
        <v>Effective Noise (Spatial)</v>
      </c>
      <c r="O30" s="41"/>
      <c r="P30" s="41"/>
      <c r="Q30" s="41"/>
      <c r="R30" s="42"/>
      <c r="T30" s="54" t="str">
        <f>'Temporal Noise'!AR44</f>
        <v>CDS</v>
      </c>
      <c r="U30" s="55"/>
      <c r="V30" s="55"/>
      <c r="W30" s="55"/>
      <c r="X30" s="56"/>
      <c r="Y30" s="40" t="str">
        <f>'Temporal Noise'!AW44</f>
        <v>Effective Noise</v>
      </c>
      <c r="Z30" s="41"/>
      <c r="AA30" s="41"/>
      <c r="AB30" s="41"/>
      <c r="AC30" s="42"/>
    </row>
    <row r="31" spans="1:29" ht="15" customHeight="1">
      <c r="A31" s="44"/>
      <c r="B31" s="46"/>
      <c r="C31" s="18" t="str">
        <f>'Spatial Noise'!AM45</f>
        <v>Ch0</v>
      </c>
      <c r="D31" s="18" t="str">
        <f>'Spatial Noise'!AN45</f>
        <v>Ch1</v>
      </c>
      <c r="E31" s="18" t="str">
        <f>'Spatial Noise'!AO45</f>
        <v>Ch2</v>
      </c>
      <c r="F31" s="18" t="str">
        <f>'Spatial Noise'!AP45</f>
        <v>Ch3</v>
      </c>
      <c r="G31" s="49"/>
      <c r="I31" s="17" t="str">
        <f>'Spatial Noise'!AR45</f>
        <v>Ch0</v>
      </c>
      <c r="J31" s="17" t="str">
        <f>'Spatial Noise'!AS45</f>
        <v>Ch1</v>
      </c>
      <c r="K31" s="17" t="str">
        <f>'Spatial Noise'!AT45</f>
        <v>Ch2</v>
      </c>
      <c r="L31" s="17" t="str">
        <f>'Spatial Noise'!AU45</f>
        <v>Ch3</v>
      </c>
      <c r="M31" s="17" t="str">
        <f>'Spatial Noise'!AV45</f>
        <v>Ref</v>
      </c>
      <c r="N31" s="33" t="str">
        <f>'Spatial Noise'!AW45</f>
        <v>Ch0</v>
      </c>
      <c r="O31" s="33" t="str">
        <f>'Spatial Noise'!AX45</f>
        <v>Ch1</v>
      </c>
      <c r="P31" s="33" t="str">
        <f>'Spatial Noise'!AY45</f>
        <v>Ch2</v>
      </c>
      <c r="Q31" s="33" t="str">
        <f>'Spatial Noise'!AZ45</f>
        <v>Ch3</v>
      </c>
      <c r="R31" s="33" t="str">
        <f>'Spatial Noise'!BA45</f>
        <v>Ref</v>
      </c>
      <c r="T31" s="17" t="str">
        <f>'Temporal Noise'!AR45</f>
        <v>Ch0</v>
      </c>
      <c r="U31" s="17" t="str">
        <f>'Temporal Noise'!AS45</f>
        <v>Ch1</v>
      </c>
      <c r="V31" s="17" t="str">
        <f>'Temporal Noise'!AT45</f>
        <v>Ch2</v>
      </c>
      <c r="W31" s="17" t="str">
        <f>'Temporal Noise'!AU45</f>
        <v>Ch3</v>
      </c>
      <c r="X31" s="17" t="str">
        <f>'Temporal Noise'!AV45</f>
        <v>Ref</v>
      </c>
      <c r="Y31" s="33" t="str">
        <f>'Temporal Noise'!AW45</f>
        <v>Ch0</v>
      </c>
      <c r="Z31" s="33" t="str">
        <f>'Temporal Noise'!AX45</f>
        <v>Ch1</v>
      </c>
      <c r="AA31" s="33" t="str">
        <f>'Temporal Noise'!AY45</f>
        <v>Ch2</v>
      </c>
      <c r="AB31" s="33" t="str">
        <f>'Temporal Noise'!AZ45</f>
        <v>Ch3</v>
      </c>
      <c r="AC31" s="33" t="str">
        <f>'Temporal Noise'!BA45</f>
        <v>Ref</v>
      </c>
    </row>
    <row r="32" spans="1:29">
      <c r="A32" s="5">
        <f>'Spatial Noise'!AK46</f>
        <v>481</v>
      </c>
      <c r="B32" s="34">
        <f>'Spatial Noise'!AL46</f>
        <v>1.0451977401129944</v>
      </c>
      <c r="C32" s="25">
        <f>'Spatial Noise'!AM46</f>
        <v>1.0613636363636365</v>
      </c>
      <c r="D32" s="25">
        <f>'Spatial Noise'!AN46</f>
        <v>0.98991031390134532</v>
      </c>
      <c r="E32" s="25">
        <f>'Spatial Noise'!AO46</f>
        <v>1.0347533632286996</v>
      </c>
      <c r="F32" s="25">
        <f>'Spatial Noise'!AP46</f>
        <v>0.99791666666666667</v>
      </c>
      <c r="G32" s="28">
        <f>'Spatial Noise'!AQ46</f>
        <v>1.0025821596244131</v>
      </c>
      <c r="I32" s="22">
        <f>'Spatial Noise'!AR46</f>
        <v>0.93387051958877465</v>
      </c>
      <c r="J32" s="22">
        <f>'Spatial Noise'!AS46</f>
        <v>0.9391783029001074</v>
      </c>
      <c r="K32" s="22">
        <f>'Spatial Noise'!AT46</f>
        <v>0.95110812625923435</v>
      </c>
      <c r="L32" s="22">
        <f>'Spatial Noise'!AU46</f>
        <v>0.95155709342560557</v>
      </c>
      <c r="M32" s="22">
        <f>'Spatial Noise'!AV46</f>
        <v>0.91444372153545872</v>
      </c>
      <c r="N32" s="20">
        <f>'Spatial Noise'!AW46</f>
        <v>1.1421999163529903</v>
      </c>
      <c r="O32" s="20">
        <f>'Spatial Noise'!AX46</f>
        <v>1.1691176470588236</v>
      </c>
      <c r="P32" s="20">
        <f>'Spatial Noise'!AY46</f>
        <v>1.1680981595092024</v>
      </c>
      <c r="Q32" s="20">
        <f>'Spatial Noise'!AZ46</f>
        <v>1.1628184713375795</v>
      </c>
      <c r="R32" s="20">
        <f>'Spatial Noise'!BA46</f>
        <v>0.75943940643033792</v>
      </c>
      <c r="T32" s="22">
        <f>'Temporal Noise'!AR46</f>
        <v>0.97952096874721761</v>
      </c>
      <c r="U32" s="22">
        <f>'Temporal Noise'!AS46</f>
        <v>0.86670696690343063</v>
      </c>
      <c r="V32" s="22">
        <f>'Temporal Noise'!AT46</f>
        <v>0.82793788148033687</v>
      </c>
      <c r="W32" s="22">
        <f>'Temporal Noise'!AU46</f>
        <v>0.779706977497167</v>
      </c>
      <c r="X32" s="22">
        <f>'Temporal Noise'!AV46</f>
        <v>0.8439490445859873</v>
      </c>
      <c r="Y32" s="20">
        <f>'Temporal Noise'!AW46</f>
        <v>1.4065442785123181</v>
      </c>
      <c r="Z32" s="20">
        <f>'Temporal Noise'!AX46</f>
        <v>1.3079971691436658</v>
      </c>
      <c r="AA32" s="20">
        <f>'Temporal Noise'!AY46</f>
        <v>1.5177484787018256</v>
      </c>
      <c r="AB32" s="20">
        <f>'Temporal Noise'!AZ46</f>
        <v>1.0631462842961534</v>
      </c>
      <c r="AC32" s="20">
        <f>'Temporal Noise'!BA46</f>
        <v>1.3596782431052092</v>
      </c>
    </row>
    <row r="33" spans="1:29">
      <c r="A33" s="5">
        <f>'Spatial Noise'!AK47</f>
        <v>482</v>
      </c>
      <c r="B33" s="35">
        <f>'Spatial Noise'!AL47</f>
        <v>1.0460526315789473</v>
      </c>
      <c r="C33" s="25">
        <f>'Spatial Noise'!AM47</f>
        <v>1.0899408284023671</v>
      </c>
      <c r="D33" s="25">
        <f>'Spatial Noise'!AN47</f>
        <v>1.1294642857142858</v>
      </c>
      <c r="E33" s="25">
        <f>'Spatial Noise'!AO47</f>
        <v>1.0899408284023671</v>
      </c>
      <c r="F33" s="25">
        <f>'Spatial Noise'!AP47</f>
        <v>1.1230068337129839</v>
      </c>
      <c r="G33" s="28">
        <f>'Spatial Noise'!AQ47</f>
        <v>1.001763668430335</v>
      </c>
      <c r="I33" s="22">
        <f>'Spatial Noise'!AR47</f>
        <v>0.98689677213167148</v>
      </c>
      <c r="J33" s="22">
        <f>'Spatial Noise'!AS47</f>
        <v>0.99139442231075692</v>
      </c>
      <c r="K33" s="22">
        <f>'Spatial Noise'!AT47</f>
        <v>0.98546325878594243</v>
      </c>
      <c r="L33" s="22">
        <f>'Spatial Noise'!AU47</f>
        <v>0.98623092236230936</v>
      </c>
      <c r="M33" s="22">
        <f>'Spatial Noise'!AV47</f>
        <v>1.0209230153168485</v>
      </c>
      <c r="N33" s="20">
        <f>'Spatial Noise'!AW47</f>
        <v>1.3497346840328028</v>
      </c>
      <c r="O33" s="20">
        <f>'Spatial Noise'!AX47</f>
        <v>1.3721264367816093</v>
      </c>
      <c r="P33" s="20">
        <f>'Spatial Noise'!AY47</f>
        <v>1.3612313612313611</v>
      </c>
      <c r="Q33" s="20">
        <f>'Spatial Noise'!AZ47</f>
        <v>1.384464110127827</v>
      </c>
      <c r="R33" s="20">
        <f>'Spatial Noise'!BA47</f>
        <v>0.98753993610223656</v>
      </c>
      <c r="T33" s="22">
        <f>'Temporal Noise'!AR47</f>
        <v>0.94175557290311385</v>
      </c>
      <c r="U33" s="22">
        <f>'Temporal Noise'!AS47</f>
        <v>0.94375780543473575</v>
      </c>
      <c r="V33" s="22">
        <f>'Temporal Noise'!AT47</f>
        <v>0.94317490659483882</v>
      </c>
      <c r="W33" s="22">
        <f>'Temporal Noise'!AU47</f>
        <v>0.94047462385401592</v>
      </c>
      <c r="X33" s="22">
        <f>'Temporal Noise'!AV47</f>
        <v>0.94392523364485981</v>
      </c>
      <c r="Y33" s="20">
        <f>'Temporal Noise'!AW47</f>
        <v>1.7720160929816717</v>
      </c>
      <c r="Z33" s="20">
        <f>'Temporal Noise'!AX47</f>
        <v>1.9632696390658173</v>
      </c>
      <c r="AA33" s="20">
        <f>'Temporal Noise'!AY47</f>
        <v>1.1851398601398602</v>
      </c>
      <c r="AB33" s="20">
        <f>'Temporal Noise'!AZ47</f>
        <v>1.6030878859857483</v>
      </c>
      <c r="AC33" s="20">
        <f>'Temporal Noise'!BA47</f>
        <v>2.0729298556596607</v>
      </c>
    </row>
    <row r="34" spans="1:29">
      <c r="A34" s="5">
        <f>'Spatial Noise'!AK48</f>
        <v>483</v>
      </c>
      <c r="B34" s="35">
        <f>'Spatial Noise'!AL48</f>
        <v>1.0482758620689654</v>
      </c>
      <c r="C34" s="25">
        <f>'Spatial Noise'!AM48</f>
        <v>0.93626373626373616</v>
      </c>
      <c r="D34" s="25">
        <f>'Spatial Noise'!AN48</f>
        <v>1.1376370280146164</v>
      </c>
      <c r="E34" s="25">
        <f>'Spatial Noise'!AO48</f>
        <v>0.94883720930232551</v>
      </c>
      <c r="F34" s="25">
        <f>'Spatial Noise'!AP48</f>
        <v>0.94110854503464203</v>
      </c>
      <c r="G34" s="28">
        <f>'Spatial Noise'!AQ48</f>
        <v>0.96412113232389729</v>
      </c>
      <c r="I34" s="22">
        <f>'Spatial Noise'!AR48</f>
        <v>0.98868645312959158</v>
      </c>
      <c r="J34" s="22">
        <f>'Spatial Noise'!AS48</f>
        <v>0.96655805179214538</v>
      </c>
      <c r="K34" s="22">
        <f>'Spatial Noise'!AT48</f>
        <v>0.97866621871325366</v>
      </c>
      <c r="L34" s="22">
        <f>'Spatial Noise'!AU48</f>
        <v>0.96313443072702332</v>
      </c>
      <c r="M34" s="22">
        <f>'Spatial Noise'!AV48</f>
        <v>0.98710956866633603</v>
      </c>
      <c r="N34" s="20">
        <f>'Spatial Noise'!AW48</f>
        <v>1.2520435967302452</v>
      </c>
      <c r="O34" s="20">
        <f>'Spatial Noise'!AX48</f>
        <v>1.296774193548387</v>
      </c>
      <c r="P34" s="20">
        <f>'Spatial Noise'!AY48</f>
        <v>1.3096868884540118</v>
      </c>
      <c r="Q34" s="20">
        <f>'Spatial Noise'!AZ48</f>
        <v>1.3650321941555223</v>
      </c>
      <c r="R34" s="20">
        <f>'Spatial Noise'!BA48</f>
        <v>1.2695937628231433</v>
      </c>
      <c r="T34" s="22">
        <f>'Temporal Noise'!AR48</f>
        <v>1.0189478197947097</v>
      </c>
      <c r="U34" s="22">
        <f>'Temporal Noise'!AS48</f>
        <v>1.0180202085697303</v>
      </c>
      <c r="V34" s="22">
        <f>'Temporal Noise'!AT48</f>
        <v>1.028966849050531</v>
      </c>
      <c r="W34" s="22">
        <f>'Temporal Noise'!AU48</f>
        <v>1.0158548892547934</v>
      </c>
      <c r="X34" s="22">
        <f>'Temporal Noise'!AV48</f>
        <v>1.0206952086968193</v>
      </c>
      <c r="Y34" s="20">
        <f>'Temporal Noise'!AW48</f>
        <v>1.3754266211604094</v>
      </c>
      <c r="Z34" s="20">
        <f>'Temporal Noise'!AX48</f>
        <v>1.7464923035008852</v>
      </c>
      <c r="AA34" s="20">
        <f>'Temporal Noise'!AY48</f>
        <v>1.3967188665175243</v>
      </c>
      <c r="AB34" s="20">
        <f>'Temporal Noise'!AZ48</f>
        <v>2.1719566840926063</v>
      </c>
      <c r="AC34" s="20">
        <f>'Temporal Noise'!BA48</f>
        <v>1.8016424510423246</v>
      </c>
    </row>
    <row r="35" spans="1:29">
      <c r="A35" s="5">
        <f>'Spatial Noise'!AK49</f>
        <v>484</v>
      </c>
      <c r="B35" s="35">
        <f>'Spatial Noise'!AL49</f>
        <v>1.0496894409937887</v>
      </c>
      <c r="C35" s="25">
        <f>'Spatial Noise'!AM49</f>
        <v>1.0221948212083847</v>
      </c>
      <c r="D35" s="25">
        <f>'Spatial Noise'!AN49</f>
        <v>1.0422705314009661</v>
      </c>
      <c r="E35" s="25">
        <f>'Spatial Noise'!AO49</f>
        <v>1.069047619047619</v>
      </c>
      <c r="F35" s="25">
        <f>'Spatial Noise'!AP49</f>
        <v>1.0336658354114712</v>
      </c>
      <c r="G35" s="28">
        <f>'Spatial Noise'!AQ49</f>
        <v>0.97408637873754156</v>
      </c>
      <c r="I35" s="22">
        <f>'Spatial Noise'!AR49</f>
        <v>0.98894769613947686</v>
      </c>
      <c r="J35" s="22">
        <f>'Spatial Noise'!AS49</f>
        <v>0.97464470284237725</v>
      </c>
      <c r="K35" s="22">
        <f>'Spatial Noise'!AT49</f>
        <v>0.98605830164765529</v>
      </c>
      <c r="L35" s="22">
        <f>'Spatial Noise'!AU49</f>
        <v>0.99579701120797004</v>
      </c>
      <c r="M35" s="22">
        <f>'Spatial Noise'!AV49</f>
        <v>1.0029198550140959</v>
      </c>
      <c r="N35" s="20">
        <f>'Spatial Noise'!AW49</f>
        <v>1.2161541991739331</v>
      </c>
      <c r="O35" s="20">
        <f>'Spatial Noise'!AX49</f>
        <v>1.2222222222222223</v>
      </c>
      <c r="P35" s="20">
        <f>'Spatial Noise'!AY49</f>
        <v>1.2122052704576978</v>
      </c>
      <c r="Q35" s="20">
        <f>'Spatial Noise'!AZ49</f>
        <v>1.2038567493112948</v>
      </c>
      <c r="R35" s="20">
        <f>'Spatial Noise'!BA49</f>
        <v>1.1904036557501905</v>
      </c>
      <c r="T35" s="22">
        <f>'Temporal Noise'!AR49</f>
        <v>0.90588733587462944</v>
      </c>
      <c r="U35" s="22">
        <f>'Temporal Noise'!AS49</f>
        <v>0.89876782850873482</v>
      </c>
      <c r="V35" s="22">
        <f>'Temporal Noise'!AT49</f>
        <v>0.9199164964022386</v>
      </c>
      <c r="W35" s="22">
        <f>'Temporal Noise'!AU49</f>
        <v>0.91099207199485743</v>
      </c>
      <c r="X35" s="22">
        <f>'Temporal Noise'!AV49</f>
        <v>0.90863293864370287</v>
      </c>
      <c r="Y35" s="20">
        <f>'Temporal Noise'!AW49</f>
        <v>1.6710941017559657</v>
      </c>
      <c r="Z35" s="20">
        <f>'Temporal Noise'!AX49</f>
        <v>1.2467700258397933</v>
      </c>
      <c r="AA35" s="20">
        <f>'Temporal Noise'!AY49</f>
        <v>1.0155879785509414</v>
      </c>
      <c r="AB35" s="20">
        <f>'Temporal Noise'!AZ49</f>
        <v>1.3709436777321895</v>
      </c>
      <c r="AC35" s="20">
        <f>'Temporal Noise'!BA49</f>
        <v>1.2964959568733154</v>
      </c>
    </row>
    <row r="36" spans="1:29">
      <c r="A36" s="5">
        <f>'Spatial Noise'!AK50</f>
        <v>485</v>
      </c>
      <c r="B36" s="36">
        <f>'Spatial Noise'!AL50</f>
        <v>1.0471204188481675</v>
      </c>
      <c r="C36" s="25">
        <f>'Spatial Noise'!AM50</f>
        <v>1.1349831271091113</v>
      </c>
      <c r="D36" s="25">
        <f>'Spatial Noise'!AN50</f>
        <v>1.2334928229665072</v>
      </c>
      <c r="E36" s="25">
        <f>'Spatial Noise'!AO50</f>
        <v>1.1459934138309551</v>
      </c>
      <c r="F36" s="25">
        <f>'Spatial Noise'!AP50</f>
        <v>1.1437066402378593</v>
      </c>
      <c r="G36" s="28">
        <f>'Spatial Noise'!AQ50</f>
        <v>1.0058139534883721</v>
      </c>
      <c r="I36" s="22">
        <f>'Spatial Noise'!AR50</f>
        <v>1.9226989846053064</v>
      </c>
      <c r="J36" s="22">
        <f>'Spatial Noise'!AS50</f>
        <v>0.91080645161290319</v>
      </c>
      <c r="K36" s="22">
        <f>'Spatial Noise'!AT50</f>
        <v>0.94421830242725768</v>
      </c>
      <c r="L36" s="22">
        <f>'Spatial Noise'!AU50</f>
        <v>0.96650534895568008</v>
      </c>
      <c r="M36" s="22">
        <f>'Spatial Noise'!AV50</f>
        <v>0.93008534448652003</v>
      </c>
      <c r="N36" s="20">
        <f>'Spatial Noise'!AW50</f>
        <v>1.0981791338582678</v>
      </c>
      <c r="O36" s="20">
        <f>'Spatial Noise'!AX50</f>
        <v>1.1926014319809068</v>
      </c>
      <c r="P36" s="20">
        <f>'Spatial Noise'!AY50</f>
        <v>1.1507898516036381</v>
      </c>
      <c r="Q36" s="20">
        <f>'Spatial Noise'!AZ50</f>
        <v>1.135389686837768</v>
      </c>
      <c r="R36" s="20">
        <f>'Spatial Noise'!BA50</f>
        <v>0.80641268746767791</v>
      </c>
      <c r="T36" s="22">
        <f>'Temporal Noise'!AR50</f>
        <v>1.0139091137333669</v>
      </c>
      <c r="U36" s="22">
        <f>'Temporal Noise'!AS50</f>
        <v>0.93871412457701464</v>
      </c>
      <c r="V36" s="22">
        <f>'Temporal Noise'!AT50</f>
        <v>0.94570308522553725</v>
      </c>
      <c r="W36" s="22">
        <f>'Temporal Noise'!AU50</f>
        <v>0.94391531718161836</v>
      </c>
      <c r="X36" s="22">
        <f>'Temporal Noise'!AV50</f>
        <v>0.94501666161769149</v>
      </c>
      <c r="Y36" s="20">
        <f>'Temporal Noise'!AW50</f>
        <v>1.8718977716759957</v>
      </c>
      <c r="Z36" s="20">
        <f>'Temporal Noise'!AX50</f>
        <v>1.3839900456242225</v>
      </c>
      <c r="AA36" s="20">
        <f>'Temporal Noise'!AY50</f>
        <v>1.3164786296631805</v>
      </c>
      <c r="AB36" s="20">
        <f>'Temporal Noise'!AZ50</f>
        <v>0.99588053553038114</v>
      </c>
      <c r="AC36" s="20">
        <f>'Temporal Noise'!BA50</f>
        <v>1.2438251001335114</v>
      </c>
    </row>
    <row r="37" spans="1:29">
      <c r="A37" s="10">
        <f>'Spatial Noise'!AK51</f>
        <v>486</v>
      </c>
      <c r="B37" s="35">
        <f>'Spatial Noise'!AL51</f>
        <v>1.0491803278688523</v>
      </c>
      <c r="C37" s="26">
        <f>'Spatial Noise'!AM51</f>
        <v>1.0874089490114465</v>
      </c>
      <c r="D37" s="26">
        <f>'Spatial Noise'!AN51</f>
        <v>1.0206297502714439</v>
      </c>
      <c r="E37" s="26">
        <f>'Spatial Noise'!AO51</f>
        <v>1.0416233090530695</v>
      </c>
      <c r="F37" s="26">
        <f>'Spatial Noise'!AP51</f>
        <v>1.0136411332633788</v>
      </c>
      <c r="G37" s="29">
        <f>'Spatial Noise'!AQ51</f>
        <v>0.99121331089923337</v>
      </c>
      <c r="I37" s="23">
        <f>'Spatial Noise'!AR51</f>
        <v>0.90839503074413341</v>
      </c>
      <c r="J37" s="23">
        <f>'Spatial Noise'!AS51</f>
        <v>0.90342949114770332</v>
      </c>
      <c r="K37" s="23">
        <f>'Spatial Noise'!AT51</f>
        <v>0.89336344247898636</v>
      </c>
      <c r="L37" s="23">
        <f>'Spatial Noise'!AU51</f>
        <v>0.89957318604067293</v>
      </c>
      <c r="M37" s="23">
        <f>'Spatial Noise'!AV51</f>
        <v>0.95717267035659181</v>
      </c>
      <c r="N37" s="19">
        <f>'Spatial Noise'!AW51</f>
        <v>1.1091165082717351</v>
      </c>
      <c r="O37" s="19">
        <f>'Spatial Noise'!AX51</f>
        <v>1.0843205574912891</v>
      </c>
      <c r="P37" s="19">
        <f>'Spatial Noise'!AY51</f>
        <v>1.1028169014084508</v>
      </c>
      <c r="Q37" s="19">
        <f>'Spatial Noise'!AZ51</f>
        <v>1.1021846370683579</v>
      </c>
      <c r="R37" s="19">
        <f>'Spatial Noise'!BA51</f>
        <v>1.1430904933028423</v>
      </c>
      <c r="T37" s="23">
        <f>'Temporal Noise'!AR51</f>
        <v>0.90991177566996639</v>
      </c>
      <c r="U37" s="23">
        <f>'Temporal Noise'!AS51</f>
        <v>0.90186429828772607</v>
      </c>
      <c r="V37" s="23">
        <f>'Temporal Noise'!AT51</f>
        <v>0.87974015428339425</v>
      </c>
      <c r="W37" s="23">
        <f>'Temporal Noise'!AU51</f>
        <v>0.87970287090945587</v>
      </c>
      <c r="X37" s="23">
        <f>'Temporal Noise'!AV51</f>
        <v>0.88448198473905404</v>
      </c>
      <c r="Y37" s="19">
        <f>'Temporal Noise'!AW51</f>
        <v>1.4029085872576177</v>
      </c>
      <c r="Z37" s="19">
        <f>'Temporal Noise'!AX51</f>
        <v>1.6642018968011574</v>
      </c>
      <c r="AA37" s="19">
        <f>'Temporal Noise'!AY51</f>
        <v>1.3503017174686678</v>
      </c>
      <c r="AB37" s="19">
        <f>'Temporal Noise'!AZ51</f>
        <v>1.6315872764677957</v>
      </c>
      <c r="AC37" s="19">
        <f>'Temporal Noise'!BA51</f>
        <v>1.4747690120824448</v>
      </c>
    </row>
    <row r="38" spans="1:29">
      <c r="A38" s="5">
        <f>'Spatial Noise'!AK52</f>
        <v>487</v>
      </c>
      <c r="B38" s="35">
        <f>'Spatial Noise'!AL52</f>
        <v>1.0454545454545454</v>
      </c>
      <c r="C38" s="25">
        <f>'Spatial Noise'!AM52</f>
        <v>1.0126874279123415</v>
      </c>
      <c r="D38" s="25">
        <f>'Spatial Noise'!AN52</f>
        <v>1.0585480093676816</v>
      </c>
      <c r="E38" s="25">
        <f>'Spatial Noise'!AO52</f>
        <v>1.1118077324973878</v>
      </c>
      <c r="F38" s="25">
        <f>'Spatial Noise'!AP52</f>
        <v>1.1812004530011324</v>
      </c>
      <c r="G38" s="28">
        <f>'Spatial Noise'!AQ52</f>
        <v>0.97004461440407908</v>
      </c>
      <c r="I38" s="22">
        <f>'Spatial Noise'!AR52</f>
        <v>0.90678085076512693</v>
      </c>
      <c r="J38" s="22">
        <f>'Spatial Noise'!AS52</f>
        <v>0.88296639629200468</v>
      </c>
      <c r="K38" s="22">
        <f>'Spatial Noise'!AT52</f>
        <v>0.89892202155956891</v>
      </c>
      <c r="L38" s="22">
        <f>'Spatial Noise'!AU52</f>
        <v>0.88624813153961135</v>
      </c>
      <c r="M38" s="22">
        <f>'Spatial Noise'!AV52</f>
        <v>0.9662963308748016</v>
      </c>
      <c r="N38" s="20">
        <f>'Spatial Noise'!AW52</f>
        <v>1.1487636805837049</v>
      </c>
      <c r="O38" s="20">
        <f>'Spatial Noise'!AX52</f>
        <v>1.142150803461063</v>
      </c>
      <c r="P38" s="20">
        <f>'Spatial Noise'!AY52</f>
        <v>1.142570281124498</v>
      </c>
      <c r="Q38" s="20">
        <f>'Spatial Noise'!AZ52</f>
        <v>1.1720385098367518</v>
      </c>
      <c r="R38" s="20">
        <f>'Spatial Noise'!BA52</f>
        <v>0.85165640574611545</v>
      </c>
      <c r="T38" s="22">
        <f>'Temporal Noise'!AR52</f>
        <v>0.91161229827764889</v>
      </c>
      <c r="U38" s="22">
        <f>'Temporal Noise'!AS52</f>
        <v>0.93102762870204736</v>
      </c>
      <c r="V38" s="22">
        <f>'Temporal Noise'!AT52</f>
        <v>0.97092249411282905</v>
      </c>
      <c r="W38" s="22">
        <f>'Temporal Noise'!AU52</f>
        <v>0.88678621991505424</v>
      </c>
      <c r="X38" s="22">
        <f>'Temporal Noise'!AV52</f>
        <v>0.9244246992462436</v>
      </c>
      <c r="Y38" s="20">
        <f>'Temporal Noise'!AW52</f>
        <v>1.7349018154872176</v>
      </c>
      <c r="Z38" s="20">
        <f>'Temporal Noise'!AX52</f>
        <v>1.6202373516552155</v>
      </c>
      <c r="AA38" s="20">
        <f>'Temporal Noise'!AY52</f>
        <v>1.9154929577464788</v>
      </c>
      <c r="AB38" s="20">
        <f>'Temporal Noise'!AZ52</f>
        <v>1.4939071417553604</v>
      </c>
      <c r="AC38" s="20">
        <f>'Temporal Noise'!BA52</f>
        <v>1.4665653495440729</v>
      </c>
    </row>
    <row r="39" spans="1:29">
      <c r="A39" s="5">
        <f>'Spatial Noise'!AK53</f>
        <v>488</v>
      </c>
      <c r="B39" s="35">
        <f>'Spatial Noise'!AL53</f>
        <v>1.0494505494505495</v>
      </c>
      <c r="C39" s="25">
        <f>'Spatial Noise'!AM53</f>
        <v>1.0062695924764891</v>
      </c>
      <c r="D39" s="25">
        <f>'Spatial Noise'!AN53</f>
        <v>1.0192307692307692</v>
      </c>
      <c r="E39" s="25">
        <f>'Spatial Noise'!AO53</f>
        <v>1.0759219088937093</v>
      </c>
      <c r="F39" s="25">
        <f>'Spatial Noise'!AP53</f>
        <v>1.022002200220022</v>
      </c>
      <c r="G39" s="28">
        <f>'Spatial Noise'!AQ53</f>
        <v>1.0230206540447504</v>
      </c>
      <c r="I39" s="22">
        <f>'Spatial Noise'!AR53</f>
        <v>0.93083311705164806</v>
      </c>
      <c r="J39" s="22">
        <f>'Spatial Noise'!AS53</f>
        <v>0.94607310893955843</v>
      </c>
      <c r="K39" s="22">
        <f>'Spatial Noise'!AT53</f>
        <v>0.90332072299285415</v>
      </c>
      <c r="L39" s="22">
        <f>'Spatial Noise'!AU53</f>
        <v>0.92128164556962033</v>
      </c>
      <c r="M39" s="22">
        <f>'Spatial Noise'!AV53</f>
        <v>1.0095778315045565</v>
      </c>
      <c r="N39" s="20">
        <f>'Spatial Noise'!AW53</f>
        <v>1.1613865076407008</v>
      </c>
      <c r="O39" s="20">
        <f>'Spatial Noise'!AX53</f>
        <v>1.1567431850789098</v>
      </c>
      <c r="P39" s="20">
        <f>'Spatial Noise'!AY53</f>
        <v>1.1653756777691713</v>
      </c>
      <c r="Q39" s="20">
        <f>'Spatial Noise'!AZ53</f>
        <v>1.1439308530627583</v>
      </c>
      <c r="R39" s="20">
        <f>'Spatial Noise'!BA53</f>
        <v>0.97344900105152476</v>
      </c>
      <c r="T39" s="22">
        <f>'Temporal Noise'!AR53</f>
        <v>0.85596396520303952</v>
      </c>
      <c r="U39" s="22">
        <f>'Temporal Noise'!AS53</f>
        <v>0.85766570288767707</v>
      </c>
      <c r="V39" s="22">
        <f>'Temporal Noise'!AT53</f>
        <v>0.87202269842455016</v>
      </c>
      <c r="W39" s="22">
        <f>'Temporal Noise'!AU53</f>
        <v>0.77574433214968586</v>
      </c>
      <c r="X39" s="22">
        <f>'Temporal Noise'!AV53</f>
        <v>0.8308457711442786</v>
      </c>
      <c r="Y39" s="20">
        <f>'Temporal Noise'!AW53</f>
        <v>3.77493481095176</v>
      </c>
      <c r="Z39" s="20">
        <f>'Temporal Noise'!AX53</f>
        <v>4.4835791543756143</v>
      </c>
      <c r="AA39" s="20">
        <f>'Temporal Noise'!AY53</f>
        <v>4.6310924369747903</v>
      </c>
      <c r="AB39" s="20">
        <f>'Temporal Noise'!AZ53</f>
        <v>2.9943760042849488</v>
      </c>
      <c r="AC39" s="20">
        <f>'Temporal Noise'!BA53</f>
        <v>3.1623260300399618</v>
      </c>
    </row>
    <row r="40" spans="1:29">
      <c r="A40" s="5">
        <f>'Spatial Noise'!AK54</f>
        <v>489</v>
      </c>
      <c r="B40" s="35">
        <f>'Spatial Noise'!AL54</f>
        <v>1.0497237569060773</v>
      </c>
      <c r="C40" s="25">
        <f>'Spatial Noise'!AM54</f>
        <v>1.1738672286617493</v>
      </c>
      <c r="D40" s="25">
        <f>'Spatial Noise'!AN54</f>
        <v>1.1628151260504203</v>
      </c>
      <c r="E40" s="25">
        <f>'Spatial Noise'!AO54</f>
        <v>1.0459057071960296</v>
      </c>
      <c r="F40" s="25">
        <f>'Spatial Noise'!AP54</f>
        <v>1.073053892215569</v>
      </c>
      <c r="G40" s="28">
        <f>'Spatial Noise'!AQ54</f>
        <v>1.0036093418259024</v>
      </c>
      <c r="I40" s="22">
        <f>'Spatial Noise'!AR54</f>
        <v>0.88869665513264129</v>
      </c>
      <c r="J40" s="22">
        <f>'Spatial Noise'!AS54</f>
        <v>0.88522759005864282</v>
      </c>
      <c r="K40" s="22">
        <f>'Spatial Noise'!AT54</f>
        <v>0.87026153394064065</v>
      </c>
      <c r="L40" s="22">
        <f>'Spatial Noise'!AU54</f>
        <v>0.85831310679611661</v>
      </c>
      <c r="M40" s="22">
        <f>'Spatial Noise'!AV54</f>
        <v>0.97503591954023006</v>
      </c>
      <c r="N40" s="20">
        <f>'Spatial Noise'!AW54</f>
        <v>1.2066182405165455</v>
      </c>
      <c r="O40" s="20">
        <f>'Spatial Noise'!AX54</f>
        <v>1.1996805111821087</v>
      </c>
      <c r="P40" s="20">
        <f>'Spatial Noise'!AY54</f>
        <v>1.2146361406377759</v>
      </c>
      <c r="Q40" s="20">
        <f>'Spatial Noise'!AZ54</f>
        <v>1.1984355701934954</v>
      </c>
      <c r="R40" s="20">
        <f>'Spatial Noise'!BA54</f>
        <v>0.85500267522739437</v>
      </c>
      <c r="T40" s="22">
        <f>'Temporal Noise'!AR54</f>
        <v>0.79398200650185236</v>
      </c>
      <c r="U40" s="22">
        <f>'Temporal Noise'!AS54</f>
        <v>0.86744080832453618</v>
      </c>
      <c r="V40" s="22">
        <f>'Temporal Noise'!AT54</f>
        <v>0.84236867392697001</v>
      </c>
      <c r="W40" s="22">
        <f>'Temporal Noise'!AU54</f>
        <v>0.84974797983838701</v>
      </c>
      <c r="X40" s="22">
        <f>'Temporal Noise'!AV54</f>
        <v>0.82522452167122218</v>
      </c>
      <c r="Y40" s="20">
        <f>'Temporal Noise'!AW54</f>
        <v>1.244738893219018</v>
      </c>
      <c r="Z40" s="20">
        <f>'Temporal Noise'!AX54</f>
        <v>1.4631053554566302</v>
      </c>
      <c r="AA40" s="20">
        <f>'Temporal Noise'!AY54</f>
        <v>1.2209197475202886</v>
      </c>
      <c r="AB40" s="20">
        <f>'Temporal Noise'!AZ54</f>
        <v>1.704306544591387</v>
      </c>
      <c r="AC40" s="20">
        <f>'Temporal Noise'!BA54</f>
        <v>1.1634832872581051</v>
      </c>
    </row>
    <row r="41" spans="1:29">
      <c r="A41" s="6">
        <f>'Spatial Noise'!AK55</f>
        <v>490</v>
      </c>
      <c r="B41" s="36">
        <f>'Spatial Noise'!AL55</f>
        <v>1.0471204188481675</v>
      </c>
      <c r="C41" s="27">
        <f>'Spatial Noise'!AM55</f>
        <v>1.1065149948293693</v>
      </c>
      <c r="D41" s="27">
        <f>'Spatial Noise'!AN55</f>
        <v>1.1859979101358413</v>
      </c>
      <c r="E41" s="27">
        <f>'Spatial Noise'!AO55</f>
        <v>1.1551912568306011</v>
      </c>
      <c r="F41" s="27">
        <f>'Spatial Noise'!AP55</f>
        <v>1.127545551982851</v>
      </c>
      <c r="G41" s="30">
        <f>'Spatial Noise'!AQ55</f>
        <v>0.98985276561878233</v>
      </c>
      <c r="I41" s="24">
        <f>'Spatial Noise'!AR55</f>
        <v>0.88749999999999996</v>
      </c>
      <c r="J41" s="24">
        <f>'Spatial Noise'!AS55</f>
        <v>0.86750608098440407</v>
      </c>
      <c r="K41" s="24">
        <f>'Spatial Noise'!AT55</f>
        <v>0.89040144464508963</v>
      </c>
      <c r="L41" s="24">
        <f>'Spatial Noise'!AU55</f>
        <v>0.90362260070289269</v>
      </c>
      <c r="M41" s="24">
        <f>'Spatial Noise'!AV55</f>
        <v>0.95583028940713677</v>
      </c>
      <c r="N41" s="21">
        <f>'Spatial Noise'!AW55</f>
        <v>1.0667730173199637</v>
      </c>
      <c r="O41" s="21">
        <f>'Spatial Noise'!AX55</f>
        <v>1.0714775062799728</v>
      </c>
      <c r="P41" s="21">
        <f>'Spatial Noise'!AY55</f>
        <v>1.0895658104114572</v>
      </c>
      <c r="Q41" s="21">
        <f>'Spatial Noise'!AZ55</f>
        <v>1.0569216757741349</v>
      </c>
      <c r="R41" s="21">
        <f>'Spatial Noise'!BA55</f>
        <v>0.7997000499916681</v>
      </c>
      <c r="T41" s="24">
        <f>'Temporal Noise'!AR55</f>
        <v>0.88444732709769913</v>
      </c>
      <c r="U41" s="24">
        <f>'Temporal Noise'!AS55</f>
        <v>0.89835236118318629</v>
      </c>
      <c r="V41" s="24">
        <f>'Temporal Noise'!AT55</f>
        <v>0.886082854667394</v>
      </c>
      <c r="W41" s="24">
        <f>'Temporal Noise'!AU55</f>
        <v>0.90825312952129322</v>
      </c>
      <c r="X41" s="24">
        <f>'Temporal Noise'!AV55</f>
        <v>0.89455110564315077</v>
      </c>
      <c r="Y41" s="21">
        <f>'Temporal Noise'!AW55</f>
        <v>1.4555122297057781</v>
      </c>
      <c r="Z41" s="21">
        <f>'Temporal Noise'!AX55</f>
        <v>1.2047234606579107</v>
      </c>
      <c r="AA41" s="21">
        <f>'Temporal Noise'!AY55</f>
        <v>1.4440387762810023</v>
      </c>
      <c r="AB41" s="21">
        <f>'Temporal Noise'!AZ55</f>
        <v>1.4939189987011454</v>
      </c>
      <c r="AC41" s="21">
        <f>'Temporal Noise'!BA55</f>
        <v>1.4613913459239782</v>
      </c>
    </row>
  </sheetData>
  <mergeCells count="24">
    <mergeCell ref="T30:X30"/>
    <mergeCell ref="Y30:AC30"/>
    <mergeCell ref="T2:X2"/>
    <mergeCell ref="Y2:AC2"/>
    <mergeCell ref="T16:X16"/>
    <mergeCell ref="Y16:AC16"/>
    <mergeCell ref="A30:A31"/>
    <mergeCell ref="B30:B31"/>
    <mergeCell ref="C30:F30"/>
    <mergeCell ref="G30:G31"/>
    <mergeCell ref="I30:M30"/>
    <mergeCell ref="N30:R30"/>
    <mergeCell ref="A16:A17"/>
    <mergeCell ref="B16:B17"/>
    <mergeCell ref="C16:F16"/>
    <mergeCell ref="G16:G17"/>
    <mergeCell ref="I16:M16"/>
    <mergeCell ref="N16:R16"/>
    <mergeCell ref="A2:A3"/>
    <mergeCell ref="B2:B3"/>
    <mergeCell ref="C2:F2"/>
    <mergeCell ref="G2:G3"/>
    <mergeCell ref="I2:M2"/>
    <mergeCell ref="N2:R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G4" sqref="G4:G13"/>
    </sheetView>
  </sheetViews>
  <sheetFormatPr baseColWidth="10" defaultRowHeight="15" x14ac:dyDescent="0"/>
  <cols>
    <col min="1" max="7" width="5.33203125" customWidth="1"/>
    <col min="8" max="8" width="2.83203125" customWidth="1"/>
    <col min="9" max="12" width="5.33203125" customWidth="1"/>
    <col min="13" max="13" width="2.83203125" customWidth="1"/>
    <col min="14" max="17" width="5.33203125" customWidth="1"/>
  </cols>
  <sheetData>
    <row r="1" spans="1:18">
      <c r="A1" s="1"/>
      <c r="B1" s="1"/>
      <c r="C1" s="1"/>
      <c r="D1" s="1"/>
      <c r="E1" s="1"/>
      <c r="F1" s="1"/>
      <c r="G1" s="1"/>
      <c r="I1" s="1" t="s">
        <v>22</v>
      </c>
      <c r="J1" s="1"/>
      <c r="K1" s="1"/>
      <c r="L1" s="1"/>
      <c r="N1" s="1" t="s">
        <v>23</v>
      </c>
      <c r="O1" s="1"/>
      <c r="P1" s="1"/>
      <c r="Q1" s="1"/>
    </row>
    <row r="2" spans="1:18" ht="15" customHeight="1">
      <c r="A2" s="43" t="str">
        <f>'Spatial Noise'!AK16</f>
        <v>SCA ID</v>
      </c>
      <c r="B2" s="45" t="str">
        <f>'Spatial Noise'!AL16</f>
        <v>kTC Noise</v>
      </c>
      <c r="C2" s="61" t="str">
        <f>'Spatial Noise'!AM16</f>
        <v>1/f Uncorr</v>
      </c>
      <c r="D2" s="62"/>
      <c r="E2" s="62"/>
      <c r="F2" s="63"/>
      <c r="G2" s="48" t="str">
        <f>'Spatial Noise'!AQ16</f>
        <v>1/f Corr</v>
      </c>
      <c r="I2" s="54" t="str">
        <f>'Spatial Noise'!AR16</f>
        <v>CDS</v>
      </c>
      <c r="J2" s="55"/>
      <c r="K2" s="55"/>
      <c r="L2" s="55"/>
      <c r="N2" s="54" t="str">
        <f>'Temporal Noise'!AR16</f>
        <v>CDS</v>
      </c>
      <c r="O2" s="55"/>
      <c r="P2" s="55"/>
      <c r="Q2" s="55"/>
      <c r="R2" s="32" t="s">
        <v>16</v>
      </c>
    </row>
    <row r="3" spans="1:18" ht="15" customHeight="1">
      <c r="A3" s="44"/>
      <c r="B3" s="46"/>
      <c r="C3" s="18" t="str">
        <f>'Spatial Noise'!AM17</f>
        <v>Ch0</v>
      </c>
      <c r="D3" s="18" t="str">
        <f>'Spatial Noise'!AN17</f>
        <v>Ch1</v>
      </c>
      <c r="E3" s="18" t="str">
        <f>'Spatial Noise'!AO17</f>
        <v>Ch2</v>
      </c>
      <c r="F3" s="18" t="str">
        <f>'Spatial Noise'!AP17</f>
        <v>Ch3</v>
      </c>
      <c r="G3" s="49"/>
      <c r="I3" s="17" t="str">
        <f>'Spatial Noise'!AR17</f>
        <v>Ch0</v>
      </c>
      <c r="J3" s="17" t="str">
        <f>'Spatial Noise'!AS17</f>
        <v>Ch1</v>
      </c>
      <c r="K3" s="17" t="str">
        <f>'Spatial Noise'!AT17</f>
        <v>Ch2</v>
      </c>
      <c r="L3" s="17" t="str">
        <f>'Spatial Noise'!AU17</f>
        <v>Ch3</v>
      </c>
      <c r="N3" s="17" t="str">
        <f>'Temporal Noise'!AR17</f>
        <v>Ch0</v>
      </c>
      <c r="O3" s="17" t="str">
        <f>'Temporal Noise'!AS17</f>
        <v>Ch1</v>
      </c>
      <c r="P3" s="17" t="str">
        <f>'Temporal Noise'!AT17</f>
        <v>Ch2</v>
      </c>
      <c r="Q3" s="17" t="str">
        <f>'Temporal Noise'!AU17</f>
        <v>Ch3</v>
      </c>
      <c r="R3" s="32" t="s">
        <v>17</v>
      </c>
    </row>
    <row r="4" spans="1:18">
      <c r="A4" s="5">
        <f>'Spatial Noise'!AK18</f>
        <v>481</v>
      </c>
      <c r="B4" s="37">
        <f>'Spatial Noise'!AL18*'Spatial Noise'!B4</f>
        <v>19.336158192090394</v>
      </c>
      <c r="C4" s="25">
        <f>'Spatial Noise'!AM18*'Spatial Noise'!C4</f>
        <v>0.94817767653758545</v>
      </c>
      <c r="D4" s="25">
        <f>'Spatial Noise'!AN18*'Spatial Noise'!D4</f>
        <v>0.88584269662921356</v>
      </c>
      <c r="E4" s="25">
        <f>'Spatial Noise'!AO18*'Spatial Noise'!E4</f>
        <v>0.92528089887640452</v>
      </c>
      <c r="F4" s="25">
        <f>'Spatial Noise'!AP18*'Spatial Noise'!F4</f>
        <v>0.98643006263048016</v>
      </c>
      <c r="G4" s="28">
        <f>'Spatial Noise'!AQ18*'Spatial Noise'!G4</f>
        <v>2.6174470623322392</v>
      </c>
      <c r="I4" s="22">
        <f>'Spatial Noise'!AR18*'Spatial Noise'!H4</f>
        <v>6.3257120473343127</v>
      </c>
      <c r="J4" s="22">
        <f>'Spatial Noise'!AS18*'Spatial Noise'!I4</f>
        <v>6.6101781241146602</v>
      </c>
      <c r="K4" s="22">
        <f>'Spatial Noise'!AT18*'Spatial Noise'!J4</f>
        <v>6.723061658324557</v>
      </c>
      <c r="L4" s="22">
        <f>'Spatial Noise'!AU18*'Spatial Noise'!K4</f>
        <v>7.1269920492308811</v>
      </c>
      <c r="N4" s="22">
        <f>'Temporal Noise'!AR18*'Temporal Noise'!H4</f>
        <v>6.1794198542456522</v>
      </c>
      <c r="O4" s="22">
        <f>'Temporal Noise'!AS18*'Temporal Noise'!I4</f>
        <v>6.4593286384224236</v>
      </c>
      <c r="P4" s="22">
        <f>'Temporal Noise'!AT18*'Temporal Noise'!J4</f>
        <v>6.5512052293266834</v>
      </c>
      <c r="Q4" s="22">
        <f>'Temporal Noise'!AU18*'Temporal Noise'!K4</f>
        <v>6.9099078131967717</v>
      </c>
      <c r="R4" s="31">
        <v>1</v>
      </c>
    </row>
    <row r="5" spans="1:18">
      <c r="A5" s="5">
        <f>'Spatial Noise'!AK19</f>
        <v>482</v>
      </c>
      <c r="B5" s="38">
        <f>'Spatial Noise'!AL19*'Spatial Noise'!B5</f>
        <v>16.632236842105264</v>
      </c>
      <c r="C5" s="25">
        <f>'Spatial Noise'!AM19*'Spatial Noise'!C5</f>
        <v>0.98007117437722424</v>
      </c>
      <c r="D5" s="25">
        <f>'Spatial Noise'!AN19*'Spatial Noise'!D5</f>
        <v>1.1297539149888143</v>
      </c>
      <c r="E5" s="25">
        <f>'Spatial Noise'!AO19*'Spatial Noise'!E5</f>
        <v>0.97997630331753571</v>
      </c>
      <c r="F5" s="25">
        <f>'Spatial Noise'!AP19*'Spatial Noise'!F5</f>
        <v>1.1221461187214612</v>
      </c>
      <c r="G5" s="28">
        <f>'Spatial Noise'!AQ19*'Spatial Noise'!G5</f>
        <v>3.143772241992882</v>
      </c>
      <c r="I5" s="22">
        <f>'Spatial Noise'!AR19*'Spatial Noise'!H5</f>
        <v>6.1401153538258102</v>
      </c>
      <c r="J5" s="22">
        <f>'Spatial Noise'!AS19*'Spatial Noise'!I5</f>
        <v>6.1622418316869032</v>
      </c>
      <c r="K5" s="22">
        <f>'Spatial Noise'!AT19*'Spatial Noise'!J5</f>
        <v>6.1175262680587483</v>
      </c>
      <c r="L5" s="22">
        <f>'Spatial Noise'!AU19*'Spatial Noise'!K5</f>
        <v>5.8571192484937749</v>
      </c>
      <c r="N5" s="22">
        <f>'Temporal Noise'!AR19*'Temporal Noise'!H5</f>
        <v>5.948359020036535</v>
      </c>
      <c r="O5" s="22">
        <f>'Temporal Noise'!AS19*'Temporal Noise'!I5</f>
        <v>6.0130947994061259</v>
      </c>
      <c r="P5" s="22">
        <f>'Temporal Noise'!AT19*'Temporal Noise'!J5</f>
        <v>5.9335462972036508</v>
      </c>
      <c r="Q5" s="22">
        <f>'Temporal Noise'!AU19*'Temporal Noise'!K5</f>
        <v>5.6717696935219521</v>
      </c>
      <c r="R5" s="31">
        <v>1.5</v>
      </c>
    </row>
    <row r="6" spans="1:18">
      <c r="A6" s="5">
        <f>'Spatial Noise'!AK20</f>
        <v>483</v>
      </c>
      <c r="B6" s="38">
        <f>'Spatial Noise'!AL20*'Spatial Noise'!B6</f>
        <v>15.933793103448274</v>
      </c>
      <c r="C6" s="25">
        <f>'Spatial Noise'!AM20*'Spatial Noise'!C6</f>
        <v>0.93392070484581491</v>
      </c>
      <c r="D6" s="25">
        <f>'Spatial Noise'!AN20*'Spatial Noise'!D6</f>
        <v>1.020879120879121</v>
      </c>
      <c r="E6" s="25">
        <f>'Spatial Noise'!AO20*'Spatial Noise'!E6</f>
        <v>0.94522144522144536</v>
      </c>
      <c r="F6" s="25">
        <f>'Spatial Noise'!AP20*'Spatial Noise'!F6</f>
        <v>0.93865740740740744</v>
      </c>
      <c r="G6" s="28">
        <f>'Spatial Noise'!AQ20*'Spatial Noise'!G6</f>
        <v>2.3899999999999997</v>
      </c>
      <c r="I6" s="22">
        <f>'Spatial Noise'!AR20*'Spatial Noise'!H6</f>
        <v>6.7155225711843523</v>
      </c>
      <c r="J6" s="22">
        <f>'Spatial Noise'!AS20*'Spatial Noise'!I6</f>
        <v>5.4766873162037539</v>
      </c>
      <c r="K6" s="22">
        <f>'Spatial Noise'!AT20*'Spatial Noise'!J6</f>
        <v>5.6952383527192376</v>
      </c>
      <c r="L6" s="22">
        <f>'Spatial Noise'!AU20*'Spatial Noise'!K6</f>
        <v>5.4595895884844419</v>
      </c>
      <c r="N6" s="22">
        <f>'Temporal Noise'!AR20*'Temporal Noise'!H6</f>
        <v>6.5302449752190537</v>
      </c>
      <c r="O6" s="22">
        <f>'Temporal Noise'!AS20*'Temporal Noise'!I6</f>
        <v>5.3086963575648776</v>
      </c>
      <c r="P6" s="22">
        <f>'Temporal Noise'!AT20*'Temporal Noise'!J6</f>
        <v>5.4994150443050147</v>
      </c>
      <c r="Q6" s="22">
        <f>'Temporal Noise'!AU20*'Temporal Noise'!K6</f>
        <v>5.2730643063029135</v>
      </c>
      <c r="R6" s="31">
        <v>1</v>
      </c>
    </row>
    <row r="7" spans="1:18">
      <c r="A7" s="5">
        <f>'Spatial Noise'!AK21</f>
        <v>484</v>
      </c>
      <c r="B7" s="38">
        <f>'Spatial Noise'!AL21*'Spatial Noise'!B7</f>
        <v>17.739751552795028</v>
      </c>
      <c r="C7" s="25">
        <f>'Spatial Noise'!AM21*'Spatial Noise'!C7</f>
        <v>0.81878862793572305</v>
      </c>
      <c r="D7" s="25">
        <f>'Spatial Noise'!AN21*'Spatial Noise'!D7</f>
        <v>0.93922518159806301</v>
      </c>
      <c r="E7" s="25">
        <f>'Spatial Noise'!AO21*'Spatial Noise'!E7</f>
        <v>0.96229116945107396</v>
      </c>
      <c r="F7" s="25">
        <f>'Spatial Noise'!AP21*'Spatial Noise'!F7</f>
        <v>0.82596754057428212</v>
      </c>
      <c r="G7" s="28">
        <f>'Spatial Noise'!AQ21*'Spatial Noise'!G7</f>
        <v>3.1633850020946799</v>
      </c>
      <c r="I7" s="22">
        <f>'Spatial Noise'!AR21*'Spatial Noise'!H7</f>
        <v>6.2907324322851732</v>
      </c>
      <c r="J7" s="22">
        <f>'Spatial Noise'!AS21*'Spatial Noise'!I7</f>
        <v>5.9203925479890787</v>
      </c>
      <c r="K7" s="22">
        <f>'Spatial Noise'!AT21*'Spatial Noise'!J7</f>
        <v>6.1329571542115637</v>
      </c>
      <c r="L7" s="22">
        <f>'Spatial Noise'!AU21*'Spatial Noise'!K7</f>
        <v>6.3372424880217473</v>
      </c>
      <c r="N7" s="22">
        <f>'Temporal Noise'!AR21*'Temporal Noise'!H7</f>
        <v>6.1642958927405775</v>
      </c>
      <c r="O7" s="22">
        <f>'Temporal Noise'!AS21*'Temporal Noise'!I7</f>
        <v>5.8233704597069567</v>
      </c>
      <c r="P7" s="22">
        <f>'Temporal Noise'!AT21*'Temporal Noise'!J7</f>
        <v>5.98921854007303</v>
      </c>
      <c r="Q7" s="22">
        <f>'Temporal Noise'!AU21*'Temporal Noise'!K7</f>
        <v>6.2130178080690994</v>
      </c>
      <c r="R7" s="31">
        <v>1.3</v>
      </c>
    </row>
    <row r="8" spans="1:18">
      <c r="A8" s="5">
        <f>'Spatial Noise'!AK22</f>
        <v>485</v>
      </c>
      <c r="B8" s="39">
        <f>'Spatial Noise'!AL22*'Spatial Noise'!B8</f>
        <v>20.94240837696335</v>
      </c>
      <c r="C8" s="25">
        <f>'Spatial Noise'!AM22*'Spatial Noise'!C8</f>
        <v>1.1264108352144468</v>
      </c>
      <c r="D8" s="25">
        <f>'Spatial Noise'!AN22*'Spatial Noise'!D8</f>
        <v>1.5956813819577735</v>
      </c>
      <c r="E8" s="25">
        <f>'Spatial Noise'!AO22*'Spatial Noise'!E8</f>
        <v>1.134213421342134</v>
      </c>
      <c r="F8" s="25">
        <f>'Spatial Noise'!AP22*'Spatial Noise'!F8</f>
        <v>1.2487077534791253</v>
      </c>
      <c r="G8" s="28">
        <f>'Spatial Noise'!AQ22*'Spatial Noise'!G8</f>
        <v>2.6381620931716658</v>
      </c>
      <c r="I8" s="22">
        <f>'Spatial Noise'!AR22*'Spatial Noise'!H8</f>
        <v>5.3748979134278985</v>
      </c>
      <c r="J8" s="22">
        <f>'Spatial Noise'!AS22*'Spatial Noise'!I8</f>
        <v>5.0744262458450224</v>
      </c>
      <c r="K8" s="22">
        <f>'Spatial Noise'!AT22*'Spatial Noise'!J8</f>
        <v>5.8180239159520779</v>
      </c>
      <c r="L8" s="22">
        <f>'Spatial Noise'!AU22*'Spatial Noise'!K8</f>
        <v>7.3679828355190455</v>
      </c>
      <c r="N8" s="22">
        <f>'Temporal Noise'!AR22*'Temporal Noise'!H8</f>
        <v>5.1769993989527716</v>
      </c>
      <c r="O8" s="22">
        <f>'Temporal Noise'!AS22*'Temporal Noise'!I8</f>
        <v>4.9376800439830948</v>
      </c>
      <c r="P8" s="22">
        <f>'Temporal Noise'!AT22*'Temporal Noise'!J8</f>
        <v>5.6245174926510506</v>
      </c>
      <c r="Q8" s="22">
        <f>'Temporal Noise'!AU22*'Temporal Noise'!K8</f>
        <v>7.1147717458334423</v>
      </c>
      <c r="R8" s="31">
        <v>1</v>
      </c>
    </row>
    <row r="9" spans="1:18">
      <c r="A9" s="10">
        <f>'Spatial Noise'!AK23</f>
        <v>486</v>
      </c>
      <c r="B9" s="38">
        <f>'Spatial Noise'!AL23*'Spatial Noise'!B9</f>
        <v>20.144262295081962</v>
      </c>
      <c r="C9" s="26">
        <f>'Spatial Noise'!AM23*'Spatial Noise'!C9</f>
        <v>1.0793319415448852</v>
      </c>
      <c r="D9" s="26">
        <f>'Spatial Noise'!AN23*'Spatial Noise'!D9</f>
        <v>0.91274509803921577</v>
      </c>
      <c r="E9" s="26">
        <f>'Spatial Noise'!AO23*'Spatial Noise'!E9</f>
        <v>1.0312825860271115</v>
      </c>
      <c r="F9" s="26">
        <f>'Spatial Noise'!AP23*'Spatial Noise'!F9</f>
        <v>1.0094736842105263</v>
      </c>
      <c r="G9" s="29">
        <f>'Spatial Noise'!AQ23*'Spatial Noise'!G9</f>
        <v>3.2177666188426586</v>
      </c>
      <c r="I9" s="23">
        <f>'Spatial Noise'!AR23*'Spatial Noise'!H9</f>
        <v>6.5455530691101957</v>
      </c>
      <c r="J9" s="23">
        <f>'Spatial Noise'!AS23*'Spatial Noise'!I9</f>
        <v>6.6382279884403799</v>
      </c>
      <c r="K9" s="23">
        <f>'Spatial Noise'!AT23*'Spatial Noise'!J9</f>
        <v>6.4387874260744846</v>
      </c>
      <c r="L9" s="23">
        <f>'Spatial Noise'!AU23*'Spatial Noise'!K9</f>
        <v>6.4835625859288397</v>
      </c>
      <c r="N9" s="23">
        <f>'Temporal Noise'!AR23*'Temporal Noise'!H9</f>
        <v>6.4459097344301304</v>
      </c>
      <c r="O9" s="23">
        <f>'Temporal Noise'!AS23*'Temporal Noise'!I9</f>
        <v>6.5711010105537397</v>
      </c>
      <c r="P9" s="23">
        <f>'Temporal Noise'!AT23*'Temporal Noise'!J9</f>
        <v>6.4739145591353493</v>
      </c>
      <c r="Q9" s="23">
        <f>'Temporal Noise'!AU23*'Temporal Noise'!K9</f>
        <v>6.3867686560750885</v>
      </c>
      <c r="R9" s="31">
        <v>1</v>
      </c>
    </row>
    <row r="10" spans="1:18">
      <c r="A10" s="5">
        <f>'Spatial Noise'!AK24</f>
        <v>487</v>
      </c>
      <c r="B10" s="38">
        <f>'Spatial Noise'!AL24*'Spatial Noise'!B10</f>
        <v>16.831818181818182</v>
      </c>
      <c r="C10" s="25">
        <f>'Spatial Noise'!AM24*'Spatial Noise'!C10</f>
        <v>0.90520231213872837</v>
      </c>
      <c r="D10" s="25">
        <f>'Spatial Noise'!AN24*'Spatial Noise'!D10</f>
        <v>0.94647887323943669</v>
      </c>
      <c r="E10" s="25">
        <f>'Spatial Noise'!AO24*'Spatial Noise'!E10</f>
        <v>1.2141509433962265</v>
      </c>
      <c r="F10" s="25">
        <f>'Spatial Noise'!AP24*'Spatial Noise'!F10</f>
        <v>1.1704545454545454</v>
      </c>
      <c r="G10" s="28">
        <f>'Spatial Noise'!AQ24*'Spatial Noise'!G10</f>
        <v>3.0955737704918027</v>
      </c>
      <c r="I10" s="22">
        <f>'Spatial Noise'!AR24*'Spatial Noise'!H10</f>
        <v>5.8978119662618802</v>
      </c>
      <c r="J10" s="22">
        <f>'Spatial Noise'!AS24*'Spatial Noise'!I10</f>
        <v>5.4914295289277151</v>
      </c>
      <c r="K10" s="22">
        <f>'Spatial Noise'!AT24*'Spatial Noise'!J10</f>
        <v>5.8481995013203889</v>
      </c>
      <c r="L10" s="22">
        <f>'Spatial Noise'!AU24*'Spatial Noise'!K10</f>
        <v>5.2646507570600578</v>
      </c>
      <c r="N10" s="22">
        <f>'Temporal Noise'!AR24*'Temporal Noise'!H10</f>
        <v>5.8552053576852972</v>
      </c>
      <c r="O10" s="22">
        <f>'Temporal Noise'!AS24*'Temporal Noise'!I10</f>
        <v>5.4529331269750161</v>
      </c>
      <c r="P10" s="22">
        <f>'Temporal Noise'!AT24*'Temporal Noise'!J10</f>
        <v>5.8410372451432302</v>
      </c>
      <c r="Q10" s="22">
        <f>'Temporal Noise'!AU24*'Temporal Noise'!K10</f>
        <v>5.2283350249290637</v>
      </c>
      <c r="R10" s="31">
        <v>1</v>
      </c>
    </row>
    <row r="11" spans="1:18">
      <c r="A11" s="5">
        <f>'Spatial Noise'!AK25</f>
        <v>488</v>
      </c>
      <c r="B11" s="38">
        <f>'Spatial Noise'!AL25*'Spatial Noise'!B11</f>
        <v>20.044505494505497</v>
      </c>
      <c r="C11" s="25">
        <f>'Spatial Noise'!AM25*'Spatial Noise'!C11</f>
        <v>1.0020942408376963</v>
      </c>
      <c r="D11" s="25">
        <f>'Spatial Noise'!AN25*'Spatial Noise'!D11</f>
        <v>1.0162271805273835</v>
      </c>
      <c r="E11" s="25">
        <f>'Spatial Noise'!AO25*'Spatial Noise'!E11</f>
        <v>1.0717391304347825</v>
      </c>
      <c r="F11" s="25">
        <f>'Spatial Noise'!AP25*'Spatial Noise'!F11</f>
        <v>0.91686879823594281</v>
      </c>
      <c r="G11" s="28">
        <f>'Spatial Noise'!AQ25*'Spatial Noise'!G11</f>
        <v>4.1929681112019628</v>
      </c>
      <c r="I11" s="22">
        <f>'Spatial Noise'!AR25*'Spatial Noise'!H11</f>
        <v>6.7124008185777733</v>
      </c>
      <c r="J11" s="22">
        <f>'Spatial Noise'!AS25*'Spatial Noise'!I11</f>
        <v>7.4957410069696051</v>
      </c>
      <c r="K11" s="22">
        <f>'Spatial Noise'!AT25*'Spatial Noise'!J11</f>
        <v>5.8735089962206644</v>
      </c>
      <c r="L11" s="22">
        <f>'Spatial Noise'!AU25*'Spatial Noise'!K11</f>
        <v>6.5114534116901863</v>
      </c>
      <c r="N11" s="22">
        <f>'Temporal Noise'!AR25*'Temporal Noise'!H11</f>
        <v>6.5954669733749158</v>
      </c>
      <c r="O11" s="22">
        <f>'Temporal Noise'!AS25*'Temporal Noise'!I11</f>
        <v>7.4157760497276817</v>
      </c>
      <c r="P11" s="22">
        <f>'Temporal Noise'!AT25*'Temporal Noise'!J11</f>
        <v>5.7940101771363866</v>
      </c>
      <c r="Q11" s="22">
        <f>'Temporal Noise'!AU25*'Temporal Noise'!K11</f>
        <v>6.4031678645999035</v>
      </c>
      <c r="R11" s="31">
        <v>1</v>
      </c>
    </row>
    <row r="12" spans="1:18">
      <c r="A12" s="5">
        <f>'Spatial Noise'!AK26</f>
        <v>489</v>
      </c>
      <c r="B12" s="38">
        <f>'Spatial Noise'!AL26*'Spatial Noise'!B12</f>
        <v>19.944751381215468</v>
      </c>
      <c r="C12" s="25">
        <f>'Spatial Noise'!AM26*'Spatial Noise'!C12</f>
        <v>1.2872093023255815</v>
      </c>
      <c r="D12" s="25">
        <f>'Spatial Noise'!AN26*'Spatial Noise'!D12</f>
        <v>1.273684210526316</v>
      </c>
      <c r="E12" s="25">
        <f>'Spatial Noise'!AO26*'Spatial Noise'!E12</f>
        <v>0.83184079601990035</v>
      </c>
      <c r="F12" s="25">
        <f>'Spatial Noise'!AP26*'Spatial Noise'!F12</f>
        <v>0.9605042016806723</v>
      </c>
      <c r="G12" s="28">
        <f>'Spatial Noise'!AQ26*'Spatial Noise'!G12</f>
        <v>3.9014713896457769</v>
      </c>
      <c r="I12" s="22">
        <f>'Spatial Noise'!AR26*'Spatial Noise'!H12</f>
        <v>5.531544702672285</v>
      </c>
      <c r="J12" s="22">
        <f>'Spatial Noise'!AS26*'Spatial Noise'!I12</f>
        <v>5.7591900936156009</v>
      </c>
      <c r="K12" s="22">
        <f>'Spatial Noise'!AT26*'Spatial Noise'!J12</f>
        <v>5.2968895914288421</v>
      </c>
      <c r="L12" s="22">
        <f>'Spatial Noise'!AU26*'Spatial Noise'!K12</f>
        <v>4.9715803400119105</v>
      </c>
      <c r="N12" s="22">
        <f>'Temporal Noise'!AR26*'Temporal Noise'!H12</f>
        <v>5.3566227022990223</v>
      </c>
      <c r="O12" s="22">
        <f>'Temporal Noise'!AS26*'Temporal Noise'!I12</f>
        <v>5.6310450881536802</v>
      </c>
      <c r="P12" s="22">
        <f>'Temporal Noise'!AT26*'Temporal Noise'!J12</f>
        <v>5.1586775470985948</v>
      </c>
      <c r="Q12" s="22">
        <f>'Temporal Noise'!AU26*'Temporal Noise'!K12</f>
        <v>4.8363846017603089</v>
      </c>
      <c r="R12" s="31">
        <v>2.2000000000000002</v>
      </c>
    </row>
    <row r="13" spans="1:18">
      <c r="A13" s="6">
        <f>'Spatial Noise'!AK27</f>
        <v>490</v>
      </c>
      <c r="B13" s="39">
        <f>'Spatial Noise'!AL27*'Spatial Noise'!B13</f>
        <v>20.94240837696335</v>
      </c>
      <c r="C13" s="27">
        <f>'Spatial Noise'!AM27*'Spatial Noise'!C13</f>
        <v>1.2061203319502074</v>
      </c>
      <c r="D13" s="27">
        <f>'Spatial Noise'!AN27*'Spatial Noise'!D13</f>
        <v>1.2923560209424085</v>
      </c>
      <c r="E13" s="27">
        <f>'Spatial Noise'!AO27*'Spatial Noise'!E13</f>
        <v>1.1447368421052631</v>
      </c>
      <c r="F13" s="27">
        <f>'Spatial Noise'!AP27*'Spatial Noise'!F13</f>
        <v>1.1161290322580646</v>
      </c>
      <c r="G13" s="30">
        <f>'Spatial Noise'!AQ27*'Spatial Noise'!G13</f>
        <v>3.1737137035150282</v>
      </c>
      <c r="I13" s="24">
        <f>'Spatial Noise'!AR27*'Spatial Noise'!H13</f>
        <v>5.6195868905830029</v>
      </c>
      <c r="J13" s="24">
        <f>'Spatial Noise'!AS27*'Spatial Noise'!I13</f>
        <v>5.2450397363740437</v>
      </c>
      <c r="K13" s="24">
        <f>'Spatial Noise'!AT27*'Spatial Noise'!J13</f>
        <v>5.6440401233094288</v>
      </c>
      <c r="L13" s="24">
        <f>'Spatial Noise'!AU27*'Spatial Noise'!K13</f>
        <v>5.9831908426727463</v>
      </c>
      <c r="N13" s="24">
        <f>'Temporal Noise'!AR27*'Temporal Noise'!H13</f>
        <v>5.3968842271180835</v>
      </c>
      <c r="O13" s="24">
        <f>'Temporal Noise'!AS27*'Temporal Noise'!I13</f>
        <v>5.0984150764674645</v>
      </c>
      <c r="P13" s="24">
        <f>'Temporal Noise'!AT27*'Temporal Noise'!J13</f>
        <v>5.4696418939200484</v>
      </c>
      <c r="Q13" s="24">
        <f>'Temporal Noise'!AU27*'Temporal Noise'!K13</f>
        <v>5.8025955506951385</v>
      </c>
      <c r="R13" s="31">
        <v>1</v>
      </c>
    </row>
    <row r="15" spans="1:18">
      <c r="A15" s="1"/>
      <c r="B15" s="1"/>
      <c r="C15" s="1"/>
      <c r="D15" s="1"/>
      <c r="E15" s="1"/>
      <c r="F15" s="1"/>
      <c r="G15" s="1"/>
      <c r="I15" s="1"/>
      <c r="J15" s="1"/>
      <c r="K15" s="1"/>
      <c r="L15" s="1"/>
      <c r="N15" s="1"/>
      <c r="O15" s="1"/>
      <c r="P15" s="1"/>
      <c r="Q15" s="1"/>
    </row>
    <row r="16" spans="1:18" ht="15" customHeight="1">
      <c r="A16" s="43" t="str">
        <f>'Spatial Noise'!AK30</f>
        <v>SCA ID</v>
      </c>
      <c r="B16" s="45" t="str">
        <f>'Spatial Noise'!AL30</f>
        <v>kTC Noise</v>
      </c>
      <c r="C16" s="61" t="str">
        <f>'Spatial Noise'!AM30</f>
        <v>1/f Uncorr</v>
      </c>
      <c r="D16" s="62"/>
      <c r="E16" s="62"/>
      <c r="F16" s="63"/>
      <c r="G16" s="48" t="str">
        <f>'Spatial Noise'!AQ30</f>
        <v>1/f Corr</v>
      </c>
      <c r="I16" s="54" t="str">
        <f>'Spatial Noise'!AR30</f>
        <v>CDS</v>
      </c>
      <c r="J16" s="55"/>
      <c r="K16" s="55"/>
      <c r="L16" s="55"/>
      <c r="N16" s="54" t="str">
        <f>'Temporal Noise'!AR30</f>
        <v>CDS</v>
      </c>
      <c r="O16" s="55"/>
      <c r="P16" s="55"/>
      <c r="Q16" s="55"/>
    </row>
    <row r="17" spans="1:17" ht="15" customHeight="1">
      <c r="A17" s="44"/>
      <c r="B17" s="46"/>
      <c r="C17" s="18" t="str">
        <f>'Spatial Noise'!AM31</f>
        <v>Ch0</v>
      </c>
      <c r="D17" s="18" t="str">
        <f>'Spatial Noise'!AN31</f>
        <v>Ch1</v>
      </c>
      <c r="E17" s="18" t="str">
        <f>'Spatial Noise'!AO31</f>
        <v>Ch2</v>
      </c>
      <c r="F17" s="18" t="str">
        <f>'Spatial Noise'!AP31</f>
        <v>Ch3</v>
      </c>
      <c r="G17" s="49"/>
      <c r="I17" s="17" t="str">
        <f>'Spatial Noise'!AR31</f>
        <v>Ch0</v>
      </c>
      <c r="J17" s="17" t="str">
        <f>'Spatial Noise'!AS31</f>
        <v>Ch1</v>
      </c>
      <c r="K17" s="17" t="str">
        <f>'Spatial Noise'!AT31</f>
        <v>Ch2</v>
      </c>
      <c r="L17" s="17" t="str">
        <f>'Spatial Noise'!AU31</f>
        <v>Ch3</v>
      </c>
      <c r="N17" s="17" t="str">
        <f>'Temporal Noise'!AR31</f>
        <v>Ch0</v>
      </c>
      <c r="O17" s="17" t="str">
        <f>'Temporal Noise'!AS31</f>
        <v>Ch1</v>
      </c>
      <c r="P17" s="17" t="str">
        <f>'Temporal Noise'!AT31</f>
        <v>Ch2</v>
      </c>
      <c r="Q17" s="17" t="str">
        <f>'Temporal Noise'!AU31</f>
        <v>Ch3</v>
      </c>
    </row>
    <row r="18" spans="1:17">
      <c r="A18" s="5">
        <f>'Spatial Noise'!AK32</f>
        <v>481</v>
      </c>
      <c r="B18" s="37">
        <f>'Spatial Noise'!AL32*'Spatial Noise'!B4</f>
        <v>19.336158192090394</v>
      </c>
      <c r="C18" s="25">
        <f>'Spatial Noise'!AM32*'Spatial Noise'!C4</f>
        <v>0.95522727272727292</v>
      </c>
      <c r="D18" s="25">
        <f>'Spatial Noise'!AN32*'Spatial Noise'!D4</f>
        <v>0.89091928251121077</v>
      </c>
      <c r="E18" s="25">
        <f>'Spatial Noise'!AO32*'Spatial Noise'!E4</f>
        <v>0.93127802690582961</v>
      </c>
      <c r="F18" s="25">
        <f>'Spatial Noise'!AP32*'Spatial Noise'!F4</f>
        <v>0.99791666666666667</v>
      </c>
      <c r="G18" s="28">
        <f>'Spatial Noise'!AQ32*'Spatial Noise'!G4</f>
        <v>4.3111032863849763</v>
      </c>
      <c r="I18" s="22">
        <f>'Spatial Noise'!AR32*'Spatial Noise'!H4</f>
        <v>6.3237032543847489</v>
      </c>
      <c r="J18" s="22">
        <f>'Spatial Noise'!AS32*'Spatial Noise'!I4</f>
        <v>6.6144124096551504</v>
      </c>
      <c r="K18" s="22">
        <f>'Spatial Noise'!AT32*'Spatial Noise'!J4</f>
        <v>6.7218792779461927</v>
      </c>
      <c r="L18" s="22">
        <f>'Spatial Noise'!AU32*'Spatial Noise'!K4</f>
        <v>7.1239718194093777</v>
      </c>
      <c r="N18" s="22">
        <f>'Temporal Noise'!AR32*'Temporal Noise'!H4</f>
        <v>6.5024962367889456</v>
      </c>
      <c r="O18" s="22">
        <f>'Temporal Noise'!AS32*'Temporal Noise'!I4</f>
        <v>6.8794351933937357</v>
      </c>
      <c r="P18" s="22">
        <f>'Temporal Noise'!AT32*'Temporal Noise'!J4</f>
        <v>6.9824491434204567</v>
      </c>
      <c r="Q18" s="22">
        <f>'Temporal Noise'!AU32*'Temporal Noise'!K4</f>
        <v>7.4505675955763442</v>
      </c>
    </row>
    <row r="19" spans="1:17">
      <c r="A19" s="5">
        <f>'Spatial Noise'!AK33</f>
        <v>482</v>
      </c>
      <c r="B19" s="38">
        <f>'Spatial Noise'!AL33*'Spatial Noise'!B5</f>
        <v>16.632236842105264</v>
      </c>
      <c r="C19" s="25">
        <f>'Spatial Noise'!AM33*'Spatial Noise'!C5</f>
        <v>0.98094674556213035</v>
      </c>
      <c r="D19" s="25">
        <f>'Spatial Noise'!AN33*'Spatial Noise'!D5</f>
        <v>1.1294642857142858</v>
      </c>
      <c r="E19" s="25">
        <f>'Spatial Noise'!AO33*'Spatial Noise'!E5</f>
        <v>0.98094674556213035</v>
      </c>
      <c r="F19" s="25">
        <f>'Spatial Noise'!AP33*'Spatial Noise'!F5</f>
        <v>1.1230068337129839</v>
      </c>
      <c r="G19" s="28">
        <f>'Spatial Noise'!AQ33*'Spatial Noise'!G5</f>
        <v>2.804938271604938</v>
      </c>
      <c r="I19" s="22">
        <f>'Spatial Noise'!AR33*'Spatial Noise'!H5</f>
        <v>6.1381022746447584</v>
      </c>
      <c r="J19" s="22">
        <f>'Spatial Noise'!AS33*'Spatial Noise'!I5</f>
        <v>6.1582061164904971</v>
      </c>
      <c r="K19" s="22">
        <f>'Spatial Noise'!AT33*'Spatial Noise'!J5</f>
        <v>6.1164849205127805</v>
      </c>
      <c r="L19" s="22">
        <f>'Spatial Noise'!AU33*'Spatial Noise'!K5</f>
        <v>5.8501785082507034</v>
      </c>
      <c r="N19" s="22">
        <f>'Temporal Noise'!AR33*'Temporal Noise'!H5</f>
        <v>5.9771964999188647</v>
      </c>
      <c r="O19" s="22">
        <f>'Temporal Noise'!AS33*'Temporal Noise'!I5</f>
        <v>5.9944982685293695</v>
      </c>
      <c r="P19" s="22">
        <f>'Temporal Noise'!AT33*'Temporal Noise'!J5</f>
        <v>5.9419501806294317</v>
      </c>
      <c r="Q19" s="22">
        <f>'Temporal Noise'!AU33*'Temporal Noise'!K5</f>
        <v>5.6659696848780641</v>
      </c>
    </row>
    <row r="20" spans="1:17">
      <c r="A20" s="5">
        <f>'Spatial Noise'!AK34</f>
        <v>483</v>
      </c>
      <c r="B20" s="38">
        <f>'Spatial Noise'!AL34*'Spatial Noise'!B6</f>
        <v>15.933793103448274</v>
      </c>
      <c r="C20" s="25">
        <f>'Spatial Noise'!AM34*'Spatial Noise'!C6</f>
        <v>0.93626373626373616</v>
      </c>
      <c r="D20" s="25">
        <f>'Spatial Noise'!AN34*'Spatial Noise'!D6</f>
        <v>1.0238733252131549</v>
      </c>
      <c r="E20" s="25">
        <f>'Spatial Noise'!AO34*'Spatial Noise'!E6</f>
        <v>0.94883720930232551</v>
      </c>
      <c r="F20" s="25">
        <f>'Spatial Noise'!AP34*'Spatial Noise'!F6</f>
        <v>0.94110854503464203</v>
      </c>
      <c r="G20" s="28">
        <f>'Spatial Noise'!AQ34*'Spatial Noise'!G6</f>
        <v>2.892363396971692</v>
      </c>
      <c r="I20" s="22">
        <f>'Spatial Noise'!AR34*'Spatial Noise'!H6</f>
        <v>6.7154905577417248</v>
      </c>
      <c r="J20" s="22">
        <f>'Spatial Noise'!AS34*'Spatial Noise'!I6</f>
        <v>5.4785329916704519</v>
      </c>
      <c r="K20" s="22">
        <f>'Spatial Noise'!AT34*'Spatial Noise'!J6</f>
        <v>5.6912963510114309</v>
      </c>
      <c r="L20" s="22">
        <f>'Spatial Noise'!AU34*'Spatial Noise'!K6</f>
        <v>5.4555495986977842</v>
      </c>
      <c r="N20" s="22">
        <f>'Temporal Noise'!AR34*'Temporal Noise'!H6</f>
        <v>6.6698258244014808</v>
      </c>
      <c r="O20" s="22">
        <f>'Temporal Noise'!AS34*'Temporal Noise'!I6</f>
        <v>5.4550799618995169</v>
      </c>
      <c r="P20" s="22">
        <f>'Temporal Noise'!AT34*'Temporal Noise'!J6</f>
        <v>5.6332033537308517</v>
      </c>
      <c r="Q20" s="22">
        <f>'Temporal Noise'!AU34*'Temporal Noise'!K6</f>
        <v>5.4290012556181235</v>
      </c>
    </row>
    <row r="21" spans="1:17">
      <c r="A21" s="5">
        <f>'Spatial Noise'!AK35</f>
        <v>484</v>
      </c>
      <c r="B21" s="38">
        <f>'Spatial Noise'!AL35*'Spatial Noise'!B7</f>
        <v>17.739751552795028</v>
      </c>
      <c r="C21" s="25">
        <f>'Spatial Noise'!AM35*'Spatial Noise'!C7</f>
        <v>0.81775585696670783</v>
      </c>
      <c r="D21" s="25">
        <f>'Spatial Noise'!AN35*'Spatial Noise'!D7</f>
        <v>0.93804347826086953</v>
      </c>
      <c r="E21" s="25">
        <f>'Spatial Noise'!AO35*'Spatial Noise'!E7</f>
        <v>0.96214285714285719</v>
      </c>
      <c r="F21" s="25">
        <f>'Spatial Noise'!AP35*'Spatial Noise'!F7</f>
        <v>0.826932668329177</v>
      </c>
      <c r="G21" s="28">
        <f>'Spatial Noise'!AQ35*'Spatial Noise'!G7</f>
        <v>2.9222591362126247</v>
      </c>
      <c r="I21" s="22">
        <f>'Spatial Noise'!AR35*'Spatial Noise'!H7</f>
        <v>6.2887415845931445</v>
      </c>
      <c r="J21" s="22">
        <f>'Spatial Noise'!AS35*'Spatial Noise'!I7</f>
        <v>5.9193082033028883</v>
      </c>
      <c r="K21" s="22">
        <f>'Spatial Noise'!AT35*'Spatial Noise'!J7</f>
        <v>6.1280200844501014</v>
      </c>
      <c r="L21" s="22">
        <f>'Spatial Noise'!AU35*'Spatial Noise'!K7</f>
        <v>6.3312999554048375</v>
      </c>
      <c r="N21" s="22">
        <f>'Temporal Noise'!AR35*'Temporal Noise'!H7</f>
        <v>6.1743804158631432</v>
      </c>
      <c r="O21" s="22">
        <f>'Temporal Noise'!AS35*'Temporal Noise'!I7</f>
        <v>5.8281584605065868</v>
      </c>
      <c r="P21" s="22">
        <f>'Temporal Noise'!AT35*'Temporal Noise'!J7</f>
        <v>5.9872065149413896</v>
      </c>
      <c r="Q21" s="22">
        <f>'Temporal Noise'!AU35*'Temporal Noise'!K7</f>
        <v>6.2488937854464721</v>
      </c>
    </row>
    <row r="22" spans="1:17">
      <c r="A22" s="5">
        <f>'Spatial Noise'!AK36</f>
        <v>485</v>
      </c>
      <c r="B22" s="39">
        <f>'Spatial Noise'!AL36*'Spatial Noise'!B8</f>
        <v>20.94240837696335</v>
      </c>
      <c r="C22" s="25">
        <f>'Spatial Noise'!AM36*'Spatial Noise'!C8</f>
        <v>1.1349831271091113</v>
      </c>
      <c r="D22" s="25">
        <f>'Spatial Noise'!AN36*'Spatial Noise'!D8</f>
        <v>1.6035406698564594</v>
      </c>
      <c r="E22" s="25">
        <f>'Spatial Noise'!AO36*'Spatial Noise'!E8</f>
        <v>1.1459934138309551</v>
      </c>
      <c r="F22" s="25">
        <f>'Spatial Noise'!AP36*'Spatial Noise'!F8</f>
        <v>1.2580773042616453</v>
      </c>
      <c r="G22" s="28">
        <f>'Spatial Noise'!AQ36*'Spatial Noise'!G8</f>
        <v>4.0232558139534884</v>
      </c>
      <c r="I22" s="22">
        <f>'Spatial Noise'!AR36*'Spatial Noise'!H8</f>
        <v>5.3733901973073195</v>
      </c>
      <c r="J22" s="22">
        <f>'Spatial Noise'!AS36*'Spatial Noise'!I8</f>
        <v>5.0752918132468698</v>
      </c>
      <c r="K22" s="22">
        <f>'Spatial Noise'!AT36*'Spatial Noise'!J8</f>
        <v>5.8183468259460778</v>
      </c>
      <c r="L22" s="22">
        <f>'Spatial Noise'!AU36*'Spatial Noise'!K8</f>
        <v>7.3706474157143536</v>
      </c>
      <c r="N22" s="22">
        <f>'Temporal Noise'!AR36*'Temporal Noise'!H8</f>
        <v>5.5094439038651757</v>
      </c>
      <c r="O22" s="22">
        <f>'Temporal Noise'!AS36*'Temporal Noise'!I8</f>
        <v>5.2873398914909915</v>
      </c>
      <c r="P22" s="22">
        <f>'Temporal Noise'!AT36*'Temporal Noise'!J8</f>
        <v>5.9204166399124274</v>
      </c>
      <c r="Q22" s="22">
        <f>'Temporal Noise'!AU36*'Temporal Noise'!K8</f>
        <v>7.4179612137950732</v>
      </c>
    </row>
    <row r="23" spans="1:17">
      <c r="A23" s="10">
        <f>'Spatial Noise'!AK37</f>
        <v>486</v>
      </c>
      <c r="B23" s="38">
        <f>'Spatial Noise'!AL37*'Spatial Noise'!B9</f>
        <v>20.144262295081962</v>
      </c>
      <c r="C23" s="26">
        <f>'Spatial Noise'!AM37*'Spatial Noise'!C9</f>
        <v>1.0874089490114465</v>
      </c>
      <c r="D23" s="26">
        <f>'Spatial Noise'!AN37*'Spatial Noise'!D9</f>
        <v>0.91856677524429953</v>
      </c>
      <c r="E23" s="26">
        <f>'Spatial Noise'!AO37*'Spatial Noise'!E9</f>
        <v>1.0416233090530695</v>
      </c>
      <c r="F23" s="26">
        <f>'Spatial Noise'!AP37*'Spatial Noise'!F9</f>
        <v>1.0136411332633788</v>
      </c>
      <c r="G23" s="29">
        <f>'Spatial Noise'!AQ37*'Spatial Noise'!G9</f>
        <v>5.2534305477659364</v>
      </c>
      <c r="I23" s="23">
        <f>'Spatial Noise'!AR37*'Spatial Noise'!H9</f>
        <v>6.5478478016840844</v>
      </c>
      <c r="J23" s="23">
        <f>'Spatial Noise'!AS37*'Spatial Noise'!I9</f>
        <v>6.6332418335588663</v>
      </c>
      <c r="K23" s="23">
        <f>'Spatial Noise'!AT37*'Spatial Noise'!J9</f>
        <v>6.4372053161568825</v>
      </c>
      <c r="L23" s="23">
        <f>'Spatial Noise'!AU37*'Spatial Noise'!K9</f>
        <v>6.4812065841956343</v>
      </c>
      <c r="N23" s="23">
        <f>'Temporal Noise'!AR37*'Temporal Noise'!H9</f>
        <v>6.9688018923550938</v>
      </c>
      <c r="O23" s="23">
        <f>'Temporal Noise'!AS37*'Temporal Noise'!I9</f>
        <v>7.0574085164517193</v>
      </c>
      <c r="P23" s="23">
        <f>'Temporal Noise'!AT37*'Temporal Noise'!J9</f>
        <v>6.9833133888167236</v>
      </c>
      <c r="Q23" s="23">
        <f>'Temporal Noise'!AU37*'Temporal Noise'!K9</f>
        <v>6.9253313076213781</v>
      </c>
    </row>
    <row r="24" spans="1:17">
      <c r="A24" s="5">
        <f>'Spatial Noise'!AK38</f>
        <v>487</v>
      </c>
      <c r="B24" s="38">
        <f>'Spatial Noise'!AL38*'Spatial Noise'!B10</f>
        <v>16.831818181818182</v>
      </c>
      <c r="C24" s="25">
        <f>'Spatial Noise'!AM38*'Spatial Noise'!C10</f>
        <v>0.91141868512110735</v>
      </c>
      <c r="D24" s="25">
        <f>'Spatial Noise'!AN38*'Spatial Noise'!D10</f>
        <v>0.95269320843091343</v>
      </c>
      <c r="E24" s="25">
        <f>'Spatial Noise'!AO38*'Spatial Noise'!E10</f>
        <v>1.2229885057471268</v>
      </c>
      <c r="F24" s="25">
        <f>'Spatial Noise'!AP38*'Spatial Noise'!F10</f>
        <v>1.1812004530011324</v>
      </c>
      <c r="G24" s="28">
        <f>'Spatial Noise'!AQ38*'Spatial Noise'!G10</f>
        <v>4.4622052262587637</v>
      </c>
      <c r="I24" s="22">
        <f>'Spatial Noise'!AR38*'Spatial Noise'!H10</f>
        <v>5.8981281354705182</v>
      </c>
      <c r="J24" s="22">
        <f>'Spatial Noise'!AS38*'Spatial Noise'!I10</f>
        <v>5.4919070298821646</v>
      </c>
      <c r="K24" s="22">
        <f>'Spatial Noise'!AT38*'Spatial Noise'!J10</f>
        <v>5.8453764772444945</v>
      </c>
      <c r="L24" s="22">
        <f>'Spatial Noise'!AU38*'Spatial Noise'!K10</f>
        <v>5.2624720991485869</v>
      </c>
      <c r="N24" s="22">
        <f>'Temporal Noise'!AR38*'Temporal Noise'!H10</f>
        <v>6.1637755492471191</v>
      </c>
      <c r="O24" s="22">
        <f>'Temporal Noise'!AS38*'Temporal Noise'!I10</f>
        <v>5.817181019409456</v>
      </c>
      <c r="P24" s="22">
        <f>'Temporal Noise'!AT38*'Temporal Noise'!J10</f>
        <v>6.1932160392677744</v>
      </c>
      <c r="Q24" s="22">
        <f>'Temporal Noise'!AU38*'Temporal Noise'!K10</f>
        <v>5.6325395021185134</v>
      </c>
    </row>
    <row r="25" spans="1:17">
      <c r="A25" s="5">
        <f>'Spatial Noise'!AK39</f>
        <v>488</v>
      </c>
      <c r="B25" s="38">
        <f>'Spatial Noise'!AL39*'Spatial Noise'!B11</f>
        <v>20.044505494505497</v>
      </c>
      <c r="C25" s="25">
        <f>'Spatial Noise'!AM39*'Spatial Noise'!C11</f>
        <v>1.0062695924764891</v>
      </c>
      <c r="D25" s="25">
        <f>'Spatial Noise'!AN39*'Spatial Noise'!D11</f>
        <v>1.0192307692307692</v>
      </c>
      <c r="E25" s="25">
        <f>'Spatial Noise'!AO39*'Spatial Noise'!E11</f>
        <v>1.0759219088937093</v>
      </c>
      <c r="F25" s="25">
        <f>'Spatial Noise'!AP39*'Spatial Noise'!F11</f>
        <v>0.91980198019801984</v>
      </c>
      <c r="G25" s="28">
        <f>'Spatial Noise'!AQ39*'Spatial Noise'!G11</f>
        <v>4.9104991394148021</v>
      </c>
      <c r="I25" s="22">
        <f>'Spatial Noise'!AR39*'Spatial Noise'!H11</f>
        <v>6.7110761727586743</v>
      </c>
      <c r="J25" s="22">
        <f>'Spatial Noise'!AS39*'Spatial Noise'!I11</f>
        <v>7.4889547902430955</v>
      </c>
      <c r="K25" s="22">
        <f>'Spatial Noise'!AT39*'Spatial Noise'!J11</f>
        <v>5.8732435775463312</v>
      </c>
      <c r="L25" s="22">
        <f>'Spatial Noise'!AU39*'Spatial Noise'!K11</f>
        <v>6.5101529584272075</v>
      </c>
      <c r="N25" s="22">
        <f>'Temporal Noise'!AR39*'Temporal Noise'!H11</f>
        <v>6.983712383137922</v>
      </c>
      <c r="O25" s="22">
        <f>'Temporal Noise'!AS39*'Temporal Noise'!I11</f>
        <v>7.801274413197822</v>
      </c>
      <c r="P25" s="22">
        <f>'Temporal Noise'!AT39*'Temporal Noise'!J11</f>
        <v>6.2186232801758994</v>
      </c>
      <c r="Q25" s="22">
        <f>'Temporal Noise'!AU39*'Temporal Noise'!K11</f>
        <v>6.8457767302419565</v>
      </c>
    </row>
    <row r="26" spans="1:17">
      <c r="A26" s="5">
        <f>'Spatial Noise'!AK40</f>
        <v>489</v>
      </c>
      <c r="B26" s="38">
        <f>'Spatial Noise'!AL40*'Spatial Noise'!B12</f>
        <v>19.944751381215468</v>
      </c>
      <c r="C26" s="25">
        <f>'Spatial Noise'!AM40*'Spatial Noise'!C12</f>
        <v>1.2912539515279244</v>
      </c>
      <c r="D26" s="25">
        <f>'Spatial Noise'!AN40*'Spatial Noise'!D12</f>
        <v>1.2790966386554623</v>
      </c>
      <c r="E26" s="25">
        <f>'Spatial Noise'!AO40*'Spatial Noise'!E12</f>
        <v>0.83672456575682375</v>
      </c>
      <c r="F26" s="25">
        <f>'Spatial Noise'!AP40*'Spatial Noise'!F12</f>
        <v>0.96574850299401216</v>
      </c>
      <c r="G26" s="28">
        <f>'Spatial Noise'!AQ40*'Spatial Noise'!G12</f>
        <v>4.8173248407643312</v>
      </c>
      <c r="I26" s="22">
        <f>'Spatial Noise'!AR40*'Spatial Noise'!H12</f>
        <v>5.531246001675842</v>
      </c>
      <c r="J26" s="22">
        <f>'Spatial Noise'!AS40*'Spatial Noise'!I12</f>
        <v>5.7574494879600522</v>
      </c>
      <c r="K26" s="22">
        <f>'Spatial Noise'!AT40*'Spatial Noise'!J12</f>
        <v>5.293750972834931</v>
      </c>
      <c r="L26" s="22">
        <f>'Spatial Noise'!AU40*'Spatial Noise'!K12</f>
        <v>4.9749714319808307</v>
      </c>
      <c r="N26" s="22">
        <f>'Temporal Noise'!AR40*'Temporal Noise'!H12</f>
        <v>6.3679955471884009</v>
      </c>
      <c r="O26" s="22">
        <f>'Temporal Noise'!AS40*'Temporal Noise'!I12</f>
        <v>6.4909402454553957</v>
      </c>
      <c r="P26" s="22">
        <f>'Temporal Noise'!AT40*'Temporal Noise'!J12</f>
        <v>6.1381629901689605</v>
      </c>
      <c r="Q26" s="22">
        <f>'Temporal Noise'!AU40*'Temporal Noise'!K12</f>
        <v>5.9215291537257935</v>
      </c>
    </row>
    <row r="27" spans="1:17">
      <c r="A27" s="6">
        <f>'Spatial Noise'!AK41</f>
        <v>490</v>
      </c>
      <c r="B27" s="39">
        <f>'Spatial Noise'!AL41*'Spatial Noise'!B13</f>
        <v>20.94240837696335</v>
      </c>
      <c r="C27" s="27">
        <f>'Spatial Noise'!AM41*'Spatial Noise'!C13</f>
        <v>1.2171664943123064</v>
      </c>
      <c r="D27" s="27">
        <f>'Spatial Noise'!AN41*'Spatial Noise'!D13</f>
        <v>1.3045977011494256</v>
      </c>
      <c r="E27" s="27">
        <f>'Spatial Noise'!AO41*'Spatial Noise'!E13</f>
        <v>1.1551912568306011</v>
      </c>
      <c r="F27" s="27">
        <f>'Spatial Noise'!AP41*'Spatial Noise'!F13</f>
        <v>1.127545551982851</v>
      </c>
      <c r="G27" s="30">
        <f>'Spatial Noise'!AQ41*'Spatial Noise'!G13</f>
        <v>4.9492638280939119</v>
      </c>
      <c r="I27" s="24">
        <f>'Spatial Noise'!AR41*'Spatial Noise'!H13</f>
        <v>5.6213966288350026</v>
      </c>
      <c r="J27" s="24">
        <f>'Spatial Noise'!AS41*'Spatial Noise'!I13</f>
        <v>5.244749212400289</v>
      </c>
      <c r="K27" s="24">
        <f>'Spatial Noise'!AT41*'Spatial Noise'!J13</f>
        <v>5.6430504052624535</v>
      </c>
      <c r="L27" s="24">
        <f>'Spatial Noise'!AU41*'Spatial Noise'!K13</f>
        <v>5.9814999248317333</v>
      </c>
      <c r="N27" s="24">
        <f>'Temporal Noise'!AR41*'Temporal Noise'!H13</f>
        <v>6.076067555481548</v>
      </c>
      <c r="O27" s="24">
        <f>'Temporal Noise'!AS41*'Temporal Noise'!I13</f>
        <v>5.7197243558927076</v>
      </c>
      <c r="P27" s="24">
        <f>'Temporal Noise'!AT41*'Temporal Noise'!J13</f>
        <v>6.0447228547622958</v>
      </c>
      <c r="Q27" s="24">
        <f>'Temporal Noise'!AU41*'Temporal Noise'!K13</f>
        <v>6.370227522590266</v>
      </c>
    </row>
    <row r="29" spans="1:17">
      <c r="A29" s="1"/>
      <c r="B29" s="1"/>
      <c r="C29" s="1"/>
      <c r="D29" s="1"/>
      <c r="E29" s="1"/>
      <c r="F29" s="1"/>
      <c r="G29" s="1"/>
      <c r="I29" s="1"/>
      <c r="J29" s="1"/>
      <c r="K29" s="1"/>
      <c r="L29" s="1"/>
      <c r="N29" s="1"/>
      <c r="O29" s="1"/>
      <c r="P29" s="1"/>
      <c r="Q29" s="1"/>
    </row>
    <row r="30" spans="1:17" ht="15" customHeight="1">
      <c r="A30" s="43" t="str">
        <f>'Spatial Noise'!AK44</f>
        <v>SCA ID</v>
      </c>
      <c r="B30" s="45" t="str">
        <f>'Spatial Noise'!AL44</f>
        <v>kTC Noise</v>
      </c>
      <c r="C30" s="61" t="str">
        <f>'Spatial Noise'!AM44</f>
        <v>1/f Uncorr</v>
      </c>
      <c r="D30" s="62"/>
      <c r="E30" s="62"/>
      <c r="F30" s="63"/>
      <c r="G30" s="48" t="str">
        <f>'Spatial Noise'!AQ44</f>
        <v>1/f Corr</v>
      </c>
      <c r="I30" s="54" t="str">
        <f>'Spatial Noise'!AR44</f>
        <v>CDS</v>
      </c>
      <c r="J30" s="55"/>
      <c r="K30" s="55"/>
      <c r="L30" s="55"/>
      <c r="N30" s="54" t="str">
        <f>'Temporal Noise'!AR44</f>
        <v>CDS</v>
      </c>
      <c r="O30" s="55"/>
      <c r="P30" s="55"/>
      <c r="Q30" s="55"/>
    </row>
    <row r="31" spans="1:17" ht="15" customHeight="1">
      <c r="A31" s="44"/>
      <c r="B31" s="46"/>
      <c r="C31" s="18" t="str">
        <f>'Spatial Noise'!AM45</f>
        <v>Ch0</v>
      </c>
      <c r="D31" s="18" t="str">
        <f>'Spatial Noise'!AN45</f>
        <v>Ch1</v>
      </c>
      <c r="E31" s="18" t="str">
        <f>'Spatial Noise'!AO45</f>
        <v>Ch2</v>
      </c>
      <c r="F31" s="18" t="str">
        <f>'Spatial Noise'!AP45</f>
        <v>Ch3</v>
      </c>
      <c r="G31" s="49"/>
      <c r="I31" s="17" t="str">
        <f>'Spatial Noise'!AR45</f>
        <v>Ch0</v>
      </c>
      <c r="J31" s="17" t="str">
        <f>'Spatial Noise'!AS45</f>
        <v>Ch1</v>
      </c>
      <c r="K31" s="17" t="str">
        <f>'Spatial Noise'!AT45</f>
        <v>Ch2</v>
      </c>
      <c r="L31" s="17" t="str">
        <f>'Spatial Noise'!AU45</f>
        <v>Ch3</v>
      </c>
      <c r="N31" s="17" t="str">
        <f>'Temporal Noise'!AR45</f>
        <v>Ch0</v>
      </c>
      <c r="O31" s="17" t="str">
        <f>'Temporal Noise'!AS45</f>
        <v>Ch1</v>
      </c>
      <c r="P31" s="17" t="str">
        <f>'Temporal Noise'!AT45</f>
        <v>Ch2</v>
      </c>
      <c r="Q31" s="17" t="str">
        <f>'Temporal Noise'!AU45</f>
        <v>Ch3</v>
      </c>
    </row>
    <row r="32" spans="1:17">
      <c r="A32" s="5">
        <f>'Spatial Noise'!AK46</f>
        <v>481</v>
      </c>
      <c r="B32" s="37">
        <f>'Spatial Noise'!AL46*'Spatial Noise'!B4</f>
        <v>19.336158192090394</v>
      </c>
      <c r="C32" s="25">
        <f>'Spatial Noise'!AM46*'Spatial Noise'!C4</f>
        <v>0.95522727272727292</v>
      </c>
      <c r="D32" s="25">
        <f>'Spatial Noise'!AN46*'Spatial Noise'!D4</f>
        <v>0.89091928251121077</v>
      </c>
      <c r="E32" s="25">
        <f>'Spatial Noise'!AO46*'Spatial Noise'!E4</f>
        <v>0.93127802690582961</v>
      </c>
      <c r="F32" s="25">
        <f>'Spatial Noise'!AP46*'Spatial Noise'!F4</f>
        <v>0.99791666666666667</v>
      </c>
      <c r="G32" s="28">
        <f>'Spatial Noise'!AQ46*'Spatial Noise'!G4</f>
        <v>4.3111032863849763</v>
      </c>
      <c r="I32" s="22">
        <f>'Spatial Noise'!AR46*'Spatial Noise'!H4</f>
        <v>6.3393233006537004</v>
      </c>
      <c r="J32" s="22">
        <f>'Spatial Noise'!AS46*'Spatial Noise'!I4</f>
        <v>6.6409934672393929</v>
      </c>
      <c r="K32" s="22">
        <f>'Spatial Noise'!AT46*'Spatial Noise'!J4</f>
        <v>6.7253500571953566</v>
      </c>
      <c r="L32" s="22">
        <f>'Spatial Noise'!AU46*'Spatial Noise'!K4</f>
        <v>7.1322362185425128</v>
      </c>
      <c r="N32" s="22">
        <f>'Temporal Noise'!AR46*'Temporal Noise'!H4</f>
        <v>6.6492088254295094</v>
      </c>
      <c r="O32" s="22">
        <f>'Temporal Noise'!AS46*'Temporal Noise'!I4</f>
        <v>6.1285437359904043</v>
      </c>
      <c r="P32" s="22">
        <f>'Temporal Noise'!AT46*'Temporal Noise'!J4</f>
        <v>5.8544049039597033</v>
      </c>
      <c r="Q32" s="22">
        <f>'Temporal Noise'!AU46*'Temporal Noise'!K4</f>
        <v>5.8441625659431642</v>
      </c>
    </row>
    <row r="33" spans="1:17">
      <c r="A33" s="5">
        <f>'Spatial Noise'!AK47</f>
        <v>482</v>
      </c>
      <c r="B33" s="38">
        <f>'Spatial Noise'!AL47*'Spatial Noise'!B5</f>
        <v>16.632236842105264</v>
      </c>
      <c r="C33" s="25">
        <f>'Spatial Noise'!AM47*'Spatial Noise'!C5</f>
        <v>0.98094674556213035</v>
      </c>
      <c r="D33" s="25">
        <f>'Spatial Noise'!AN47*'Spatial Noise'!D5</f>
        <v>1.1294642857142858</v>
      </c>
      <c r="E33" s="25">
        <f>'Spatial Noise'!AO47*'Spatial Noise'!E5</f>
        <v>0.98094674556213035</v>
      </c>
      <c r="F33" s="25">
        <f>'Spatial Noise'!AP47*'Spatial Noise'!F5</f>
        <v>1.1230068337129839</v>
      </c>
      <c r="G33" s="28">
        <f>'Spatial Noise'!AQ47*'Spatial Noise'!G5</f>
        <v>2.804938271604938</v>
      </c>
      <c r="I33" s="22">
        <f>'Spatial Noise'!AR47*'Spatial Noise'!H5</f>
        <v>6.1410043191676964</v>
      </c>
      <c r="J33" s="22">
        <f>'Spatial Noise'!AS47*'Spatial Noise'!I5</f>
        <v>6.1689911258488141</v>
      </c>
      <c r="K33" s="22">
        <f>'Spatial Noise'!AT47*'Spatial Noise'!J5</f>
        <v>6.1320842255000558</v>
      </c>
      <c r="L33" s="22">
        <f>'Spatial Noise'!AU47*'Spatial Noise'!K5</f>
        <v>5.8579128133533214</v>
      </c>
      <c r="N33" s="22">
        <f>'Temporal Noise'!AR47*'Temporal Noise'!H5</f>
        <v>5.8601114160161227</v>
      </c>
      <c r="O33" s="22">
        <f>'Temporal Noise'!AS47*'Temporal Noise'!I5</f>
        <v>5.8725703873815975</v>
      </c>
      <c r="P33" s="22">
        <f>'Temporal Noise'!AT47*'Temporal Noise'!J5</f>
        <v>5.8689432762241527</v>
      </c>
      <c r="Q33" s="22">
        <f>'Temporal Noise'!AU47*'Temporal Noise'!K5</f>
        <v>5.5861342661127553</v>
      </c>
    </row>
    <row r="34" spans="1:17">
      <c r="A34" s="5">
        <f>'Spatial Noise'!AK48</f>
        <v>483</v>
      </c>
      <c r="B34" s="38">
        <f>'Spatial Noise'!AL48*'Spatial Noise'!B6</f>
        <v>15.933793103448274</v>
      </c>
      <c r="C34" s="25">
        <f>'Spatial Noise'!AM48*'Spatial Noise'!C6</f>
        <v>0.93626373626373616</v>
      </c>
      <c r="D34" s="25">
        <f>'Spatial Noise'!AN48*'Spatial Noise'!D6</f>
        <v>1.0238733252131549</v>
      </c>
      <c r="E34" s="25">
        <f>'Spatial Noise'!AO48*'Spatial Noise'!E6</f>
        <v>0.94883720930232551</v>
      </c>
      <c r="F34" s="25">
        <f>'Spatial Noise'!AP48*'Spatial Noise'!F6</f>
        <v>0.94110854503464203</v>
      </c>
      <c r="G34" s="28">
        <f>'Spatial Noise'!AQ48*'Spatial Noise'!G6</f>
        <v>2.892363396971692</v>
      </c>
      <c r="I34" s="22">
        <f>'Spatial Noise'!AR48*'Spatial Noise'!H6</f>
        <v>6.711426196562015</v>
      </c>
      <c r="J34" s="22">
        <f>'Spatial Noise'!AS48*'Spatial Noise'!I6</f>
        <v>5.4676780226614738</v>
      </c>
      <c r="K34" s="22">
        <f>'Spatial Noise'!AT48*'Spatial Noise'!J6</f>
        <v>5.674576462116776</v>
      </c>
      <c r="L34" s="22">
        <f>'Spatial Noise'!AU48*'Spatial Noise'!K6</f>
        <v>5.4483110972905866</v>
      </c>
      <c r="N34" s="22">
        <f>'Temporal Noise'!AR48*'Temporal Noise'!H6</f>
        <v>6.9168471653000392</v>
      </c>
      <c r="O34" s="22">
        <f>'Temporal Noise'!AS48*'Temporal Noise'!I6</f>
        <v>5.7587919429167984</v>
      </c>
      <c r="P34" s="22">
        <f>'Temporal Noise'!AT48*'Temporal Noise'!J6</f>
        <v>5.9662333799542377</v>
      </c>
      <c r="Q34" s="22">
        <f>'Temporal Noise'!AU48*'Temporal Noise'!K6</f>
        <v>5.7465430471485899</v>
      </c>
    </row>
    <row r="35" spans="1:17">
      <c r="A35" s="5">
        <f>'Spatial Noise'!AK49</f>
        <v>484</v>
      </c>
      <c r="B35" s="38">
        <f>'Spatial Noise'!AL49*'Spatial Noise'!B7</f>
        <v>17.739751552795028</v>
      </c>
      <c r="C35" s="25">
        <f>'Spatial Noise'!AM49*'Spatial Noise'!C7</f>
        <v>0.81775585696670783</v>
      </c>
      <c r="D35" s="25">
        <f>'Spatial Noise'!AN49*'Spatial Noise'!D7</f>
        <v>0.93804347826086953</v>
      </c>
      <c r="E35" s="25">
        <f>'Spatial Noise'!AO49*'Spatial Noise'!E7</f>
        <v>0.96214285714285719</v>
      </c>
      <c r="F35" s="25">
        <f>'Spatial Noise'!AP49*'Spatial Noise'!F7</f>
        <v>0.826932668329177</v>
      </c>
      <c r="G35" s="28">
        <f>'Spatial Noise'!AQ49*'Spatial Noise'!G7</f>
        <v>2.9222591362126247</v>
      </c>
      <c r="I35" s="22">
        <f>'Spatial Noise'!AR49*'Spatial Noise'!H7</f>
        <v>6.2936245996113369</v>
      </c>
      <c r="J35" s="22">
        <f>'Spatial Noise'!AS49*'Spatial Noise'!I7</f>
        <v>5.9269297561955758</v>
      </c>
      <c r="K35" s="22">
        <f>'Spatial Noise'!AT49*'Spatial Noise'!J7</f>
        <v>6.1357869033150569</v>
      </c>
      <c r="L35" s="22">
        <f>'Spatial Noise'!AU49*'Spatial Noise'!K7</f>
        <v>6.3372133737940697</v>
      </c>
      <c r="N35" s="22">
        <f>'Temporal Noise'!AR49*'Temporal Noise'!H7</f>
        <v>5.7650317036916956</v>
      </c>
      <c r="O35" s="22">
        <f>'Temporal Noise'!AS49*'Temporal Noise'!I7</f>
        <v>5.4655135057571762</v>
      </c>
      <c r="P35" s="22">
        <f>'Temporal Noise'!AT49*'Temporal Noise'!J7</f>
        <v>5.7242168960362605</v>
      </c>
      <c r="Q35" s="22">
        <f>'Temporal Noise'!AU49*'Temporal Noise'!K7</f>
        <v>5.7975180454327253</v>
      </c>
    </row>
    <row r="36" spans="1:17">
      <c r="A36" s="5">
        <f>'Spatial Noise'!AK50</f>
        <v>485</v>
      </c>
      <c r="B36" s="39">
        <f>'Spatial Noise'!AL50*'Spatial Noise'!B8</f>
        <v>20.94240837696335</v>
      </c>
      <c r="C36" s="25">
        <f>'Spatial Noise'!AM50*'Spatial Noise'!C8</f>
        <v>1.1349831271091113</v>
      </c>
      <c r="D36" s="25">
        <f>'Spatial Noise'!AN50*'Spatial Noise'!D8</f>
        <v>1.6035406698564594</v>
      </c>
      <c r="E36" s="25">
        <f>'Spatial Noise'!AO50*'Spatial Noise'!E8</f>
        <v>1.1459934138309551</v>
      </c>
      <c r="F36" s="25">
        <f>'Spatial Noise'!AP50*'Spatial Noise'!F8</f>
        <v>1.2580773042616453</v>
      </c>
      <c r="G36" s="28">
        <f>'Spatial Noise'!AQ50*'Spatial Noise'!G8</f>
        <v>4.0232558139534884</v>
      </c>
      <c r="I36" s="22">
        <f>AVERAGE(I22,N22,I8,N8,N36)</f>
        <v>5.4627311788280712</v>
      </c>
      <c r="J36" s="22">
        <f>'Spatial Noise'!AS50*'Spatial Noise'!I8</f>
        <v>5.1522993462715281</v>
      </c>
      <c r="K36" s="22">
        <f>'Spatial Noise'!AT50*'Spatial Noise'!J8</f>
        <v>5.8754358481875268</v>
      </c>
      <c r="L36" s="22">
        <f>'Spatial Noise'!AU50*'Spatial Noise'!K8</f>
        <v>7.3809628520360251</v>
      </c>
      <c r="N36" s="22">
        <f>'Temporal Noise'!AR50*'Temporal Noise'!H8</f>
        <v>5.878924480587191</v>
      </c>
      <c r="O36" s="22">
        <f>'Temporal Noise'!AS50*'Temporal Noise'!I8</f>
        <v>5.3101689846720053</v>
      </c>
      <c r="P36" s="22">
        <f>'Temporal Noise'!AT50*'Temporal Noise'!J8</f>
        <v>5.8846749680577499</v>
      </c>
      <c r="Q36" s="22">
        <f>'Temporal Noise'!AU50*'Temporal Noise'!K8</f>
        <v>7.2084483537657116</v>
      </c>
    </row>
    <row r="37" spans="1:17">
      <c r="A37" s="10">
        <f>'Spatial Noise'!AK51</f>
        <v>486</v>
      </c>
      <c r="B37" s="38">
        <f>'Spatial Noise'!AL51*'Spatial Noise'!B9</f>
        <v>20.144262295081962</v>
      </c>
      <c r="C37" s="26">
        <f>'Spatial Noise'!AM51*'Spatial Noise'!C9</f>
        <v>1.0874089490114465</v>
      </c>
      <c r="D37" s="26">
        <f>'Spatial Noise'!AN51*'Spatial Noise'!D9</f>
        <v>0.91856677524429953</v>
      </c>
      <c r="E37" s="26">
        <f>'Spatial Noise'!AO51*'Spatial Noise'!E9</f>
        <v>1.0416233090530695</v>
      </c>
      <c r="F37" s="26">
        <f>'Spatial Noise'!AP51*'Spatial Noise'!F9</f>
        <v>1.0136411332633788</v>
      </c>
      <c r="G37" s="29">
        <f>'Spatial Noise'!AQ51*'Spatial Noise'!G9</f>
        <v>5.2534305477659364</v>
      </c>
      <c r="I37" s="23">
        <f>'Spatial Noise'!AR51*'Spatial Noise'!H9</f>
        <v>6.5517893196004584</v>
      </c>
      <c r="J37" s="23">
        <f>'Spatial Noise'!AS51*'Spatial Noise'!I9</f>
        <v>6.6437396429503117</v>
      </c>
      <c r="K37" s="23">
        <f>'Spatial Noise'!AT51*'Spatial Noise'!J9</f>
        <v>6.4433741520587047</v>
      </c>
      <c r="L37" s="23">
        <f>'Spatial Noise'!AU51*'Spatial Noise'!K9</f>
        <v>6.4881618602340652</v>
      </c>
      <c r="N37" s="23">
        <f>'Temporal Noise'!AR51*'Temporal Noise'!H9</f>
        <v>6.5627288259488035</v>
      </c>
      <c r="O37" s="23">
        <f>'Temporal Noise'!AS51*'Temporal Noise'!I9</f>
        <v>6.6322293547047035</v>
      </c>
      <c r="P37" s="23">
        <f>'Temporal Noise'!AT51*'Temporal Noise'!J9</f>
        <v>6.3451163335140537</v>
      </c>
      <c r="Q37" s="23">
        <f>'Temporal Noise'!AU51*'Temporal Noise'!K9</f>
        <v>6.3448474275833728</v>
      </c>
    </row>
    <row r="38" spans="1:17">
      <c r="A38" s="5">
        <f>'Spatial Noise'!AK52</f>
        <v>487</v>
      </c>
      <c r="B38" s="38">
        <f>'Spatial Noise'!AL52*'Spatial Noise'!B10</f>
        <v>16.831818181818182</v>
      </c>
      <c r="C38" s="25">
        <f>'Spatial Noise'!AM52*'Spatial Noise'!C10</f>
        <v>0.91141868512110735</v>
      </c>
      <c r="D38" s="25">
        <f>'Spatial Noise'!AN52*'Spatial Noise'!D10</f>
        <v>0.95269320843091343</v>
      </c>
      <c r="E38" s="25">
        <f>'Spatial Noise'!AO52*'Spatial Noise'!E10</f>
        <v>1.2229885057471268</v>
      </c>
      <c r="F38" s="25">
        <f>'Spatial Noise'!AP52*'Spatial Noise'!F10</f>
        <v>1.1812004530011324</v>
      </c>
      <c r="G38" s="28">
        <f>'Spatial Noise'!AQ52*'Spatial Noise'!G10</f>
        <v>4.4622052262587637</v>
      </c>
      <c r="I38" s="22">
        <f>'Spatial Noise'!AR52*'Spatial Noise'!H10</f>
        <v>5.898956175360377</v>
      </c>
      <c r="J38" s="22">
        <f>'Spatial Noise'!AS52*'Spatial Noise'!I10</f>
        <v>5.4942934321257404</v>
      </c>
      <c r="K38" s="22">
        <f>'Spatial Noise'!AT52*'Spatial Noise'!J10</f>
        <v>5.8478314862647576</v>
      </c>
      <c r="L38" s="22">
        <f>'Spatial Noise'!AU52*'Spatial Noise'!K10</f>
        <v>5.2640453344547593</v>
      </c>
      <c r="N38" s="22">
        <f>'Temporal Noise'!AR52*'Temporal Noise'!H10</f>
        <v>5.9303865889116478</v>
      </c>
      <c r="O38" s="22">
        <f>'Temporal Noise'!AS52*'Temporal Noise'!I10</f>
        <v>5.7933563575997908</v>
      </c>
      <c r="P38" s="22">
        <f>'Temporal Noise'!AT52*'Temporal Noise'!J10</f>
        <v>6.3162220922623815</v>
      </c>
      <c r="Q38" s="22">
        <f>'Temporal Noise'!AU52*'Temporal Noise'!K10</f>
        <v>5.2672414163436478</v>
      </c>
    </row>
    <row r="39" spans="1:17">
      <c r="A39" s="5">
        <f>'Spatial Noise'!AK53</f>
        <v>488</v>
      </c>
      <c r="B39" s="38">
        <f>'Spatial Noise'!AL53*'Spatial Noise'!B11</f>
        <v>20.044505494505497</v>
      </c>
      <c r="C39" s="25">
        <f>'Spatial Noise'!AM53*'Spatial Noise'!C11</f>
        <v>1.0062695924764891</v>
      </c>
      <c r="D39" s="25">
        <f>'Spatial Noise'!AN53*'Spatial Noise'!D11</f>
        <v>1.0192307692307692</v>
      </c>
      <c r="E39" s="25">
        <f>'Spatial Noise'!AO53*'Spatial Noise'!E11</f>
        <v>1.0759219088937093</v>
      </c>
      <c r="F39" s="25">
        <f>'Spatial Noise'!AP53*'Spatial Noise'!F11</f>
        <v>0.91980198019801984</v>
      </c>
      <c r="G39" s="28">
        <f>'Spatial Noise'!AQ53*'Spatial Noise'!G11</f>
        <v>4.9104991394148021</v>
      </c>
      <c r="I39" s="22">
        <f>'Spatial Noise'!AR53*'Spatial Noise'!H11</f>
        <v>6.7136237740463631</v>
      </c>
      <c r="J39" s="22">
        <f>'Spatial Noise'!AS53*'Spatial Noise'!I11</f>
        <v>7.4925167612892922</v>
      </c>
      <c r="K39" s="22">
        <f>'Spatial Noise'!AT53*'Spatial Noise'!J11</f>
        <v>5.8764467210941547</v>
      </c>
      <c r="L39" s="22">
        <f>'Spatial Noise'!AU53*'Spatial Noise'!K11</f>
        <v>6.5144449896497996</v>
      </c>
      <c r="N39" s="22">
        <f>'Temporal Noise'!AR53*'Temporal Noise'!H11</f>
        <v>6.1736308273132314</v>
      </c>
      <c r="O39" s="22">
        <f>'Temporal Noise'!AS53*'Temporal Noise'!I11</f>
        <v>6.7923658264336355</v>
      </c>
      <c r="P39" s="22">
        <f>'Temporal Noise'!AT53*'Temporal Noise'!J11</f>
        <v>5.6728411033222379</v>
      </c>
      <c r="Q39" s="22">
        <f>'Temporal Noise'!AU53*'Temporal Noise'!K11</f>
        <v>5.4853407773007241</v>
      </c>
    </row>
    <row r="40" spans="1:17">
      <c r="A40" s="5">
        <f>'Spatial Noise'!AK54</f>
        <v>489</v>
      </c>
      <c r="B40" s="38">
        <f>'Spatial Noise'!AL54*'Spatial Noise'!B12</f>
        <v>19.944751381215468</v>
      </c>
      <c r="C40" s="25">
        <f>'Spatial Noise'!AM54*'Spatial Noise'!C12</f>
        <v>1.2912539515279244</v>
      </c>
      <c r="D40" s="25">
        <f>'Spatial Noise'!AN54*'Spatial Noise'!D12</f>
        <v>1.2790966386554623</v>
      </c>
      <c r="E40" s="25">
        <f>'Spatial Noise'!AO54*'Spatial Noise'!E12</f>
        <v>0.83672456575682375</v>
      </c>
      <c r="F40" s="25">
        <f>'Spatial Noise'!AP54*'Spatial Noise'!F12</f>
        <v>0.96574850299401216</v>
      </c>
      <c r="G40" s="28">
        <f>'Spatial Noise'!AQ54*'Spatial Noise'!G12</f>
        <v>4.8173248407643312</v>
      </c>
      <c r="I40" s="22">
        <f>'Spatial Noise'!AR54*'Spatial Noise'!H12</f>
        <v>5.5299501951064221</v>
      </c>
      <c r="J40" s="22">
        <f>'Spatial Noise'!AS54*'Spatial Noise'!I12</f>
        <v>5.7587439727798015</v>
      </c>
      <c r="K40" s="22">
        <f>'Spatial Noise'!AT54*'Spatial Noise'!J12</f>
        <v>5.2921633556750107</v>
      </c>
      <c r="L40" s="22">
        <f>'Spatial Noise'!AU54*'Spatial Noise'!K12</f>
        <v>4.9767359492139853</v>
      </c>
      <c r="N40" s="22">
        <f>'Temporal Noise'!AR54*'Temporal Noise'!H12</f>
        <v>4.9405845362505403</v>
      </c>
      <c r="O40" s="22">
        <f>'Temporal Noise'!AS54*'Temporal Noise'!I12</f>
        <v>5.6430341561668209</v>
      </c>
      <c r="P40" s="22">
        <f>'Temporal Noise'!AT54*'Temporal Noise'!J12</f>
        <v>5.1225435736987697</v>
      </c>
      <c r="Q40" s="22">
        <f>'Temporal Noise'!AU54*'Temporal Noise'!K12</f>
        <v>4.9270729825150035</v>
      </c>
    </row>
    <row r="41" spans="1:17">
      <c r="A41" s="6">
        <f>'Spatial Noise'!AK55</f>
        <v>490</v>
      </c>
      <c r="B41" s="39">
        <f>'Spatial Noise'!AL55*'Spatial Noise'!B13</f>
        <v>20.94240837696335</v>
      </c>
      <c r="C41" s="27">
        <f>'Spatial Noise'!AM55*'Spatial Noise'!C13</f>
        <v>1.2171664943123064</v>
      </c>
      <c r="D41" s="27">
        <f>'Spatial Noise'!AN55*'Spatial Noise'!D13</f>
        <v>1.3045977011494256</v>
      </c>
      <c r="E41" s="27">
        <f>'Spatial Noise'!AO55*'Spatial Noise'!E13</f>
        <v>1.1551912568306011</v>
      </c>
      <c r="F41" s="27">
        <f>'Spatial Noise'!AP55*'Spatial Noise'!F13</f>
        <v>1.127545551982851</v>
      </c>
      <c r="G41" s="30">
        <f>'Spatial Noise'!AQ55*'Spatial Noise'!G13</f>
        <v>4.9492638280939119</v>
      </c>
      <c r="I41" s="24">
        <f>'Spatial Noise'!AR55*'Spatial Noise'!H13</f>
        <v>5.6480154147275483</v>
      </c>
      <c r="J41" s="24">
        <f>'Spatial Noise'!AS55*'Spatial Noise'!I13</f>
        <v>5.2754071202278903</v>
      </c>
      <c r="K41" s="24">
        <f>'Spatial Noise'!AT55*'Spatial Noise'!J13</f>
        <v>5.6664800953815719</v>
      </c>
      <c r="L41" s="24">
        <f>'Spatial Noise'!AU55*'Spatial Noise'!K13</f>
        <v>6.0062020847501305</v>
      </c>
      <c r="N41" s="24">
        <f>'Temporal Noise'!AR55*'Temporal Noise'!H13</f>
        <v>5.6285883233378966</v>
      </c>
      <c r="O41" s="24">
        <f>'Temporal Noise'!AS55*'Temporal Noise'!I13</f>
        <v>5.4629869997931682</v>
      </c>
      <c r="P41" s="24">
        <f>'Temporal Noise'!AT55*'Temporal Noise'!J13</f>
        <v>5.6389967570560362</v>
      </c>
      <c r="Q41" s="24">
        <f>'Temporal Noise'!AU55*'Temporal Noise'!K13</f>
        <v>6.0369803010330561</v>
      </c>
    </row>
  </sheetData>
  <mergeCells count="18">
    <mergeCell ref="N30:Q30"/>
    <mergeCell ref="A30:A31"/>
    <mergeCell ref="B30:B31"/>
    <mergeCell ref="C30:F30"/>
    <mergeCell ref="G30:G31"/>
    <mergeCell ref="I30:L30"/>
    <mergeCell ref="N2:Q2"/>
    <mergeCell ref="A16:A17"/>
    <mergeCell ref="B16:B17"/>
    <mergeCell ref="C16:F16"/>
    <mergeCell ref="G16:G17"/>
    <mergeCell ref="I16:L16"/>
    <mergeCell ref="N16:Q16"/>
    <mergeCell ref="A2:A3"/>
    <mergeCell ref="B2:B3"/>
    <mergeCell ref="C2:F2"/>
    <mergeCell ref="G2:G3"/>
    <mergeCell ref="I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Spatial Noise</vt:lpstr>
      <vt:lpstr>Temporal Noise</vt:lpstr>
      <vt:lpstr>Ratios</vt:lpstr>
      <vt:lpstr>New Values</vt:lpstr>
    </vt:vector>
  </TitlesOfParts>
  <Company>University of Arizona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JWST NIRCam</dc:creator>
  <cp:lastModifiedBy>Jarron Leisenring</cp:lastModifiedBy>
  <dcterms:created xsi:type="dcterms:W3CDTF">2016-05-28T19:34:19Z</dcterms:created>
  <dcterms:modified xsi:type="dcterms:W3CDTF">2016-05-30T03:48:43Z</dcterms:modified>
</cp:coreProperties>
</file>