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-36560" yWindow="5120" windowWidth="36160" windowHeight="21160" tabRatio="500"/>
  </bookViews>
  <sheets>
    <sheet name="Spatial Noise" sheetId="2" r:id="rId1"/>
    <sheet name="Temporal Noise" sheetId="3" r:id="rId2"/>
    <sheet name="Ratios" sheetId="6" r:id="rId3"/>
    <sheet name="New Values" sheetId="7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3" i="7" l="1"/>
  <c r="AK4" i="7"/>
  <c r="AK5" i="7"/>
  <c r="AL4" i="7"/>
  <c r="AM4" i="7"/>
  <c r="AN4" i="7"/>
  <c r="AL5" i="7"/>
  <c r="AM5" i="7"/>
  <c r="AN5" i="7"/>
  <c r="AK6" i="7"/>
  <c r="AL6" i="7"/>
  <c r="AM6" i="7"/>
  <c r="AN6" i="7"/>
  <c r="AK7" i="7"/>
  <c r="AL7" i="7"/>
  <c r="AM7" i="7"/>
  <c r="AN7" i="7"/>
  <c r="AK8" i="7"/>
  <c r="AL8" i="7"/>
  <c r="AM8" i="7"/>
  <c r="AN8" i="7"/>
  <c r="AK9" i="7"/>
  <c r="AL9" i="7"/>
  <c r="AM9" i="7"/>
  <c r="AN9" i="7"/>
  <c r="AK10" i="7"/>
  <c r="AL10" i="7"/>
  <c r="AM10" i="7"/>
  <c r="AN10" i="7"/>
  <c r="AK11" i="7"/>
  <c r="AL11" i="7"/>
  <c r="AM11" i="7"/>
  <c r="AN11" i="7"/>
  <c r="AK12" i="7"/>
  <c r="AL12" i="7"/>
  <c r="AM12" i="7"/>
  <c r="AN12" i="7"/>
  <c r="AL3" i="7"/>
  <c r="AM3" i="7"/>
  <c r="AN3" i="7"/>
  <c r="C46" i="2"/>
  <c r="D46" i="2"/>
  <c r="E46" i="2"/>
  <c r="F46" i="2"/>
  <c r="G46" i="2"/>
  <c r="C47" i="2"/>
  <c r="D47" i="2"/>
  <c r="E47" i="2"/>
  <c r="F47" i="2"/>
  <c r="G47" i="2"/>
  <c r="C48" i="2"/>
  <c r="D48" i="2"/>
  <c r="E48" i="2"/>
  <c r="F48" i="2"/>
  <c r="G48" i="2"/>
  <c r="C49" i="2"/>
  <c r="D49" i="2"/>
  <c r="E49" i="2"/>
  <c r="F49" i="2"/>
  <c r="G49" i="2"/>
  <c r="C50" i="2"/>
  <c r="D50" i="2"/>
  <c r="E50" i="2"/>
  <c r="F50" i="2"/>
  <c r="G50" i="2"/>
  <c r="C51" i="2"/>
  <c r="D51" i="2"/>
  <c r="E51" i="2"/>
  <c r="F51" i="2"/>
  <c r="G51" i="2"/>
  <c r="C52" i="2"/>
  <c r="D52" i="2"/>
  <c r="E52" i="2"/>
  <c r="F52" i="2"/>
  <c r="G52" i="2"/>
  <c r="C53" i="2"/>
  <c r="D53" i="2"/>
  <c r="E53" i="2"/>
  <c r="F53" i="2"/>
  <c r="G53" i="2"/>
  <c r="C54" i="2"/>
  <c r="D54" i="2"/>
  <c r="E54" i="2"/>
  <c r="F54" i="2"/>
  <c r="G54" i="2"/>
  <c r="C55" i="2"/>
  <c r="D55" i="2"/>
  <c r="E55" i="2"/>
  <c r="F55" i="2"/>
  <c r="G55" i="2"/>
  <c r="AR18" i="2"/>
  <c r="I4" i="7"/>
  <c r="S4" i="7"/>
  <c r="AI26" i="7"/>
  <c r="AS18" i="2"/>
  <c r="J4" i="7"/>
  <c r="T4" i="7"/>
  <c r="AJ26" i="7"/>
  <c r="AT18" i="2"/>
  <c r="K4" i="7"/>
  <c r="U4" i="7"/>
  <c r="AK26" i="7"/>
  <c r="AU18" i="2"/>
  <c r="L4" i="7"/>
  <c r="V4" i="7"/>
  <c r="AL26" i="7"/>
  <c r="AR19" i="2"/>
  <c r="I5" i="7"/>
  <c r="S5" i="7"/>
  <c r="AI27" i="7"/>
  <c r="AS19" i="2"/>
  <c r="J5" i="7"/>
  <c r="T5" i="7"/>
  <c r="AJ27" i="7"/>
  <c r="AT19" i="2"/>
  <c r="K5" i="7"/>
  <c r="U5" i="7"/>
  <c r="AK27" i="7"/>
  <c r="AU19" i="2"/>
  <c r="L5" i="7"/>
  <c r="V5" i="7"/>
  <c r="AL27" i="7"/>
  <c r="AR20" i="2"/>
  <c r="I6" i="7"/>
  <c r="S6" i="7"/>
  <c r="AI28" i="7"/>
  <c r="AS20" i="2"/>
  <c r="J6" i="7"/>
  <c r="T6" i="7"/>
  <c r="AJ28" i="7"/>
  <c r="AT20" i="2"/>
  <c r="K6" i="7"/>
  <c r="U6" i="7"/>
  <c r="AK28" i="7"/>
  <c r="AU20" i="2"/>
  <c r="L6" i="7"/>
  <c r="V6" i="7"/>
  <c r="AL28" i="7"/>
  <c r="AR21" i="2"/>
  <c r="I7" i="7"/>
  <c r="S7" i="7"/>
  <c r="AI29" i="7"/>
  <c r="AS21" i="2"/>
  <c r="J7" i="7"/>
  <c r="T7" i="7"/>
  <c r="AJ29" i="7"/>
  <c r="AT21" i="2"/>
  <c r="K7" i="7"/>
  <c r="U7" i="7"/>
  <c r="AK29" i="7"/>
  <c r="AU21" i="2"/>
  <c r="L7" i="7"/>
  <c r="V7" i="7"/>
  <c r="AL29" i="7"/>
  <c r="AR22" i="2"/>
  <c r="I8" i="7"/>
  <c r="S8" i="7"/>
  <c r="AI30" i="7"/>
  <c r="AS22" i="2"/>
  <c r="J8" i="7"/>
  <c r="T8" i="7"/>
  <c r="AJ30" i="7"/>
  <c r="AT22" i="2"/>
  <c r="K8" i="7"/>
  <c r="U8" i="7"/>
  <c r="AK30" i="7"/>
  <c r="AU22" i="2"/>
  <c r="L8" i="7"/>
  <c r="V8" i="7"/>
  <c r="AL30" i="7"/>
  <c r="AR23" i="2"/>
  <c r="I9" i="7"/>
  <c r="S9" i="7"/>
  <c r="AI31" i="7"/>
  <c r="AS23" i="2"/>
  <c r="J9" i="7"/>
  <c r="T9" i="7"/>
  <c r="AJ31" i="7"/>
  <c r="AT23" i="2"/>
  <c r="K9" i="7"/>
  <c r="U9" i="7"/>
  <c r="AK31" i="7"/>
  <c r="AU23" i="2"/>
  <c r="L9" i="7"/>
  <c r="V9" i="7"/>
  <c r="AL31" i="7"/>
  <c r="AR24" i="2"/>
  <c r="I10" i="7"/>
  <c r="S10" i="7"/>
  <c r="AI32" i="7"/>
  <c r="AS24" i="2"/>
  <c r="J10" i="7"/>
  <c r="T10" i="7"/>
  <c r="AJ32" i="7"/>
  <c r="AT24" i="2"/>
  <c r="K10" i="7"/>
  <c r="U10" i="7"/>
  <c r="AK32" i="7"/>
  <c r="AU24" i="2"/>
  <c r="L10" i="7"/>
  <c r="V10" i="7"/>
  <c r="AL32" i="7"/>
  <c r="AR25" i="2"/>
  <c r="I11" i="7"/>
  <c r="S11" i="7"/>
  <c r="AI33" i="7"/>
  <c r="AS25" i="2"/>
  <c r="J11" i="7"/>
  <c r="T11" i="7"/>
  <c r="AJ33" i="7"/>
  <c r="AT25" i="2"/>
  <c r="K11" i="7"/>
  <c r="U11" i="7"/>
  <c r="AK33" i="7"/>
  <c r="AU25" i="2"/>
  <c r="L11" i="7"/>
  <c r="V11" i="7"/>
  <c r="AL33" i="7"/>
  <c r="AR26" i="2"/>
  <c r="I12" i="7"/>
  <c r="S12" i="7"/>
  <c r="AI34" i="7"/>
  <c r="AS26" i="2"/>
  <c r="J12" i="7"/>
  <c r="T12" i="7"/>
  <c r="AJ34" i="7"/>
  <c r="AT26" i="2"/>
  <c r="K12" i="7"/>
  <c r="U12" i="7"/>
  <c r="AK34" i="7"/>
  <c r="AU26" i="2"/>
  <c r="L12" i="7"/>
  <c r="V12" i="7"/>
  <c r="AL34" i="7"/>
  <c r="AR27" i="2"/>
  <c r="I13" i="7"/>
  <c r="S13" i="7"/>
  <c r="AI35" i="7"/>
  <c r="AS27" i="2"/>
  <c r="J13" i="7"/>
  <c r="T13" i="7"/>
  <c r="AJ35" i="7"/>
  <c r="AT27" i="2"/>
  <c r="K13" i="7"/>
  <c r="U13" i="7"/>
  <c r="AK35" i="7"/>
  <c r="AU27" i="2"/>
  <c r="L13" i="7"/>
  <c r="V13" i="7"/>
  <c r="AL35" i="7"/>
  <c r="AI37" i="7"/>
  <c r="AI16" i="7"/>
  <c r="AJ16" i="7"/>
  <c r="AK16" i="7"/>
  <c r="AL16" i="7"/>
  <c r="AM16" i="7"/>
  <c r="AI17" i="7"/>
  <c r="AJ17" i="7"/>
  <c r="AK17" i="7"/>
  <c r="AL17" i="7"/>
  <c r="AM17" i="7"/>
  <c r="AI18" i="7"/>
  <c r="AJ18" i="7"/>
  <c r="AK18" i="7"/>
  <c r="AL18" i="7"/>
  <c r="AM18" i="7"/>
  <c r="AI19" i="7"/>
  <c r="AJ19" i="7"/>
  <c r="AK19" i="7"/>
  <c r="AL19" i="7"/>
  <c r="AM19" i="7"/>
  <c r="AI20" i="7"/>
  <c r="AJ20" i="7"/>
  <c r="AK20" i="7"/>
  <c r="AL20" i="7"/>
  <c r="AM20" i="7"/>
  <c r="AI21" i="7"/>
  <c r="AJ21" i="7"/>
  <c r="AK21" i="7"/>
  <c r="AL21" i="7"/>
  <c r="AM21" i="7"/>
  <c r="AI22" i="7"/>
  <c r="AJ22" i="7"/>
  <c r="AK22" i="7"/>
  <c r="AL22" i="7"/>
  <c r="AM22" i="7"/>
  <c r="AI23" i="7"/>
  <c r="AJ23" i="7"/>
  <c r="AK23" i="7"/>
  <c r="AL23" i="7"/>
  <c r="AM23" i="7"/>
  <c r="AI24" i="7"/>
  <c r="AJ24" i="7"/>
  <c r="AK24" i="7"/>
  <c r="AL24" i="7"/>
  <c r="AM24" i="7"/>
  <c r="AJ15" i="7"/>
  <c r="AK15" i="7"/>
  <c r="AL15" i="7"/>
  <c r="AM15" i="7"/>
  <c r="AI15" i="7"/>
  <c r="AM18" i="2"/>
  <c r="C4" i="7"/>
  <c r="AN18" i="2"/>
  <c r="D4" i="7"/>
  <c r="AO18" i="2"/>
  <c r="E4" i="7"/>
  <c r="AP18" i="2"/>
  <c r="F4" i="7"/>
  <c r="AM19" i="2"/>
  <c r="C5" i="7"/>
  <c r="AN19" i="2"/>
  <c r="D5" i="7"/>
  <c r="AO19" i="2"/>
  <c r="E5" i="7"/>
  <c r="AP19" i="2"/>
  <c r="F5" i="7"/>
  <c r="AM20" i="2"/>
  <c r="C6" i="7"/>
  <c r="AN20" i="2"/>
  <c r="D6" i="7"/>
  <c r="AO20" i="2"/>
  <c r="E6" i="7"/>
  <c r="AP20" i="2"/>
  <c r="F6" i="7"/>
  <c r="AM21" i="2"/>
  <c r="C7" i="7"/>
  <c r="AN21" i="2"/>
  <c r="D7" i="7"/>
  <c r="AO21" i="2"/>
  <c r="E7" i="7"/>
  <c r="AP21" i="2"/>
  <c r="F7" i="7"/>
  <c r="AM22" i="2"/>
  <c r="C8" i="7"/>
  <c r="AN22" i="2"/>
  <c r="D8" i="7"/>
  <c r="AO22" i="2"/>
  <c r="E8" i="7"/>
  <c r="AP22" i="2"/>
  <c r="F8" i="7"/>
  <c r="AM23" i="2"/>
  <c r="C9" i="7"/>
  <c r="AN23" i="2"/>
  <c r="D9" i="7"/>
  <c r="AO23" i="2"/>
  <c r="E9" i="7"/>
  <c r="AP23" i="2"/>
  <c r="F9" i="7"/>
  <c r="AM24" i="2"/>
  <c r="C10" i="7"/>
  <c r="AN24" i="2"/>
  <c r="D10" i="7"/>
  <c r="AO24" i="2"/>
  <c r="E10" i="7"/>
  <c r="AP24" i="2"/>
  <c r="F10" i="7"/>
  <c r="AM25" i="2"/>
  <c r="C11" i="7"/>
  <c r="AN25" i="2"/>
  <c r="D11" i="7"/>
  <c r="AO25" i="2"/>
  <c r="E11" i="7"/>
  <c r="AP25" i="2"/>
  <c r="F11" i="7"/>
  <c r="AM26" i="2"/>
  <c r="C12" i="7"/>
  <c r="AN26" i="2"/>
  <c r="D12" i="7"/>
  <c r="AO26" i="2"/>
  <c r="E12" i="7"/>
  <c r="AP26" i="2"/>
  <c r="F12" i="7"/>
  <c r="AM27" i="2"/>
  <c r="C13" i="7"/>
  <c r="AN27" i="2"/>
  <c r="D13" i="7"/>
  <c r="AO27" i="2"/>
  <c r="E13" i="7"/>
  <c r="AP27" i="2"/>
  <c r="F13" i="7"/>
  <c r="AK14" i="7"/>
  <c r="AQ18" i="2"/>
  <c r="G4" i="7"/>
  <c r="AE3" i="7"/>
  <c r="AQ19" i="2"/>
  <c r="G5" i="7"/>
  <c r="AE4" i="7"/>
  <c r="AQ20" i="2"/>
  <c r="G6" i="7"/>
  <c r="AE5" i="7"/>
  <c r="AQ21" i="2"/>
  <c r="G7" i="7"/>
  <c r="AE6" i="7"/>
  <c r="AQ22" i="2"/>
  <c r="G8" i="7"/>
  <c r="AE7" i="7"/>
  <c r="AQ23" i="2"/>
  <c r="G9" i="7"/>
  <c r="AE8" i="7"/>
  <c r="AQ25" i="2"/>
  <c r="G11" i="7"/>
  <c r="AE10" i="7"/>
  <c r="AQ27" i="2"/>
  <c r="G13" i="7"/>
  <c r="AE12" i="7"/>
  <c r="AQ24" i="2"/>
  <c r="G10" i="7"/>
  <c r="AE9" i="7"/>
  <c r="AQ26" i="2"/>
  <c r="G12" i="7"/>
  <c r="AE11" i="7"/>
  <c r="AE13" i="7"/>
  <c r="Q31" i="7"/>
  <c r="AA31" i="7"/>
  <c r="P31" i="7"/>
  <c r="Z31" i="7"/>
  <c r="O31" i="7"/>
  <c r="Y31" i="7"/>
  <c r="N31" i="7"/>
  <c r="X31" i="7"/>
  <c r="L31" i="7"/>
  <c r="V31" i="7"/>
  <c r="K31" i="7"/>
  <c r="U31" i="7"/>
  <c r="J31" i="7"/>
  <c r="T31" i="7"/>
  <c r="I31" i="7"/>
  <c r="S31" i="7"/>
  <c r="Q17" i="7"/>
  <c r="AA17" i="7"/>
  <c r="P17" i="7"/>
  <c r="Z17" i="7"/>
  <c r="O17" i="7"/>
  <c r="Y17" i="7"/>
  <c r="N17" i="7"/>
  <c r="X17" i="7"/>
  <c r="L17" i="7"/>
  <c r="V17" i="7"/>
  <c r="K17" i="7"/>
  <c r="U17" i="7"/>
  <c r="J17" i="7"/>
  <c r="T17" i="7"/>
  <c r="I17" i="7"/>
  <c r="S17" i="7"/>
  <c r="I3" i="7"/>
  <c r="S3" i="7"/>
  <c r="J3" i="7"/>
  <c r="T3" i="7"/>
  <c r="K3" i="7"/>
  <c r="U3" i="7"/>
  <c r="L3" i="7"/>
  <c r="V3" i="7"/>
  <c r="N3" i="7"/>
  <c r="X3" i="7"/>
  <c r="O3" i="7"/>
  <c r="Y3" i="7"/>
  <c r="P3" i="7"/>
  <c r="Z3" i="7"/>
  <c r="Q3" i="7"/>
  <c r="AA3" i="7"/>
  <c r="AU55" i="3"/>
  <c r="Q41" i="7"/>
  <c r="AA41" i="7"/>
  <c r="AT55" i="3"/>
  <c r="P41" i="7"/>
  <c r="Z41" i="7"/>
  <c r="AS55" i="3"/>
  <c r="O41" i="7"/>
  <c r="Y41" i="7"/>
  <c r="AR55" i="3"/>
  <c r="N41" i="7"/>
  <c r="X41" i="7"/>
  <c r="AU54" i="3"/>
  <c r="Q40" i="7"/>
  <c r="AA40" i="7"/>
  <c r="AT54" i="3"/>
  <c r="P40" i="7"/>
  <c r="Z40" i="7"/>
  <c r="AS54" i="3"/>
  <c r="O40" i="7"/>
  <c r="Y40" i="7"/>
  <c r="AR54" i="3"/>
  <c r="N40" i="7"/>
  <c r="X40" i="7"/>
  <c r="AU53" i="3"/>
  <c r="Q39" i="7"/>
  <c r="AA39" i="7"/>
  <c r="AT53" i="3"/>
  <c r="P39" i="7"/>
  <c r="Z39" i="7"/>
  <c r="AS53" i="3"/>
  <c r="O39" i="7"/>
  <c r="Y39" i="7"/>
  <c r="AR53" i="3"/>
  <c r="N39" i="7"/>
  <c r="X39" i="7"/>
  <c r="AU52" i="3"/>
  <c r="Q38" i="7"/>
  <c r="AA38" i="7"/>
  <c r="AT52" i="3"/>
  <c r="P38" i="7"/>
  <c r="Z38" i="7"/>
  <c r="AS52" i="3"/>
  <c r="O38" i="7"/>
  <c r="Y38" i="7"/>
  <c r="AR52" i="3"/>
  <c r="N38" i="7"/>
  <c r="X38" i="7"/>
  <c r="AU51" i="3"/>
  <c r="Q37" i="7"/>
  <c r="AA37" i="7"/>
  <c r="AT51" i="3"/>
  <c r="P37" i="7"/>
  <c r="Z37" i="7"/>
  <c r="AS51" i="3"/>
  <c r="O37" i="7"/>
  <c r="Y37" i="7"/>
  <c r="AR51" i="3"/>
  <c r="N37" i="7"/>
  <c r="X37" i="7"/>
  <c r="AU50" i="3"/>
  <c r="Q36" i="7"/>
  <c r="AA36" i="7"/>
  <c r="AT50" i="3"/>
  <c r="P36" i="7"/>
  <c r="Z36" i="7"/>
  <c r="AS50" i="3"/>
  <c r="O36" i="7"/>
  <c r="Y36" i="7"/>
  <c r="AR50" i="3"/>
  <c r="N36" i="7"/>
  <c r="X36" i="7"/>
  <c r="AU49" i="3"/>
  <c r="Q35" i="7"/>
  <c r="AA35" i="7"/>
  <c r="AT49" i="3"/>
  <c r="P35" i="7"/>
  <c r="Z35" i="7"/>
  <c r="AS49" i="3"/>
  <c r="O35" i="7"/>
  <c r="Y35" i="7"/>
  <c r="AR49" i="3"/>
  <c r="N35" i="7"/>
  <c r="X35" i="7"/>
  <c r="AU48" i="3"/>
  <c r="Q34" i="7"/>
  <c r="AA34" i="7"/>
  <c r="AT48" i="3"/>
  <c r="P34" i="7"/>
  <c r="Z34" i="7"/>
  <c r="AS48" i="3"/>
  <c r="O34" i="7"/>
  <c r="Y34" i="7"/>
  <c r="AR48" i="3"/>
  <c r="N34" i="7"/>
  <c r="X34" i="7"/>
  <c r="AU47" i="3"/>
  <c r="Q33" i="7"/>
  <c r="AA33" i="7"/>
  <c r="AT47" i="3"/>
  <c r="P33" i="7"/>
  <c r="Z33" i="7"/>
  <c r="AS47" i="3"/>
  <c r="O33" i="7"/>
  <c r="Y33" i="7"/>
  <c r="AR47" i="3"/>
  <c r="N33" i="7"/>
  <c r="X33" i="7"/>
  <c r="AU46" i="3"/>
  <c r="Q32" i="7"/>
  <c r="AA32" i="7"/>
  <c r="AT46" i="3"/>
  <c r="P32" i="7"/>
  <c r="Z32" i="7"/>
  <c r="AS46" i="3"/>
  <c r="O32" i="7"/>
  <c r="Y32" i="7"/>
  <c r="AR46" i="3"/>
  <c r="N32" i="7"/>
  <c r="X32" i="7"/>
  <c r="AU55" i="2"/>
  <c r="L41" i="7"/>
  <c r="V41" i="7"/>
  <c r="AT55" i="2"/>
  <c r="K41" i="7"/>
  <c r="U41" i="7"/>
  <c r="AS55" i="2"/>
  <c r="J41" i="7"/>
  <c r="T41" i="7"/>
  <c r="AR55" i="2"/>
  <c r="I41" i="7"/>
  <c r="S41" i="7"/>
  <c r="AU54" i="2"/>
  <c r="L40" i="7"/>
  <c r="V40" i="7"/>
  <c r="AT54" i="2"/>
  <c r="K40" i="7"/>
  <c r="U40" i="7"/>
  <c r="AS54" i="2"/>
  <c r="J40" i="7"/>
  <c r="T40" i="7"/>
  <c r="AR54" i="2"/>
  <c r="I40" i="7"/>
  <c r="S40" i="7"/>
  <c r="AU53" i="2"/>
  <c r="L39" i="7"/>
  <c r="V39" i="7"/>
  <c r="AT53" i="2"/>
  <c r="K39" i="7"/>
  <c r="U39" i="7"/>
  <c r="AS53" i="2"/>
  <c r="J39" i="7"/>
  <c r="T39" i="7"/>
  <c r="AR53" i="2"/>
  <c r="I39" i="7"/>
  <c r="S39" i="7"/>
  <c r="AU52" i="2"/>
  <c r="L38" i="7"/>
  <c r="V38" i="7"/>
  <c r="AT52" i="2"/>
  <c r="K38" i="7"/>
  <c r="U38" i="7"/>
  <c r="AS52" i="2"/>
  <c r="J38" i="7"/>
  <c r="T38" i="7"/>
  <c r="AR52" i="2"/>
  <c r="I38" i="7"/>
  <c r="S38" i="7"/>
  <c r="AU51" i="2"/>
  <c r="L37" i="7"/>
  <c r="V37" i="7"/>
  <c r="AT51" i="2"/>
  <c r="K37" i="7"/>
  <c r="U37" i="7"/>
  <c r="AS51" i="2"/>
  <c r="J37" i="7"/>
  <c r="T37" i="7"/>
  <c r="AR51" i="2"/>
  <c r="I37" i="7"/>
  <c r="S37" i="7"/>
  <c r="AU50" i="2"/>
  <c r="L36" i="7"/>
  <c r="V36" i="7"/>
  <c r="AT50" i="2"/>
  <c r="K36" i="7"/>
  <c r="U36" i="7"/>
  <c r="AS50" i="2"/>
  <c r="J36" i="7"/>
  <c r="T36" i="7"/>
  <c r="AR36" i="2"/>
  <c r="I22" i="7"/>
  <c r="AR36" i="3"/>
  <c r="N22" i="7"/>
  <c r="AR22" i="3"/>
  <c r="N8" i="7"/>
  <c r="I36" i="7"/>
  <c r="S36" i="7"/>
  <c r="AU49" i="2"/>
  <c r="L35" i="7"/>
  <c r="V35" i="7"/>
  <c r="AT49" i="2"/>
  <c r="K35" i="7"/>
  <c r="U35" i="7"/>
  <c r="AS49" i="2"/>
  <c r="J35" i="7"/>
  <c r="T35" i="7"/>
  <c r="AR49" i="2"/>
  <c r="I35" i="7"/>
  <c r="S35" i="7"/>
  <c r="AU48" i="2"/>
  <c r="L34" i="7"/>
  <c r="V34" i="7"/>
  <c r="AT48" i="2"/>
  <c r="K34" i="7"/>
  <c r="U34" i="7"/>
  <c r="AS48" i="2"/>
  <c r="J34" i="7"/>
  <c r="T34" i="7"/>
  <c r="AR48" i="2"/>
  <c r="I34" i="7"/>
  <c r="S34" i="7"/>
  <c r="AU47" i="2"/>
  <c r="L33" i="7"/>
  <c r="V33" i="7"/>
  <c r="AT47" i="2"/>
  <c r="K33" i="7"/>
  <c r="U33" i="7"/>
  <c r="AS47" i="2"/>
  <c r="J33" i="7"/>
  <c r="T33" i="7"/>
  <c r="AR47" i="2"/>
  <c r="I33" i="7"/>
  <c r="S33" i="7"/>
  <c r="AU46" i="2"/>
  <c r="L32" i="7"/>
  <c r="V32" i="7"/>
  <c r="AT46" i="2"/>
  <c r="K32" i="7"/>
  <c r="U32" i="7"/>
  <c r="AS46" i="2"/>
  <c r="J32" i="7"/>
  <c r="T32" i="7"/>
  <c r="AR46" i="2"/>
  <c r="I32" i="7"/>
  <c r="S32" i="7"/>
  <c r="AU41" i="2"/>
  <c r="L27" i="7"/>
  <c r="V27" i="7"/>
  <c r="AT41" i="2"/>
  <c r="K27" i="7"/>
  <c r="U27" i="7"/>
  <c r="AS41" i="2"/>
  <c r="J27" i="7"/>
  <c r="T27" i="7"/>
  <c r="AR41" i="2"/>
  <c r="I27" i="7"/>
  <c r="S27" i="7"/>
  <c r="AU40" i="2"/>
  <c r="L26" i="7"/>
  <c r="V26" i="7"/>
  <c r="AT40" i="2"/>
  <c r="K26" i="7"/>
  <c r="U26" i="7"/>
  <c r="AS40" i="2"/>
  <c r="J26" i="7"/>
  <c r="T26" i="7"/>
  <c r="AR40" i="2"/>
  <c r="I26" i="7"/>
  <c r="S26" i="7"/>
  <c r="AU39" i="2"/>
  <c r="L25" i="7"/>
  <c r="V25" i="7"/>
  <c r="AT39" i="2"/>
  <c r="K25" i="7"/>
  <c r="U25" i="7"/>
  <c r="AS39" i="2"/>
  <c r="J25" i="7"/>
  <c r="T25" i="7"/>
  <c r="AR39" i="2"/>
  <c r="I25" i="7"/>
  <c r="S25" i="7"/>
  <c r="AU38" i="2"/>
  <c r="L24" i="7"/>
  <c r="V24" i="7"/>
  <c r="AT38" i="2"/>
  <c r="K24" i="7"/>
  <c r="U24" i="7"/>
  <c r="AS38" i="2"/>
  <c r="J24" i="7"/>
  <c r="T24" i="7"/>
  <c r="AR38" i="2"/>
  <c r="I24" i="7"/>
  <c r="S24" i="7"/>
  <c r="AU37" i="2"/>
  <c r="L23" i="7"/>
  <c r="V23" i="7"/>
  <c r="AT37" i="2"/>
  <c r="K23" i="7"/>
  <c r="U23" i="7"/>
  <c r="AS37" i="2"/>
  <c r="J23" i="7"/>
  <c r="T23" i="7"/>
  <c r="AR37" i="2"/>
  <c r="I23" i="7"/>
  <c r="S23" i="7"/>
  <c r="AU36" i="2"/>
  <c r="L22" i="7"/>
  <c r="V22" i="7"/>
  <c r="AT36" i="2"/>
  <c r="K22" i="7"/>
  <c r="U22" i="7"/>
  <c r="AS36" i="2"/>
  <c r="J22" i="7"/>
  <c r="T22" i="7"/>
  <c r="S22" i="7"/>
  <c r="AU35" i="2"/>
  <c r="L21" i="7"/>
  <c r="V21" i="7"/>
  <c r="AT35" i="2"/>
  <c r="K21" i="7"/>
  <c r="U21" i="7"/>
  <c r="AS35" i="2"/>
  <c r="J21" i="7"/>
  <c r="T21" i="7"/>
  <c r="AR35" i="2"/>
  <c r="I21" i="7"/>
  <c r="S21" i="7"/>
  <c r="AU34" i="2"/>
  <c r="L20" i="7"/>
  <c r="V20" i="7"/>
  <c r="AT34" i="2"/>
  <c r="K20" i="7"/>
  <c r="U20" i="7"/>
  <c r="AS34" i="2"/>
  <c r="J20" i="7"/>
  <c r="T20" i="7"/>
  <c r="AR34" i="2"/>
  <c r="I20" i="7"/>
  <c r="S20" i="7"/>
  <c r="AU33" i="2"/>
  <c r="L19" i="7"/>
  <c r="V19" i="7"/>
  <c r="AT33" i="2"/>
  <c r="K19" i="7"/>
  <c r="U19" i="7"/>
  <c r="AS33" i="2"/>
  <c r="J19" i="7"/>
  <c r="T19" i="7"/>
  <c r="AR33" i="2"/>
  <c r="I19" i="7"/>
  <c r="S19" i="7"/>
  <c r="AU32" i="2"/>
  <c r="L18" i="7"/>
  <c r="V18" i="7"/>
  <c r="AT32" i="2"/>
  <c r="K18" i="7"/>
  <c r="U18" i="7"/>
  <c r="AS32" i="2"/>
  <c r="J18" i="7"/>
  <c r="T18" i="7"/>
  <c r="AR32" i="2"/>
  <c r="I18" i="7"/>
  <c r="S18" i="7"/>
  <c r="AU41" i="3"/>
  <c r="Q27" i="7"/>
  <c r="AA27" i="7"/>
  <c r="AT41" i="3"/>
  <c r="P27" i="7"/>
  <c r="Z27" i="7"/>
  <c r="AS41" i="3"/>
  <c r="O27" i="7"/>
  <c r="Y27" i="7"/>
  <c r="AR41" i="3"/>
  <c r="N27" i="7"/>
  <c r="X27" i="7"/>
  <c r="AU40" i="3"/>
  <c r="Q26" i="7"/>
  <c r="AA26" i="7"/>
  <c r="AT40" i="3"/>
  <c r="P26" i="7"/>
  <c r="Z26" i="7"/>
  <c r="AS40" i="3"/>
  <c r="O26" i="7"/>
  <c r="Y26" i="7"/>
  <c r="AR40" i="3"/>
  <c r="N26" i="7"/>
  <c r="X26" i="7"/>
  <c r="AU39" i="3"/>
  <c r="Q25" i="7"/>
  <c r="AA25" i="7"/>
  <c r="AT39" i="3"/>
  <c r="P25" i="7"/>
  <c r="Z25" i="7"/>
  <c r="AS39" i="3"/>
  <c r="O25" i="7"/>
  <c r="Y25" i="7"/>
  <c r="AR39" i="3"/>
  <c r="N25" i="7"/>
  <c r="X25" i="7"/>
  <c r="AU38" i="3"/>
  <c r="Q24" i="7"/>
  <c r="AA24" i="7"/>
  <c r="AT38" i="3"/>
  <c r="P24" i="7"/>
  <c r="Z24" i="7"/>
  <c r="AS38" i="3"/>
  <c r="O24" i="7"/>
  <c r="Y24" i="7"/>
  <c r="AR38" i="3"/>
  <c r="N24" i="7"/>
  <c r="X24" i="7"/>
  <c r="AU37" i="3"/>
  <c r="Q23" i="7"/>
  <c r="AA23" i="7"/>
  <c r="AT37" i="3"/>
  <c r="P23" i="7"/>
  <c r="Z23" i="7"/>
  <c r="AS37" i="3"/>
  <c r="O23" i="7"/>
  <c r="Y23" i="7"/>
  <c r="AR37" i="3"/>
  <c r="N23" i="7"/>
  <c r="X23" i="7"/>
  <c r="AU36" i="3"/>
  <c r="Q22" i="7"/>
  <c r="AA22" i="7"/>
  <c r="AT36" i="3"/>
  <c r="P22" i="7"/>
  <c r="Z22" i="7"/>
  <c r="AS36" i="3"/>
  <c r="O22" i="7"/>
  <c r="Y22" i="7"/>
  <c r="X22" i="7"/>
  <c r="AU35" i="3"/>
  <c r="Q21" i="7"/>
  <c r="AA21" i="7"/>
  <c r="AT35" i="3"/>
  <c r="P21" i="7"/>
  <c r="Z21" i="7"/>
  <c r="AS35" i="3"/>
  <c r="O21" i="7"/>
  <c r="Y21" i="7"/>
  <c r="AR35" i="3"/>
  <c r="N21" i="7"/>
  <c r="X21" i="7"/>
  <c r="AU34" i="3"/>
  <c r="Q20" i="7"/>
  <c r="AA20" i="7"/>
  <c r="AT34" i="3"/>
  <c r="P20" i="7"/>
  <c r="Z20" i="7"/>
  <c r="AS34" i="3"/>
  <c r="O20" i="7"/>
  <c r="Y20" i="7"/>
  <c r="AR34" i="3"/>
  <c r="N20" i="7"/>
  <c r="X20" i="7"/>
  <c r="AU33" i="3"/>
  <c r="Q19" i="7"/>
  <c r="AA19" i="7"/>
  <c r="AT33" i="3"/>
  <c r="P19" i="7"/>
  <c r="Z19" i="7"/>
  <c r="AS33" i="3"/>
  <c r="O19" i="7"/>
  <c r="Y19" i="7"/>
  <c r="AR33" i="3"/>
  <c r="N19" i="7"/>
  <c r="X19" i="7"/>
  <c r="AU32" i="3"/>
  <c r="Q18" i="7"/>
  <c r="AA18" i="7"/>
  <c r="AT32" i="3"/>
  <c r="P18" i="7"/>
  <c r="Z18" i="7"/>
  <c r="AS32" i="3"/>
  <c r="O18" i="7"/>
  <c r="Y18" i="7"/>
  <c r="AR32" i="3"/>
  <c r="N18" i="7"/>
  <c r="X18" i="7"/>
  <c r="AU27" i="3"/>
  <c r="Q13" i="7"/>
  <c r="AA13" i="7"/>
  <c r="AT27" i="3"/>
  <c r="P13" i="7"/>
  <c r="Z13" i="7"/>
  <c r="AS27" i="3"/>
  <c r="O13" i="7"/>
  <c r="Y13" i="7"/>
  <c r="AR27" i="3"/>
  <c r="N13" i="7"/>
  <c r="X13" i="7"/>
  <c r="AU26" i="3"/>
  <c r="Q12" i="7"/>
  <c r="AA12" i="7"/>
  <c r="AT26" i="3"/>
  <c r="P12" i="7"/>
  <c r="Z12" i="7"/>
  <c r="AS26" i="3"/>
  <c r="O12" i="7"/>
  <c r="Y12" i="7"/>
  <c r="AR26" i="3"/>
  <c r="N12" i="7"/>
  <c r="X12" i="7"/>
  <c r="AU25" i="3"/>
  <c r="Q11" i="7"/>
  <c r="AA11" i="7"/>
  <c r="AT25" i="3"/>
  <c r="P11" i="7"/>
  <c r="Z11" i="7"/>
  <c r="AS25" i="3"/>
  <c r="O11" i="7"/>
  <c r="Y11" i="7"/>
  <c r="AR25" i="3"/>
  <c r="N11" i="7"/>
  <c r="X11" i="7"/>
  <c r="AU24" i="3"/>
  <c r="Q10" i="7"/>
  <c r="AA10" i="7"/>
  <c r="AT24" i="3"/>
  <c r="P10" i="7"/>
  <c r="Z10" i="7"/>
  <c r="AS24" i="3"/>
  <c r="O10" i="7"/>
  <c r="Y10" i="7"/>
  <c r="AR24" i="3"/>
  <c r="N10" i="7"/>
  <c r="X10" i="7"/>
  <c r="AU23" i="3"/>
  <c r="Q9" i="7"/>
  <c r="AA9" i="7"/>
  <c r="AT23" i="3"/>
  <c r="P9" i="7"/>
  <c r="Z9" i="7"/>
  <c r="AS23" i="3"/>
  <c r="O9" i="7"/>
  <c r="Y9" i="7"/>
  <c r="AR23" i="3"/>
  <c r="N9" i="7"/>
  <c r="X9" i="7"/>
  <c r="AU22" i="3"/>
  <c r="Q8" i="7"/>
  <c r="AA8" i="7"/>
  <c r="AT22" i="3"/>
  <c r="P8" i="7"/>
  <c r="Z8" i="7"/>
  <c r="AS22" i="3"/>
  <c r="O8" i="7"/>
  <c r="Y8" i="7"/>
  <c r="X8" i="7"/>
  <c r="AU21" i="3"/>
  <c r="Q7" i="7"/>
  <c r="AA7" i="7"/>
  <c r="AT21" i="3"/>
  <c r="P7" i="7"/>
  <c r="Z7" i="7"/>
  <c r="AS21" i="3"/>
  <c r="O7" i="7"/>
  <c r="Y7" i="7"/>
  <c r="AR21" i="3"/>
  <c r="N7" i="7"/>
  <c r="X7" i="7"/>
  <c r="AU20" i="3"/>
  <c r="Q6" i="7"/>
  <c r="AA6" i="7"/>
  <c r="AT20" i="3"/>
  <c r="P6" i="7"/>
  <c r="Z6" i="7"/>
  <c r="AS20" i="3"/>
  <c r="O6" i="7"/>
  <c r="Y6" i="7"/>
  <c r="AR20" i="3"/>
  <c r="N6" i="7"/>
  <c r="X6" i="7"/>
  <c r="AU19" i="3"/>
  <c r="Q5" i="7"/>
  <c r="AA5" i="7"/>
  <c r="AT19" i="3"/>
  <c r="P5" i="7"/>
  <c r="Z5" i="7"/>
  <c r="AS19" i="3"/>
  <c r="O5" i="7"/>
  <c r="Y5" i="7"/>
  <c r="AR19" i="3"/>
  <c r="N5" i="7"/>
  <c r="X5" i="7"/>
  <c r="AU18" i="3"/>
  <c r="Q4" i="7"/>
  <c r="AA4" i="7"/>
  <c r="AT18" i="3"/>
  <c r="P4" i="7"/>
  <c r="Z4" i="7"/>
  <c r="AS18" i="3"/>
  <c r="O4" i="7"/>
  <c r="Y4" i="7"/>
  <c r="AR18" i="3"/>
  <c r="N4" i="7"/>
  <c r="X4" i="7"/>
  <c r="B34" i="2"/>
  <c r="B47" i="2"/>
  <c r="B48" i="2"/>
  <c r="B49" i="2"/>
  <c r="B50" i="2"/>
  <c r="B51" i="2"/>
  <c r="B52" i="2"/>
  <c r="B53" i="2"/>
  <c r="B54" i="2"/>
  <c r="B55" i="2"/>
  <c r="B46" i="2"/>
  <c r="B33" i="2"/>
  <c r="B35" i="2"/>
  <c r="B36" i="2"/>
  <c r="B37" i="2"/>
  <c r="B38" i="2"/>
  <c r="B39" i="2"/>
  <c r="B40" i="2"/>
  <c r="B41" i="2"/>
  <c r="B32" i="2"/>
  <c r="Y55" i="3"/>
  <c r="X55" i="3"/>
  <c r="W55" i="3"/>
  <c r="V55" i="3"/>
  <c r="U55" i="3"/>
  <c r="T55" i="3"/>
  <c r="Y54" i="3"/>
  <c r="X54" i="3"/>
  <c r="W54" i="3"/>
  <c r="V54" i="3"/>
  <c r="U54" i="3"/>
  <c r="T54" i="3"/>
  <c r="Y53" i="3"/>
  <c r="X53" i="3"/>
  <c r="W53" i="3"/>
  <c r="V53" i="3"/>
  <c r="U53" i="3"/>
  <c r="T53" i="3"/>
  <c r="Y52" i="3"/>
  <c r="X52" i="3"/>
  <c r="W52" i="3"/>
  <c r="V52" i="3"/>
  <c r="U52" i="3"/>
  <c r="T52" i="3"/>
  <c r="Y51" i="3"/>
  <c r="X51" i="3"/>
  <c r="W51" i="3"/>
  <c r="V51" i="3"/>
  <c r="U51" i="3"/>
  <c r="T51" i="3"/>
  <c r="Y50" i="3"/>
  <c r="X50" i="3"/>
  <c r="W50" i="3"/>
  <c r="V50" i="3"/>
  <c r="U50" i="3"/>
  <c r="T50" i="3"/>
  <c r="Y49" i="3"/>
  <c r="X49" i="3"/>
  <c r="W49" i="3"/>
  <c r="V49" i="3"/>
  <c r="U49" i="3"/>
  <c r="T49" i="3"/>
  <c r="Y48" i="3"/>
  <c r="X48" i="3"/>
  <c r="W48" i="3"/>
  <c r="V48" i="3"/>
  <c r="U48" i="3"/>
  <c r="T48" i="3"/>
  <c r="Y47" i="3"/>
  <c r="X47" i="3"/>
  <c r="W47" i="3"/>
  <c r="V47" i="3"/>
  <c r="U47" i="3"/>
  <c r="T47" i="3"/>
  <c r="Y46" i="3"/>
  <c r="X46" i="3"/>
  <c r="W46" i="3"/>
  <c r="V46" i="3"/>
  <c r="U46" i="3"/>
  <c r="T46" i="3"/>
  <c r="Y41" i="3"/>
  <c r="X41" i="3"/>
  <c r="W41" i="3"/>
  <c r="V41" i="3"/>
  <c r="U41" i="3"/>
  <c r="T41" i="3"/>
  <c r="Y40" i="3"/>
  <c r="X40" i="3"/>
  <c r="W40" i="3"/>
  <c r="V40" i="3"/>
  <c r="U40" i="3"/>
  <c r="T40" i="3"/>
  <c r="Y39" i="3"/>
  <c r="X39" i="3"/>
  <c r="W39" i="3"/>
  <c r="V39" i="3"/>
  <c r="U39" i="3"/>
  <c r="T39" i="3"/>
  <c r="Y38" i="3"/>
  <c r="X38" i="3"/>
  <c r="W38" i="3"/>
  <c r="V38" i="3"/>
  <c r="U38" i="3"/>
  <c r="T38" i="3"/>
  <c r="Y37" i="3"/>
  <c r="X37" i="3"/>
  <c r="W37" i="3"/>
  <c r="V37" i="3"/>
  <c r="U37" i="3"/>
  <c r="T37" i="3"/>
  <c r="Y36" i="3"/>
  <c r="X36" i="3"/>
  <c r="W36" i="3"/>
  <c r="V36" i="3"/>
  <c r="U36" i="3"/>
  <c r="T36" i="3"/>
  <c r="Y35" i="3"/>
  <c r="X35" i="3"/>
  <c r="W35" i="3"/>
  <c r="V35" i="3"/>
  <c r="U35" i="3"/>
  <c r="T35" i="3"/>
  <c r="Y34" i="3"/>
  <c r="X34" i="3"/>
  <c r="W34" i="3"/>
  <c r="V34" i="3"/>
  <c r="U34" i="3"/>
  <c r="T34" i="3"/>
  <c r="Y33" i="3"/>
  <c r="X33" i="3"/>
  <c r="W33" i="3"/>
  <c r="V33" i="3"/>
  <c r="U33" i="3"/>
  <c r="T33" i="3"/>
  <c r="Y32" i="3"/>
  <c r="X32" i="3"/>
  <c r="W32" i="3"/>
  <c r="V32" i="3"/>
  <c r="U32" i="3"/>
  <c r="T32" i="3"/>
  <c r="Y27" i="3"/>
  <c r="X27" i="3"/>
  <c r="W27" i="3"/>
  <c r="V27" i="3"/>
  <c r="U27" i="3"/>
  <c r="T27" i="3"/>
  <c r="Y26" i="3"/>
  <c r="X26" i="3"/>
  <c r="W26" i="3"/>
  <c r="V26" i="3"/>
  <c r="U26" i="3"/>
  <c r="T26" i="3"/>
  <c r="Y25" i="3"/>
  <c r="X25" i="3"/>
  <c r="W25" i="3"/>
  <c r="V25" i="3"/>
  <c r="U25" i="3"/>
  <c r="T25" i="3"/>
  <c r="Y24" i="3"/>
  <c r="X24" i="3"/>
  <c r="W24" i="3"/>
  <c r="V24" i="3"/>
  <c r="U24" i="3"/>
  <c r="T24" i="3"/>
  <c r="Y23" i="3"/>
  <c r="X23" i="3"/>
  <c r="W23" i="3"/>
  <c r="V23" i="3"/>
  <c r="U23" i="3"/>
  <c r="T23" i="3"/>
  <c r="Y22" i="3"/>
  <c r="X22" i="3"/>
  <c r="W22" i="3"/>
  <c r="V22" i="3"/>
  <c r="U22" i="3"/>
  <c r="T22" i="3"/>
  <c r="Y21" i="3"/>
  <c r="X21" i="3"/>
  <c r="W21" i="3"/>
  <c r="V21" i="3"/>
  <c r="U21" i="3"/>
  <c r="T21" i="3"/>
  <c r="Y20" i="3"/>
  <c r="X20" i="3"/>
  <c r="W20" i="3"/>
  <c r="V20" i="3"/>
  <c r="U20" i="3"/>
  <c r="T20" i="3"/>
  <c r="Y19" i="3"/>
  <c r="X19" i="3"/>
  <c r="W19" i="3"/>
  <c r="V19" i="3"/>
  <c r="U19" i="3"/>
  <c r="T19" i="3"/>
  <c r="Y18" i="3"/>
  <c r="X18" i="3"/>
  <c r="W18" i="3"/>
  <c r="V18" i="3"/>
  <c r="U18" i="3"/>
  <c r="T18" i="3"/>
  <c r="G55" i="3"/>
  <c r="F55" i="3"/>
  <c r="E55" i="3"/>
  <c r="D55" i="3"/>
  <c r="C55" i="3"/>
  <c r="B55" i="3"/>
  <c r="G54" i="3"/>
  <c r="F54" i="3"/>
  <c r="E54" i="3"/>
  <c r="D54" i="3"/>
  <c r="C54" i="3"/>
  <c r="B54" i="3"/>
  <c r="G53" i="3"/>
  <c r="F53" i="3"/>
  <c r="E53" i="3"/>
  <c r="D53" i="3"/>
  <c r="C53" i="3"/>
  <c r="B53" i="3"/>
  <c r="G52" i="3"/>
  <c r="F52" i="3"/>
  <c r="E52" i="3"/>
  <c r="D52" i="3"/>
  <c r="C52" i="3"/>
  <c r="B52" i="3"/>
  <c r="G51" i="3"/>
  <c r="F51" i="3"/>
  <c r="E51" i="3"/>
  <c r="D51" i="3"/>
  <c r="C51" i="3"/>
  <c r="B51" i="3"/>
  <c r="G50" i="3"/>
  <c r="F50" i="3"/>
  <c r="E50" i="3"/>
  <c r="D50" i="3"/>
  <c r="C50" i="3"/>
  <c r="B50" i="3"/>
  <c r="G49" i="3"/>
  <c r="F49" i="3"/>
  <c r="E49" i="3"/>
  <c r="D49" i="3"/>
  <c r="C49" i="3"/>
  <c r="B49" i="3"/>
  <c r="G48" i="3"/>
  <c r="F48" i="3"/>
  <c r="E48" i="3"/>
  <c r="D48" i="3"/>
  <c r="C48" i="3"/>
  <c r="B48" i="3"/>
  <c r="G47" i="3"/>
  <c r="F47" i="3"/>
  <c r="E47" i="3"/>
  <c r="D47" i="3"/>
  <c r="C47" i="3"/>
  <c r="B47" i="3"/>
  <c r="G46" i="3"/>
  <c r="F46" i="3"/>
  <c r="E46" i="3"/>
  <c r="D46" i="3"/>
  <c r="C46" i="3"/>
  <c r="B46" i="3"/>
  <c r="G41" i="3"/>
  <c r="F41" i="3"/>
  <c r="E41" i="3"/>
  <c r="D41" i="3"/>
  <c r="C41" i="3"/>
  <c r="B41" i="3"/>
  <c r="G40" i="3"/>
  <c r="F40" i="3"/>
  <c r="E40" i="3"/>
  <c r="D40" i="3"/>
  <c r="C40" i="3"/>
  <c r="B40" i="3"/>
  <c r="G39" i="3"/>
  <c r="F39" i="3"/>
  <c r="E39" i="3"/>
  <c r="D39" i="3"/>
  <c r="C39" i="3"/>
  <c r="B39" i="3"/>
  <c r="G38" i="3"/>
  <c r="F38" i="3"/>
  <c r="E38" i="3"/>
  <c r="D38" i="3"/>
  <c r="C38" i="3"/>
  <c r="B38" i="3"/>
  <c r="G37" i="3"/>
  <c r="F37" i="3"/>
  <c r="E37" i="3"/>
  <c r="D37" i="3"/>
  <c r="C37" i="3"/>
  <c r="B37" i="3"/>
  <c r="G36" i="3"/>
  <c r="F36" i="3"/>
  <c r="E36" i="3"/>
  <c r="D36" i="3"/>
  <c r="C36" i="3"/>
  <c r="B36" i="3"/>
  <c r="G35" i="3"/>
  <c r="F35" i="3"/>
  <c r="E35" i="3"/>
  <c r="D35" i="3"/>
  <c r="C35" i="3"/>
  <c r="B35" i="3"/>
  <c r="G34" i="3"/>
  <c r="F34" i="3"/>
  <c r="E34" i="3"/>
  <c r="D34" i="3"/>
  <c r="C34" i="3"/>
  <c r="B34" i="3"/>
  <c r="G33" i="3"/>
  <c r="F33" i="3"/>
  <c r="E33" i="3"/>
  <c r="D33" i="3"/>
  <c r="C33" i="3"/>
  <c r="B33" i="3"/>
  <c r="G32" i="3"/>
  <c r="F32" i="3"/>
  <c r="E32" i="3"/>
  <c r="D32" i="3"/>
  <c r="C32" i="3"/>
  <c r="B32" i="3"/>
  <c r="C18" i="3"/>
  <c r="D18" i="3"/>
  <c r="E18" i="3"/>
  <c r="F18" i="3"/>
  <c r="G18" i="3"/>
  <c r="C19" i="3"/>
  <c r="D19" i="3"/>
  <c r="E19" i="3"/>
  <c r="F19" i="3"/>
  <c r="G19" i="3"/>
  <c r="C20" i="3"/>
  <c r="D20" i="3"/>
  <c r="E20" i="3"/>
  <c r="F20" i="3"/>
  <c r="G20" i="3"/>
  <c r="C21" i="3"/>
  <c r="D21" i="3"/>
  <c r="E21" i="3"/>
  <c r="F21" i="3"/>
  <c r="G21" i="3"/>
  <c r="C22" i="3"/>
  <c r="D22" i="3"/>
  <c r="E22" i="3"/>
  <c r="F22" i="3"/>
  <c r="G22" i="3"/>
  <c r="C23" i="3"/>
  <c r="D23" i="3"/>
  <c r="E23" i="3"/>
  <c r="F23" i="3"/>
  <c r="G23" i="3"/>
  <c r="C24" i="3"/>
  <c r="D24" i="3"/>
  <c r="E24" i="3"/>
  <c r="F24" i="3"/>
  <c r="G24" i="3"/>
  <c r="C25" i="3"/>
  <c r="D25" i="3"/>
  <c r="E25" i="3"/>
  <c r="F25" i="3"/>
  <c r="G25" i="3"/>
  <c r="C26" i="3"/>
  <c r="D26" i="3"/>
  <c r="E26" i="3"/>
  <c r="F26" i="3"/>
  <c r="G26" i="3"/>
  <c r="C27" i="3"/>
  <c r="D27" i="3"/>
  <c r="E27" i="3"/>
  <c r="F27" i="3"/>
  <c r="G27" i="3"/>
  <c r="B19" i="3"/>
  <c r="B20" i="3"/>
  <c r="B21" i="3"/>
  <c r="B22" i="3"/>
  <c r="B23" i="3"/>
  <c r="B24" i="3"/>
  <c r="B25" i="3"/>
  <c r="B26" i="3"/>
  <c r="B27" i="3"/>
  <c r="B18" i="3"/>
  <c r="C4" i="3"/>
  <c r="D4" i="3"/>
  <c r="E4" i="3"/>
  <c r="F4" i="3"/>
  <c r="G4" i="3"/>
  <c r="H4" i="3"/>
  <c r="I4" i="3"/>
  <c r="J4" i="3"/>
  <c r="K4" i="3"/>
  <c r="M4" i="3"/>
  <c r="N4" i="3"/>
  <c r="O4" i="3"/>
  <c r="P4" i="3"/>
  <c r="C5" i="3"/>
  <c r="D5" i="3"/>
  <c r="E5" i="3"/>
  <c r="F5" i="3"/>
  <c r="G5" i="3"/>
  <c r="H5" i="3"/>
  <c r="I5" i="3"/>
  <c r="J5" i="3"/>
  <c r="K5" i="3"/>
  <c r="M5" i="3"/>
  <c r="N5" i="3"/>
  <c r="O5" i="3"/>
  <c r="P5" i="3"/>
  <c r="C6" i="3"/>
  <c r="D6" i="3"/>
  <c r="E6" i="3"/>
  <c r="F6" i="3"/>
  <c r="G6" i="3"/>
  <c r="H6" i="3"/>
  <c r="I6" i="3"/>
  <c r="J6" i="3"/>
  <c r="K6" i="3"/>
  <c r="M6" i="3"/>
  <c r="N6" i="3"/>
  <c r="O6" i="3"/>
  <c r="P6" i="3"/>
  <c r="C7" i="3"/>
  <c r="D7" i="3"/>
  <c r="E7" i="3"/>
  <c r="F7" i="3"/>
  <c r="G7" i="3"/>
  <c r="H7" i="3"/>
  <c r="I7" i="3"/>
  <c r="J7" i="3"/>
  <c r="K7" i="3"/>
  <c r="M7" i="3"/>
  <c r="N7" i="3"/>
  <c r="O7" i="3"/>
  <c r="P7" i="3"/>
  <c r="C8" i="3"/>
  <c r="D8" i="3"/>
  <c r="E8" i="3"/>
  <c r="F8" i="3"/>
  <c r="G8" i="3"/>
  <c r="H8" i="3"/>
  <c r="I8" i="3"/>
  <c r="J8" i="3"/>
  <c r="K8" i="3"/>
  <c r="M8" i="3"/>
  <c r="N8" i="3"/>
  <c r="O8" i="3"/>
  <c r="P8" i="3"/>
  <c r="C9" i="3"/>
  <c r="D9" i="3"/>
  <c r="E9" i="3"/>
  <c r="F9" i="3"/>
  <c r="G9" i="3"/>
  <c r="H9" i="3"/>
  <c r="I9" i="3"/>
  <c r="J9" i="3"/>
  <c r="K9" i="3"/>
  <c r="M9" i="3"/>
  <c r="N9" i="3"/>
  <c r="O9" i="3"/>
  <c r="P9" i="3"/>
  <c r="C10" i="3"/>
  <c r="D10" i="3"/>
  <c r="E10" i="3"/>
  <c r="F10" i="3"/>
  <c r="G10" i="3"/>
  <c r="H10" i="3"/>
  <c r="I10" i="3"/>
  <c r="J10" i="3"/>
  <c r="K10" i="3"/>
  <c r="M10" i="3"/>
  <c r="N10" i="3"/>
  <c r="O10" i="3"/>
  <c r="P10" i="3"/>
  <c r="C11" i="3"/>
  <c r="D11" i="3"/>
  <c r="E11" i="3"/>
  <c r="F11" i="3"/>
  <c r="G11" i="3"/>
  <c r="H11" i="3"/>
  <c r="I11" i="3"/>
  <c r="J11" i="3"/>
  <c r="K11" i="3"/>
  <c r="M11" i="3"/>
  <c r="N11" i="3"/>
  <c r="O11" i="3"/>
  <c r="P11" i="3"/>
  <c r="C12" i="3"/>
  <c r="D12" i="3"/>
  <c r="E12" i="3"/>
  <c r="F12" i="3"/>
  <c r="G12" i="3"/>
  <c r="H12" i="3"/>
  <c r="I12" i="3"/>
  <c r="J12" i="3"/>
  <c r="K12" i="3"/>
  <c r="M12" i="3"/>
  <c r="N12" i="3"/>
  <c r="O12" i="3"/>
  <c r="P12" i="3"/>
  <c r="C13" i="3"/>
  <c r="D13" i="3"/>
  <c r="E13" i="3"/>
  <c r="F13" i="3"/>
  <c r="G13" i="3"/>
  <c r="H13" i="3"/>
  <c r="I13" i="3"/>
  <c r="J13" i="3"/>
  <c r="K13" i="3"/>
  <c r="M13" i="3"/>
  <c r="N13" i="3"/>
  <c r="O13" i="3"/>
  <c r="P13" i="3"/>
  <c r="B5" i="3"/>
  <c r="B6" i="3"/>
  <c r="B7" i="3"/>
  <c r="B8" i="3"/>
  <c r="B9" i="3"/>
  <c r="B10" i="3"/>
  <c r="B11" i="3"/>
  <c r="B12" i="3"/>
  <c r="B13" i="3"/>
  <c r="B4" i="3"/>
  <c r="AL47" i="2"/>
  <c r="B33" i="7"/>
  <c r="AM47" i="2"/>
  <c r="C33" i="7"/>
  <c r="AN47" i="2"/>
  <c r="D33" i="7"/>
  <c r="AO47" i="2"/>
  <c r="E33" i="7"/>
  <c r="AP47" i="2"/>
  <c r="F33" i="7"/>
  <c r="AQ47" i="2"/>
  <c r="G33" i="7"/>
  <c r="AL48" i="2"/>
  <c r="B34" i="7"/>
  <c r="AM48" i="2"/>
  <c r="C34" i="7"/>
  <c r="AN48" i="2"/>
  <c r="D34" i="7"/>
  <c r="AO48" i="2"/>
  <c r="E34" i="7"/>
  <c r="AP48" i="2"/>
  <c r="F34" i="7"/>
  <c r="AQ48" i="2"/>
  <c r="G34" i="7"/>
  <c r="AL49" i="2"/>
  <c r="B35" i="7"/>
  <c r="AM49" i="2"/>
  <c r="C35" i="7"/>
  <c r="AN49" i="2"/>
  <c r="D35" i="7"/>
  <c r="AO49" i="2"/>
  <c r="E35" i="7"/>
  <c r="AP49" i="2"/>
  <c r="F35" i="7"/>
  <c r="AQ49" i="2"/>
  <c r="G35" i="7"/>
  <c r="AL50" i="2"/>
  <c r="B36" i="7"/>
  <c r="AM50" i="2"/>
  <c r="C36" i="7"/>
  <c r="AN50" i="2"/>
  <c r="D36" i="7"/>
  <c r="AO50" i="2"/>
  <c r="E36" i="7"/>
  <c r="AP50" i="2"/>
  <c r="F36" i="7"/>
  <c r="AQ50" i="2"/>
  <c r="G36" i="7"/>
  <c r="AL51" i="2"/>
  <c r="B37" i="7"/>
  <c r="AM51" i="2"/>
  <c r="C37" i="7"/>
  <c r="AN51" i="2"/>
  <c r="D37" i="7"/>
  <c r="AO51" i="2"/>
  <c r="E37" i="7"/>
  <c r="AP51" i="2"/>
  <c r="F37" i="7"/>
  <c r="AQ51" i="2"/>
  <c r="G37" i="7"/>
  <c r="AL52" i="2"/>
  <c r="B38" i="7"/>
  <c r="AM52" i="2"/>
  <c r="C38" i="7"/>
  <c r="AN52" i="2"/>
  <c r="D38" i="7"/>
  <c r="AO52" i="2"/>
  <c r="E38" i="7"/>
  <c r="AP52" i="2"/>
  <c r="F38" i="7"/>
  <c r="AQ52" i="2"/>
  <c r="G38" i="7"/>
  <c r="AL53" i="2"/>
  <c r="B39" i="7"/>
  <c r="AM53" i="2"/>
  <c r="C39" i="7"/>
  <c r="AN53" i="2"/>
  <c r="D39" i="7"/>
  <c r="AO53" i="2"/>
  <c r="E39" i="7"/>
  <c r="AP53" i="2"/>
  <c r="F39" i="7"/>
  <c r="AQ53" i="2"/>
  <c r="G39" i="7"/>
  <c r="AL54" i="2"/>
  <c r="B40" i="7"/>
  <c r="AM54" i="2"/>
  <c r="C40" i="7"/>
  <c r="AN54" i="2"/>
  <c r="D40" i="7"/>
  <c r="AO54" i="2"/>
  <c r="E40" i="7"/>
  <c r="AP54" i="2"/>
  <c r="F40" i="7"/>
  <c r="AQ54" i="2"/>
  <c r="G40" i="7"/>
  <c r="AL55" i="2"/>
  <c r="B41" i="7"/>
  <c r="AM55" i="2"/>
  <c r="C41" i="7"/>
  <c r="AN55" i="2"/>
  <c r="D41" i="7"/>
  <c r="AO55" i="2"/>
  <c r="E41" i="7"/>
  <c r="AP55" i="2"/>
  <c r="F41" i="7"/>
  <c r="AQ55" i="2"/>
  <c r="G41" i="7"/>
  <c r="AM46" i="2"/>
  <c r="C32" i="7"/>
  <c r="AN46" i="2"/>
  <c r="D32" i="7"/>
  <c r="AO46" i="2"/>
  <c r="E32" i="7"/>
  <c r="AP46" i="2"/>
  <c r="F32" i="7"/>
  <c r="AQ46" i="2"/>
  <c r="G32" i="7"/>
  <c r="AL33" i="2"/>
  <c r="B19" i="7"/>
  <c r="AM33" i="2"/>
  <c r="C19" i="7"/>
  <c r="AN33" i="2"/>
  <c r="D19" i="7"/>
  <c r="AO33" i="2"/>
  <c r="E19" i="7"/>
  <c r="AP33" i="2"/>
  <c r="F19" i="7"/>
  <c r="AQ33" i="2"/>
  <c r="G19" i="7"/>
  <c r="AL34" i="2"/>
  <c r="B20" i="7"/>
  <c r="AM34" i="2"/>
  <c r="C20" i="7"/>
  <c r="AN34" i="2"/>
  <c r="D20" i="7"/>
  <c r="AO34" i="2"/>
  <c r="E20" i="7"/>
  <c r="AP34" i="2"/>
  <c r="F20" i="7"/>
  <c r="AQ34" i="2"/>
  <c r="G20" i="7"/>
  <c r="AL35" i="2"/>
  <c r="B21" i="7"/>
  <c r="AM35" i="2"/>
  <c r="C21" i="7"/>
  <c r="AN35" i="2"/>
  <c r="D21" i="7"/>
  <c r="AO35" i="2"/>
  <c r="E21" i="7"/>
  <c r="AP35" i="2"/>
  <c r="F21" i="7"/>
  <c r="AQ35" i="2"/>
  <c r="G21" i="7"/>
  <c r="AL36" i="2"/>
  <c r="B22" i="7"/>
  <c r="AM36" i="2"/>
  <c r="C22" i="7"/>
  <c r="AN36" i="2"/>
  <c r="D22" i="7"/>
  <c r="AO36" i="2"/>
  <c r="E22" i="7"/>
  <c r="AP36" i="2"/>
  <c r="F22" i="7"/>
  <c r="AQ36" i="2"/>
  <c r="G22" i="7"/>
  <c r="AL37" i="2"/>
  <c r="B23" i="7"/>
  <c r="AM37" i="2"/>
  <c r="C23" i="7"/>
  <c r="AN37" i="2"/>
  <c r="D23" i="7"/>
  <c r="AO37" i="2"/>
  <c r="E23" i="7"/>
  <c r="AP37" i="2"/>
  <c r="F23" i="7"/>
  <c r="AQ37" i="2"/>
  <c r="G23" i="7"/>
  <c r="AL38" i="2"/>
  <c r="B24" i="7"/>
  <c r="AM38" i="2"/>
  <c r="C24" i="7"/>
  <c r="AN38" i="2"/>
  <c r="D24" i="7"/>
  <c r="AO38" i="2"/>
  <c r="E24" i="7"/>
  <c r="AP38" i="2"/>
  <c r="F24" i="7"/>
  <c r="AQ38" i="2"/>
  <c r="G24" i="7"/>
  <c r="AL39" i="2"/>
  <c r="B25" i="7"/>
  <c r="AM39" i="2"/>
  <c r="C25" i="7"/>
  <c r="AN39" i="2"/>
  <c r="D25" i="7"/>
  <c r="AO39" i="2"/>
  <c r="E25" i="7"/>
  <c r="AP39" i="2"/>
  <c r="F25" i="7"/>
  <c r="AQ39" i="2"/>
  <c r="G25" i="7"/>
  <c r="AL40" i="2"/>
  <c r="B26" i="7"/>
  <c r="AM40" i="2"/>
  <c r="C26" i="7"/>
  <c r="AN40" i="2"/>
  <c r="D26" i="7"/>
  <c r="AO40" i="2"/>
  <c r="E26" i="7"/>
  <c r="AP40" i="2"/>
  <c r="F26" i="7"/>
  <c r="AQ40" i="2"/>
  <c r="G26" i="7"/>
  <c r="AL41" i="2"/>
  <c r="B27" i="7"/>
  <c r="AM41" i="2"/>
  <c r="C27" i="7"/>
  <c r="AN41" i="2"/>
  <c r="D27" i="7"/>
  <c r="AO41" i="2"/>
  <c r="E27" i="7"/>
  <c r="AP41" i="2"/>
  <c r="F27" i="7"/>
  <c r="AQ41" i="2"/>
  <c r="G27" i="7"/>
  <c r="AM32" i="2"/>
  <c r="C18" i="7"/>
  <c r="AN32" i="2"/>
  <c r="D18" i="7"/>
  <c r="AO32" i="2"/>
  <c r="E18" i="7"/>
  <c r="AP32" i="2"/>
  <c r="F18" i="7"/>
  <c r="AQ32" i="2"/>
  <c r="G18" i="7"/>
  <c r="AL46" i="2"/>
  <c r="B32" i="7"/>
  <c r="AL32" i="2"/>
  <c r="B18" i="7"/>
  <c r="AL19" i="2"/>
  <c r="B5" i="7"/>
  <c r="AL20" i="2"/>
  <c r="B6" i="7"/>
  <c r="AL21" i="2"/>
  <c r="B7" i="7"/>
  <c r="AL22" i="2"/>
  <c r="B8" i="7"/>
  <c r="AL23" i="2"/>
  <c r="B9" i="7"/>
  <c r="AL24" i="2"/>
  <c r="B10" i="7"/>
  <c r="AL25" i="2"/>
  <c r="B11" i="7"/>
  <c r="AL26" i="2"/>
  <c r="B12" i="7"/>
  <c r="AL27" i="2"/>
  <c r="B13" i="7"/>
  <c r="AL18" i="2"/>
  <c r="B4" i="7"/>
  <c r="A41" i="7"/>
  <c r="A40" i="7"/>
  <c r="A39" i="7"/>
  <c r="A38" i="7"/>
  <c r="A37" i="7"/>
  <c r="A36" i="7"/>
  <c r="A35" i="7"/>
  <c r="A34" i="7"/>
  <c r="A33" i="7"/>
  <c r="A32" i="7"/>
  <c r="F31" i="7"/>
  <c r="E31" i="7"/>
  <c r="D31" i="7"/>
  <c r="C31" i="7"/>
  <c r="N30" i="7"/>
  <c r="I30" i="7"/>
  <c r="G30" i="7"/>
  <c r="C30" i="7"/>
  <c r="B30" i="7"/>
  <c r="A30" i="7"/>
  <c r="A27" i="7"/>
  <c r="A26" i="7"/>
  <c r="A25" i="7"/>
  <c r="A24" i="7"/>
  <c r="A23" i="7"/>
  <c r="A22" i="7"/>
  <c r="A21" i="7"/>
  <c r="A20" i="7"/>
  <c r="A19" i="7"/>
  <c r="A18" i="7"/>
  <c r="F17" i="7"/>
  <c r="E17" i="7"/>
  <c r="D17" i="7"/>
  <c r="C17" i="7"/>
  <c r="N16" i="7"/>
  <c r="I16" i="7"/>
  <c r="G16" i="7"/>
  <c r="C16" i="7"/>
  <c r="B16" i="7"/>
  <c r="A16" i="7"/>
  <c r="A13" i="7"/>
  <c r="A12" i="7"/>
  <c r="A11" i="7"/>
  <c r="A10" i="7"/>
  <c r="A9" i="7"/>
  <c r="A8" i="7"/>
  <c r="A7" i="7"/>
  <c r="A6" i="7"/>
  <c r="A5" i="7"/>
  <c r="A4" i="7"/>
  <c r="F3" i="7"/>
  <c r="E3" i="7"/>
  <c r="D3" i="7"/>
  <c r="C3" i="7"/>
  <c r="N2" i="7"/>
  <c r="I2" i="7"/>
  <c r="G2" i="7"/>
  <c r="C2" i="7"/>
  <c r="B2" i="7"/>
  <c r="A2" i="7"/>
  <c r="T2" i="6"/>
  <c r="Y2" i="6"/>
  <c r="T3" i="6"/>
  <c r="U3" i="6"/>
  <c r="V3" i="6"/>
  <c r="W3" i="6"/>
  <c r="X3" i="6"/>
  <c r="Y3" i="6"/>
  <c r="Z3" i="6"/>
  <c r="AA3" i="6"/>
  <c r="AB3" i="6"/>
  <c r="AC3" i="6"/>
  <c r="T4" i="6"/>
  <c r="U4" i="6"/>
  <c r="V4" i="6"/>
  <c r="W4" i="6"/>
  <c r="AV18" i="3"/>
  <c r="X4" i="6"/>
  <c r="AW18" i="3"/>
  <c r="Y4" i="6"/>
  <c r="AX18" i="3"/>
  <c r="Z4" i="6"/>
  <c r="AY18" i="3"/>
  <c r="AA4" i="6"/>
  <c r="AZ18" i="3"/>
  <c r="AB4" i="6"/>
  <c r="BA18" i="3"/>
  <c r="AC4" i="6"/>
  <c r="T5" i="6"/>
  <c r="U5" i="6"/>
  <c r="V5" i="6"/>
  <c r="W5" i="6"/>
  <c r="AV19" i="3"/>
  <c r="X5" i="6"/>
  <c r="AW19" i="3"/>
  <c r="Y5" i="6"/>
  <c r="AX19" i="3"/>
  <c r="Z5" i="6"/>
  <c r="AY19" i="3"/>
  <c r="AA5" i="6"/>
  <c r="AZ19" i="3"/>
  <c r="AB5" i="6"/>
  <c r="BA19" i="3"/>
  <c r="AC5" i="6"/>
  <c r="T6" i="6"/>
  <c r="U6" i="6"/>
  <c r="V6" i="6"/>
  <c r="W6" i="6"/>
  <c r="AV20" i="3"/>
  <c r="X6" i="6"/>
  <c r="AW20" i="3"/>
  <c r="Y6" i="6"/>
  <c r="AX20" i="3"/>
  <c r="Z6" i="6"/>
  <c r="AY20" i="3"/>
  <c r="AA6" i="6"/>
  <c r="AZ20" i="3"/>
  <c r="AB6" i="6"/>
  <c r="BA20" i="3"/>
  <c r="AC6" i="6"/>
  <c r="T7" i="6"/>
  <c r="U7" i="6"/>
  <c r="V7" i="6"/>
  <c r="W7" i="6"/>
  <c r="AV21" i="3"/>
  <c r="X7" i="6"/>
  <c r="AW21" i="3"/>
  <c r="Y7" i="6"/>
  <c r="AX21" i="3"/>
  <c r="Z7" i="6"/>
  <c r="AY21" i="3"/>
  <c r="AA7" i="6"/>
  <c r="AZ21" i="3"/>
  <c r="AB7" i="6"/>
  <c r="BA21" i="3"/>
  <c r="AC7" i="6"/>
  <c r="T8" i="6"/>
  <c r="U8" i="6"/>
  <c r="V8" i="6"/>
  <c r="W8" i="6"/>
  <c r="AV22" i="3"/>
  <c r="X8" i="6"/>
  <c r="AW22" i="3"/>
  <c r="Y8" i="6"/>
  <c r="AX22" i="3"/>
  <c r="Z8" i="6"/>
  <c r="AY22" i="3"/>
  <c r="AA8" i="6"/>
  <c r="AZ22" i="3"/>
  <c r="AB8" i="6"/>
  <c r="BA22" i="3"/>
  <c r="AC8" i="6"/>
  <c r="T9" i="6"/>
  <c r="U9" i="6"/>
  <c r="V9" i="6"/>
  <c r="W9" i="6"/>
  <c r="AV23" i="3"/>
  <c r="X9" i="6"/>
  <c r="AW23" i="3"/>
  <c r="Y9" i="6"/>
  <c r="AX23" i="3"/>
  <c r="Z9" i="6"/>
  <c r="AY23" i="3"/>
  <c r="AA9" i="6"/>
  <c r="AZ23" i="3"/>
  <c r="AB9" i="6"/>
  <c r="BA23" i="3"/>
  <c r="AC9" i="6"/>
  <c r="T10" i="6"/>
  <c r="U10" i="6"/>
  <c r="V10" i="6"/>
  <c r="W10" i="6"/>
  <c r="AV24" i="3"/>
  <c r="X10" i="6"/>
  <c r="AW24" i="3"/>
  <c r="Y10" i="6"/>
  <c r="AX24" i="3"/>
  <c r="Z10" i="6"/>
  <c r="AY24" i="3"/>
  <c r="AA10" i="6"/>
  <c r="AZ24" i="3"/>
  <c r="AB10" i="6"/>
  <c r="BA24" i="3"/>
  <c r="AC10" i="6"/>
  <c r="T11" i="6"/>
  <c r="U11" i="6"/>
  <c r="V11" i="6"/>
  <c r="W11" i="6"/>
  <c r="AV25" i="3"/>
  <c r="X11" i="6"/>
  <c r="AW25" i="3"/>
  <c r="Y11" i="6"/>
  <c r="AX25" i="3"/>
  <c r="Z11" i="6"/>
  <c r="AY25" i="3"/>
  <c r="AA11" i="6"/>
  <c r="AZ25" i="3"/>
  <c r="AB11" i="6"/>
  <c r="BA25" i="3"/>
  <c r="AC11" i="6"/>
  <c r="T12" i="6"/>
  <c r="U12" i="6"/>
  <c r="V12" i="6"/>
  <c r="W12" i="6"/>
  <c r="AV26" i="3"/>
  <c r="X12" i="6"/>
  <c r="AW26" i="3"/>
  <c r="Y12" i="6"/>
  <c r="AX26" i="3"/>
  <c r="Z12" i="6"/>
  <c r="AY26" i="3"/>
  <c r="AA12" i="6"/>
  <c r="AZ26" i="3"/>
  <c r="AB12" i="6"/>
  <c r="BA26" i="3"/>
  <c r="AC12" i="6"/>
  <c r="T13" i="6"/>
  <c r="U13" i="6"/>
  <c r="V13" i="6"/>
  <c r="W13" i="6"/>
  <c r="AV27" i="3"/>
  <c r="X13" i="6"/>
  <c r="AW27" i="3"/>
  <c r="Y13" i="6"/>
  <c r="AX27" i="3"/>
  <c r="Z13" i="6"/>
  <c r="AY27" i="3"/>
  <c r="AA13" i="6"/>
  <c r="AZ27" i="3"/>
  <c r="AB13" i="6"/>
  <c r="BA27" i="3"/>
  <c r="AC13" i="6"/>
  <c r="T16" i="6"/>
  <c r="Y16" i="6"/>
  <c r="T17" i="6"/>
  <c r="U17" i="6"/>
  <c r="V17" i="6"/>
  <c r="W17" i="6"/>
  <c r="X17" i="6"/>
  <c r="Y17" i="6"/>
  <c r="Z17" i="6"/>
  <c r="AA17" i="6"/>
  <c r="AB17" i="6"/>
  <c r="AC17" i="6"/>
  <c r="T18" i="6"/>
  <c r="U18" i="6"/>
  <c r="V18" i="6"/>
  <c r="W18" i="6"/>
  <c r="AV32" i="3"/>
  <c r="X18" i="6"/>
  <c r="AW32" i="3"/>
  <c r="Y18" i="6"/>
  <c r="AX32" i="3"/>
  <c r="Z18" i="6"/>
  <c r="AY32" i="3"/>
  <c r="AA18" i="6"/>
  <c r="AZ32" i="3"/>
  <c r="AB18" i="6"/>
  <c r="BA32" i="3"/>
  <c r="AC18" i="6"/>
  <c r="T19" i="6"/>
  <c r="U19" i="6"/>
  <c r="V19" i="6"/>
  <c r="W19" i="6"/>
  <c r="AV33" i="3"/>
  <c r="X19" i="6"/>
  <c r="AW33" i="3"/>
  <c r="Y19" i="6"/>
  <c r="AX33" i="3"/>
  <c r="Z19" i="6"/>
  <c r="AY33" i="3"/>
  <c r="AA19" i="6"/>
  <c r="AZ33" i="3"/>
  <c r="AB19" i="6"/>
  <c r="BA33" i="3"/>
  <c r="AC19" i="6"/>
  <c r="T20" i="6"/>
  <c r="U20" i="6"/>
  <c r="V20" i="6"/>
  <c r="W20" i="6"/>
  <c r="AV34" i="3"/>
  <c r="X20" i="6"/>
  <c r="AW34" i="3"/>
  <c r="Y20" i="6"/>
  <c r="AX34" i="3"/>
  <c r="Z20" i="6"/>
  <c r="AY34" i="3"/>
  <c r="AA20" i="6"/>
  <c r="AZ34" i="3"/>
  <c r="AB20" i="6"/>
  <c r="BA34" i="3"/>
  <c r="AC20" i="6"/>
  <c r="T21" i="6"/>
  <c r="U21" i="6"/>
  <c r="V21" i="6"/>
  <c r="W21" i="6"/>
  <c r="AV35" i="3"/>
  <c r="X21" i="6"/>
  <c r="AW35" i="3"/>
  <c r="Y21" i="6"/>
  <c r="AX35" i="3"/>
  <c r="Z21" i="6"/>
  <c r="AY35" i="3"/>
  <c r="AA21" i="6"/>
  <c r="AZ35" i="3"/>
  <c r="AB21" i="6"/>
  <c r="BA35" i="3"/>
  <c r="AC21" i="6"/>
  <c r="T22" i="6"/>
  <c r="U22" i="6"/>
  <c r="V22" i="6"/>
  <c r="W22" i="6"/>
  <c r="AV36" i="3"/>
  <c r="X22" i="6"/>
  <c r="AW36" i="3"/>
  <c r="Y22" i="6"/>
  <c r="AX36" i="3"/>
  <c r="Z22" i="6"/>
  <c r="AY36" i="3"/>
  <c r="AA22" i="6"/>
  <c r="AZ36" i="3"/>
  <c r="AB22" i="6"/>
  <c r="BA36" i="3"/>
  <c r="AC22" i="6"/>
  <c r="T23" i="6"/>
  <c r="U23" i="6"/>
  <c r="V23" i="6"/>
  <c r="W23" i="6"/>
  <c r="AV37" i="3"/>
  <c r="X23" i="6"/>
  <c r="AW37" i="3"/>
  <c r="Y23" i="6"/>
  <c r="AX37" i="3"/>
  <c r="Z23" i="6"/>
  <c r="AY37" i="3"/>
  <c r="AA23" i="6"/>
  <c r="AZ37" i="3"/>
  <c r="AB23" i="6"/>
  <c r="BA37" i="3"/>
  <c r="AC23" i="6"/>
  <c r="T24" i="6"/>
  <c r="U24" i="6"/>
  <c r="V24" i="6"/>
  <c r="W24" i="6"/>
  <c r="AV38" i="3"/>
  <c r="X24" i="6"/>
  <c r="AW38" i="3"/>
  <c r="Y24" i="6"/>
  <c r="AX38" i="3"/>
  <c r="Z24" i="6"/>
  <c r="AY38" i="3"/>
  <c r="AA24" i="6"/>
  <c r="AZ38" i="3"/>
  <c r="AB24" i="6"/>
  <c r="BA38" i="3"/>
  <c r="AC24" i="6"/>
  <c r="T25" i="6"/>
  <c r="U25" i="6"/>
  <c r="V25" i="6"/>
  <c r="W25" i="6"/>
  <c r="AV39" i="3"/>
  <c r="X25" i="6"/>
  <c r="AW39" i="3"/>
  <c r="Y25" i="6"/>
  <c r="AX39" i="3"/>
  <c r="Z25" i="6"/>
  <c r="AY39" i="3"/>
  <c r="AA25" i="6"/>
  <c r="AZ39" i="3"/>
  <c r="AB25" i="6"/>
  <c r="BA39" i="3"/>
  <c r="AC25" i="6"/>
  <c r="T26" i="6"/>
  <c r="U26" i="6"/>
  <c r="V26" i="6"/>
  <c r="W26" i="6"/>
  <c r="AV40" i="3"/>
  <c r="X26" i="6"/>
  <c r="AW40" i="3"/>
  <c r="Y26" i="6"/>
  <c r="AX40" i="3"/>
  <c r="Z26" i="6"/>
  <c r="AY40" i="3"/>
  <c r="AA26" i="6"/>
  <c r="AZ40" i="3"/>
  <c r="AB26" i="6"/>
  <c r="BA40" i="3"/>
  <c r="AC26" i="6"/>
  <c r="T27" i="6"/>
  <c r="U27" i="6"/>
  <c r="V27" i="6"/>
  <c r="W27" i="6"/>
  <c r="AV41" i="3"/>
  <c r="X27" i="6"/>
  <c r="AW41" i="3"/>
  <c r="Y27" i="6"/>
  <c r="AX41" i="3"/>
  <c r="Z27" i="6"/>
  <c r="AY41" i="3"/>
  <c r="AA27" i="6"/>
  <c r="AZ41" i="3"/>
  <c r="AB27" i="6"/>
  <c r="BA41" i="3"/>
  <c r="AC27" i="6"/>
  <c r="T30" i="6"/>
  <c r="Y30" i="6"/>
  <c r="T31" i="6"/>
  <c r="U31" i="6"/>
  <c r="V31" i="6"/>
  <c r="W31" i="6"/>
  <c r="X31" i="6"/>
  <c r="Y31" i="6"/>
  <c r="Z31" i="6"/>
  <c r="AA31" i="6"/>
  <c r="AB31" i="6"/>
  <c r="AC31" i="6"/>
  <c r="T32" i="6"/>
  <c r="U32" i="6"/>
  <c r="V32" i="6"/>
  <c r="W32" i="6"/>
  <c r="AV46" i="3"/>
  <c r="X32" i="6"/>
  <c r="AW46" i="3"/>
  <c r="Y32" i="6"/>
  <c r="AX46" i="3"/>
  <c r="Z32" i="6"/>
  <c r="AY46" i="3"/>
  <c r="AA32" i="6"/>
  <c r="AZ46" i="3"/>
  <c r="AB32" i="6"/>
  <c r="BA46" i="3"/>
  <c r="AC32" i="6"/>
  <c r="T33" i="6"/>
  <c r="U33" i="6"/>
  <c r="V33" i="6"/>
  <c r="W33" i="6"/>
  <c r="AV47" i="3"/>
  <c r="X33" i="6"/>
  <c r="AW47" i="3"/>
  <c r="Y33" i="6"/>
  <c r="AX47" i="3"/>
  <c r="Z33" i="6"/>
  <c r="AY47" i="3"/>
  <c r="AA33" i="6"/>
  <c r="AZ47" i="3"/>
  <c r="AB33" i="6"/>
  <c r="BA47" i="3"/>
  <c r="AC33" i="6"/>
  <c r="T34" i="6"/>
  <c r="U34" i="6"/>
  <c r="V34" i="6"/>
  <c r="W34" i="6"/>
  <c r="AV48" i="3"/>
  <c r="X34" i="6"/>
  <c r="AW48" i="3"/>
  <c r="Y34" i="6"/>
  <c r="AX48" i="3"/>
  <c r="Z34" i="6"/>
  <c r="AY48" i="3"/>
  <c r="AA34" i="6"/>
  <c r="AZ48" i="3"/>
  <c r="AB34" i="6"/>
  <c r="BA48" i="3"/>
  <c r="AC34" i="6"/>
  <c r="T35" i="6"/>
  <c r="U35" i="6"/>
  <c r="V35" i="6"/>
  <c r="W35" i="6"/>
  <c r="AV49" i="3"/>
  <c r="X35" i="6"/>
  <c r="AW49" i="3"/>
  <c r="Y35" i="6"/>
  <c r="AX49" i="3"/>
  <c r="Z35" i="6"/>
  <c r="AY49" i="3"/>
  <c r="AA35" i="6"/>
  <c r="AZ49" i="3"/>
  <c r="AB35" i="6"/>
  <c r="BA49" i="3"/>
  <c r="AC35" i="6"/>
  <c r="T36" i="6"/>
  <c r="U36" i="6"/>
  <c r="V36" i="6"/>
  <c r="W36" i="6"/>
  <c r="AV50" i="3"/>
  <c r="X36" i="6"/>
  <c r="AW50" i="3"/>
  <c r="Y36" i="6"/>
  <c r="AX50" i="3"/>
  <c r="Z36" i="6"/>
  <c r="AY50" i="3"/>
  <c r="AA36" i="6"/>
  <c r="AZ50" i="3"/>
  <c r="AB36" i="6"/>
  <c r="BA50" i="3"/>
  <c r="AC36" i="6"/>
  <c r="T37" i="6"/>
  <c r="U37" i="6"/>
  <c r="V37" i="6"/>
  <c r="W37" i="6"/>
  <c r="AV51" i="3"/>
  <c r="X37" i="6"/>
  <c r="AW51" i="3"/>
  <c r="Y37" i="6"/>
  <c r="AX51" i="3"/>
  <c r="Z37" i="6"/>
  <c r="AY51" i="3"/>
  <c r="AA37" i="6"/>
  <c r="AZ51" i="3"/>
  <c r="AB37" i="6"/>
  <c r="BA51" i="3"/>
  <c r="AC37" i="6"/>
  <c r="T38" i="6"/>
  <c r="U38" i="6"/>
  <c r="V38" i="6"/>
  <c r="W38" i="6"/>
  <c r="AV52" i="3"/>
  <c r="X38" i="6"/>
  <c r="AW52" i="3"/>
  <c r="Y38" i="6"/>
  <c r="AX52" i="3"/>
  <c r="Z38" i="6"/>
  <c r="AY52" i="3"/>
  <c r="AA38" i="6"/>
  <c r="AZ52" i="3"/>
  <c r="AB38" i="6"/>
  <c r="BA52" i="3"/>
  <c r="AC38" i="6"/>
  <c r="T39" i="6"/>
  <c r="U39" i="6"/>
  <c r="V39" i="6"/>
  <c r="W39" i="6"/>
  <c r="AV53" i="3"/>
  <c r="X39" i="6"/>
  <c r="AW53" i="3"/>
  <c r="Y39" i="6"/>
  <c r="AX53" i="3"/>
  <c r="Z39" i="6"/>
  <c r="AY53" i="3"/>
  <c r="AA39" i="6"/>
  <c r="AZ53" i="3"/>
  <c r="AB39" i="6"/>
  <c r="BA53" i="3"/>
  <c r="AC39" i="6"/>
  <c r="T40" i="6"/>
  <c r="U40" i="6"/>
  <c r="V40" i="6"/>
  <c r="W40" i="6"/>
  <c r="AV54" i="3"/>
  <c r="X40" i="6"/>
  <c r="AW54" i="3"/>
  <c r="Y40" i="6"/>
  <c r="AX54" i="3"/>
  <c r="Z40" i="6"/>
  <c r="AY54" i="3"/>
  <c r="AA40" i="6"/>
  <c r="AZ54" i="3"/>
  <c r="AB40" i="6"/>
  <c r="BA54" i="3"/>
  <c r="AC40" i="6"/>
  <c r="T41" i="6"/>
  <c r="U41" i="6"/>
  <c r="V41" i="6"/>
  <c r="W41" i="6"/>
  <c r="AV55" i="3"/>
  <c r="X41" i="6"/>
  <c r="AW55" i="3"/>
  <c r="Y41" i="6"/>
  <c r="AX55" i="3"/>
  <c r="Z41" i="6"/>
  <c r="AY55" i="3"/>
  <c r="AA41" i="6"/>
  <c r="AZ55" i="3"/>
  <c r="AB41" i="6"/>
  <c r="BA55" i="3"/>
  <c r="AC41" i="6"/>
  <c r="A2" i="6"/>
  <c r="B2" i="6"/>
  <c r="C2" i="6"/>
  <c r="G2" i="6"/>
  <c r="I2" i="6"/>
  <c r="N2" i="6"/>
  <c r="C3" i="6"/>
  <c r="D3" i="6"/>
  <c r="E3" i="6"/>
  <c r="F3" i="6"/>
  <c r="I3" i="6"/>
  <c r="J3" i="6"/>
  <c r="K3" i="6"/>
  <c r="L3" i="6"/>
  <c r="M3" i="6"/>
  <c r="N3" i="6"/>
  <c r="O3" i="6"/>
  <c r="P3" i="6"/>
  <c r="Q3" i="6"/>
  <c r="R3" i="6"/>
  <c r="A4" i="6"/>
  <c r="B4" i="6"/>
  <c r="C4" i="6"/>
  <c r="D4" i="6"/>
  <c r="E4" i="6"/>
  <c r="F4" i="6"/>
  <c r="G4" i="6"/>
  <c r="I4" i="6"/>
  <c r="J4" i="6"/>
  <c r="K4" i="6"/>
  <c r="L4" i="6"/>
  <c r="AV18" i="2"/>
  <c r="M4" i="6"/>
  <c r="AW18" i="2"/>
  <c r="N4" i="6"/>
  <c r="AX18" i="2"/>
  <c r="O4" i="6"/>
  <c r="AY18" i="2"/>
  <c r="P4" i="6"/>
  <c r="AZ18" i="2"/>
  <c r="Q4" i="6"/>
  <c r="BA18" i="2"/>
  <c r="R4" i="6"/>
  <c r="A5" i="6"/>
  <c r="B5" i="6"/>
  <c r="C5" i="6"/>
  <c r="D5" i="6"/>
  <c r="E5" i="6"/>
  <c r="F5" i="6"/>
  <c r="G5" i="6"/>
  <c r="I5" i="6"/>
  <c r="J5" i="6"/>
  <c r="K5" i="6"/>
  <c r="L5" i="6"/>
  <c r="AV19" i="2"/>
  <c r="M5" i="6"/>
  <c r="AW19" i="2"/>
  <c r="N5" i="6"/>
  <c r="AX19" i="2"/>
  <c r="O5" i="6"/>
  <c r="AY19" i="2"/>
  <c r="P5" i="6"/>
  <c r="AZ19" i="2"/>
  <c r="Q5" i="6"/>
  <c r="BA19" i="2"/>
  <c r="R5" i="6"/>
  <c r="A6" i="6"/>
  <c r="B6" i="6"/>
  <c r="C6" i="6"/>
  <c r="D6" i="6"/>
  <c r="E6" i="6"/>
  <c r="F6" i="6"/>
  <c r="G6" i="6"/>
  <c r="I6" i="6"/>
  <c r="J6" i="6"/>
  <c r="K6" i="6"/>
  <c r="L6" i="6"/>
  <c r="AV20" i="2"/>
  <c r="M6" i="6"/>
  <c r="AW20" i="2"/>
  <c r="N6" i="6"/>
  <c r="AX20" i="2"/>
  <c r="O6" i="6"/>
  <c r="AY20" i="2"/>
  <c r="P6" i="6"/>
  <c r="AZ20" i="2"/>
  <c r="Q6" i="6"/>
  <c r="BA20" i="2"/>
  <c r="R6" i="6"/>
  <c r="A7" i="6"/>
  <c r="B7" i="6"/>
  <c r="C7" i="6"/>
  <c r="D7" i="6"/>
  <c r="E7" i="6"/>
  <c r="F7" i="6"/>
  <c r="G7" i="6"/>
  <c r="I7" i="6"/>
  <c r="J7" i="6"/>
  <c r="K7" i="6"/>
  <c r="L7" i="6"/>
  <c r="AV21" i="2"/>
  <c r="M7" i="6"/>
  <c r="AW21" i="2"/>
  <c r="N7" i="6"/>
  <c r="AX21" i="2"/>
  <c r="O7" i="6"/>
  <c r="AY21" i="2"/>
  <c r="P7" i="6"/>
  <c r="AZ21" i="2"/>
  <c r="Q7" i="6"/>
  <c r="BA21" i="2"/>
  <c r="R7" i="6"/>
  <c r="A8" i="6"/>
  <c r="B8" i="6"/>
  <c r="C8" i="6"/>
  <c r="D8" i="6"/>
  <c r="E8" i="6"/>
  <c r="F8" i="6"/>
  <c r="G8" i="6"/>
  <c r="I8" i="6"/>
  <c r="J8" i="6"/>
  <c r="K8" i="6"/>
  <c r="L8" i="6"/>
  <c r="AV22" i="2"/>
  <c r="M8" i="6"/>
  <c r="AW22" i="2"/>
  <c r="N8" i="6"/>
  <c r="AX22" i="2"/>
  <c r="O8" i="6"/>
  <c r="AY22" i="2"/>
  <c r="P8" i="6"/>
  <c r="AZ22" i="2"/>
  <c r="Q8" i="6"/>
  <c r="BA22" i="2"/>
  <c r="R8" i="6"/>
  <c r="A9" i="6"/>
  <c r="B9" i="6"/>
  <c r="C9" i="6"/>
  <c r="D9" i="6"/>
  <c r="E9" i="6"/>
  <c r="F9" i="6"/>
  <c r="G9" i="6"/>
  <c r="I9" i="6"/>
  <c r="J9" i="6"/>
  <c r="K9" i="6"/>
  <c r="L9" i="6"/>
  <c r="AV23" i="2"/>
  <c r="M9" i="6"/>
  <c r="AW23" i="2"/>
  <c r="N9" i="6"/>
  <c r="AX23" i="2"/>
  <c r="O9" i="6"/>
  <c r="AY23" i="2"/>
  <c r="P9" i="6"/>
  <c r="AZ23" i="2"/>
  <c r="Q9" i="6"/>
  <c r="BA23" i="2"/>
  <c r="R9" i="6"/>
  <c r="A10" i="6"/>
  <c r="B10" i="6"/>
  <c r="C10" i="6"/>
  <c r="D10" i="6"/>
  <c r="E10" i="6"/>
  <c r="F10" i="6"/>
  <c r="G10" i="6"/>
  <c r="I10" i="6"/>
  <c r="J10" i="6"/>
  <c r="K10" i="6"/>
  <c r="L10" i="6"/>
  <c r="AV24" i="2"/>
  <c r="M10" i="6"/>
  <c r="AW24" i="2"/>
  <c r="N10" i="6"/>
  <c r="AX24" i="2"/>
  <c r="O10" i="6"/>
  <c r="AY24" i="2"/>
  <c r="P10" i="6"/>
  <c r="AZ24" i="2"/>
  <c r="Q10" i="6"/>
  <c r="BA24" i="2"/>
  <c r="R10" i="6"/>
  <c r="A11" i="6"/>
  <c r="B11" i="6"/>
  <c r="C11" i="6"/>
  <c r="D11" i="6"/>
  <c r="E11" i="6"/>
  <c r="F11" i="6"/>
  <c r="G11" i="6"/>
  <c r="I11" i="6"/>
  <c r="J11" i="6"/>
  <c r="K11" i="6"/>
  <c r="L11" i="6"/>
  <c r="AV25" i="2"/>
  <c r="M11" i="6"/>
  <c r="AW25" i="2"/>
  <c r="N11" i="6"/>
  <c r="AX25" i="2"/>
  <c r="O11" i="6"/>
  <c r="AY25" i="2"/>
  <c r="P11" i="6"/>
  <c r="AZ25" i="2"/>
  <c r="Q11" i="6"/>
  <c r="BA25" i="2"/>
  <c r="R11" i="6"/>
  <c r="A12" i="6"/>
  <c r="B12" i="6"/>
  <c r="C12" i="6"/>
  <c r="D12" i="6"/>
  <c r="E12" i="6"/>
  <c r="F12" i="6"/>
  <c r="G12" i="6"/>
  <c r="I12" i="6"/>
  <c r="J12" i="6"/>
  <c r="K12" i="6"/>
  <c r="L12" i="6"/>
  <c r="AV26" i="2"/>
  <c r="M12" i="6"/>
  <c r="AW26" i="2"/>
  <c r="N12" i="6"/>
  <c r="AX26" i="2"/>
  <c r="O12" i="6"/>
  <c r="AY26" i="2"/>
  <c r="P12" i="6"/>
  <c r="AZ26" i="2"/>
  <c r="Q12" i="6"/>
  <c r="BA26" i="2"/>
  <c r="R12" i="6"/>
  <c r="A13" i="6"/>
  <c r="B13" i="6"/>
  <c r="C13" i="6"/>
  <c r="D13" i="6"/>
  <c r="E13" i="6"/>
  <c r="F13" i="6"/>
  <c r="G13" i="6"/>
  <c r="I13" i="6"/>
  <c r="J13" i="6"/>
  <c r="K13" i="6"/>
  <c r="L13" i="6"/>
  <c r="AV27" i="2"/>
  <c r="M13" i="6"/>
  <c r="AW27" i="2"/>
  <c r="N13" i="6"/>
  <c r="AX27" i="2"/>
  <c r="O13" i="6"/>
  <c r="AY27" i="2"/>
  <c r="P13" i="6"/>
  <c r="AZ27" i="2"/>
  <c r="Q13" i="6"/>
  <c r="BA27" i="2"/>
  <c r="R13" i="6"/>
  <c r="A16" i="6"/>
  <c r="B16" i="6"/>
  <c r="C16" i="6"/>
  <c r="G16" i="6"/>
  <c r="I16" i="6"/>
  <c r="N16" i="6"/>
  <c r="C17" i="6"/>
  <c r="D17" i="6"/>
  <c r="E17" i="6"/>
  <c r="F17" i="6"/>
  <c r="I17" i="6"/>
  <c r="J17" i="6"/>
  <c r="K17" i="6"/>
  <c r="L17" i="6"/>
  <c r="M17" i="6"/>
  <c r="N17" i="6"/>
  <c r="O17" i="6"/>
  <c r="P17" i="6"/>
  <c r="Q17" i="6"/>
  <c r="R17" i="6"/>
  <c r="A18" i="6"/>
  <c r="B18" i="6"/>
  <c r="C18" i="6"/>
  <c r="D18" i="6"/>
  <c r="E18" i="6"/>
  <c r="F18" i="6"/>
  <c r="G18" i="6"/>
  <c r="I18" i="6"/>
  <c r="J18" i="6"/>
  <c r="K18" i="6"/>
  <c r="L18" i="6"/>
  <c r="AV32" i="2"/>
  <c r="M18" i="6"/>
  <c r="AW32" i="2"/>
  <c r="N18" i="6"/>
  <c r="AX32" i="2"/>
  <c r="O18" i="6"/>
  <c r="AY32" i="2"/>
  <c r="P18" i="6"/>
  <c r="AZ32" i="2"/>
  <c r="Q18" i="6"/>
  <c r="BA32" i="2"/>
  <c r="R18" i="6"/>
  <c r="A19" i="6"/>
  <c r="B19" i="6"/>
  <c r="C19" i="6"/>
  <c r="D19" i="6"/>
  <c r="E19" i="6"/>
  <c r="F19" i="6"/>
  <c r="G19" i="6"/>
  <c r="I19" i="6"/>
  <c r="J19" i="6"/>
  <c r="K19" i="6"/>
  <c r="L19" i="6"/>
  <c r="AV33" i="2"/>
  <c r="M19" i="6"/>
  <c r="AW33" i="2"/>
  <c r="N19" i="6"/>
  <c r="AX33" i="2"/>
  <c r="O19" i="6"/>
  <c r="AY33" i="2"/>
  <c r="P19" i="6"/>
  <c r="AZ33" i="2"/>
  <c r="Q19" i="6"/>
  <c r="BA33" i="2"/>
  <c r="R19" i="6"/>
  <c r="A20" i="6"/>
  <c r="B20" i="6"/>
  <c r="C20" i="6"/>
  <c r="D20" i="6"/>
  <c r="E20" i="6"/>
  <c r="F20" i="6"/>
  <c r="G20" i="6"/>
  <c r="I20" i="6"/>
  <c r="J20" i="6"/>
  <c r="K20" i="6"/>
  <c r="L20" i="6"/>
  <c r="AV34" i="2"/>
  <c r="M20" i="6"/>
  <c r="AW34" i="2"/>
  <c r="N20" i="6"/>
  <c r="AX34" i="2"/>
  <c r="O20" i="6"/>
  <c r="AY34" i="2"/>
  <c r="P20" i="6"/>
  <c r="AZ34" i="2"/>
  <c r="Q20" i="6"/>
  <c r="BA34" i="2"/>
  <c r="R20" i="6"/>
  <c r="A21" i="6"/>
  <c r="B21" i="6"/>
  <c r="C21" i="6"/>
  <c r="D21" i="6"/>
  <c r="E21" i="6"/>
  <c r="F21" i="6"/>
  <c r="G21" i="6"/>
  <c r="I21" i="6"/>
  <c r="J21" i="6"/>
  <c r="K21" i="6"/>
  <c r="L21" i="6"/>
  <c r="AV35" i="2"/>
  <c r="M21" i="6"/>
  <c r="AW35" i="2"/>
  <c r="N21" i="6"/>
  <c r="AX35" i="2"/>
  <c r="O21" i="6"/>
  <c r="AY35" i="2"/>
  <c r="P21" i="6"/>
  <c r="AZ35" i="2"/>
  <c r="Q21" i="6"/>
  <c r="BA35" i="2"/>
  <c r="R21" i="6"/>
  <c r="A22" i="6"/>
  <c r="B22" i="6"/>
  <c r="C22" i="6"/>
  <c r="D22" i="6"/>
  <c r="E22" i="6"/>
  <c r="F22" i="6"/>
  <c r="G22" i="6"/>
  <c r="I22" i="6"/>
  <c r="J22" i="6"/>
  <c r="K22" i="6"/>
  <c r="L22" i="6"/>
  <c r="AV36" i="2"/>
  <c r="M22" i="6"/>
  <c r="AW36" i="2"/>
  <c r="N22" i="6"/>
  <c r="AX36" i="2"/>
  <c r="O22" i="6"/>
  <c r="AY36" i="2"/>
  <c r="P22" i="6"/>
  <c r="AZ36" i="2"/>
  <c r="Q22" i="6"/>
  <c r="BA36" i="2"/>
  <c r="R22" i="6"/>
  <c r="A23" i="6"/>
  <c r="B23" i="6"/>
  <c r="C23" i="6"/>
  <c r="D23" i="6"/>
  <c r="E23" i="6"/>
  <c r="F23" i="6"/>
  <c r="G23" i="6"/>
  <c r="I23" i="6"/>
  <c r="J23" i="6"/>
  <c r="K23" i="6"/>
  <c r="L23" i="6"/>
  <c r="AV37" i="2"/>
  <c r="M23" i="6"/>
  <c r="AW37" i="2"/>
  <c r="N23" i="6"/>
  <c r="AX37" i="2"/>
  <c r="O23" i="6"/>
  <c r="AY37" i="2"/>
  <c r="P23" i="6"/>
  <c r="AZ37" i="2"/>
  <c r="Q23" i="6"/>
  <c r="BA37" i="2"/>
  <c r="R23" i="6"/>
  <c r="A24" i="6"/>
  <c r="B24" i="6"/>
  <c r="C24" i="6"/>
  <c r="D24" i="6"/>
  <c r="E24" i="6"/>
  <c r="F24" i="6"/>
  <c r="G24" i="6"/>
  <c r="I24" i="6"/>
  <c r="J24" i="6"/>
  <c r="K24" i="6"/>
  <c r="L24" i="6"/>
  <c r="AV38" i="2"/>
  <c r="M24" i="6"/>
  <c r="AW38" i="2"/>
  <c r="N24" i="6"/>
  <c r="AX38" i="2"/>
  <c r="O24" i="6"/>
  <c r="AY38" i="2"/>
  <c r="P24" i="6"/>
  <c r="AZ38" i="2"/>
  <c r="Q24" i="6"/>
  <c r="BA38" i="2"/>
  <c r="R24" i="6"/>
  <c r="A25" i="6"/>
  <c r="B25" i="6"/>
  <c r="C25" i="6"/>
  <c r="D25" i="6"/>
  <c r="E25" i="6"/>
  <c r="F25" i="6"/>
  <c r="G25" i="6"/>
  <c r="I25" i="6"/>
  <c r="J25" i="6"/>
  <c r="K25" i="6"/>
  <c r="L25" i="6"/>
  <c r="AV39" i="2"/>
  <c r="M25" i="6"/>
  <c r="AW39" i="2"/>
  <c r="N25" i="6"/>
  <c r="AX39" i="2"/>
  <c r="O25" i="6"/>
  <c r="AY39" i="2"/>
  <c r="P25" i="6"/>
  <c r="AZ39" i="2"/>
  <c r="Q25" i="6"/>
  <c r="BA39" i="2"/>
  <c r="R25" i="6"/>
  <c r="A26" i="6"/>
  <c r="B26" i="6"/>
  <c r="C26" i="6"/>
  <c r="D26" i="6"/>
  <c r="E26" i="6"/>
  <c r="F26" i="6"/>
  <c r="G26" i="6"/>
  <c r="I26" i="6"/>
  <c r="J26" i="6"/>
  <c r="K26" i="6"/>
  <c r="L26" i="6"/>
  <c r="AV40" i="2"/>
  <c r="M26" i="6"/>
  <c r="AW40" i="2"/>
  <c r="N26" i="6"/>
  <c r="AX40" i="2"/>
  <c r="O26" i="6"/>
  <c r="AY40" i="2"/>
  <c r="P26" i="6"/>
  <c r="AZ40" i="2"/>
  <c r="Q26" i="6"/>
  <c r="BA40" i="2"/>
  <c r="R26" i="6"/>
  <c r="A27" i="6"/>
  <c r="B27" i="6"/>
  <c r="C27" i="6"/>
  <c r="D27" i="6"/>
  <c r="E27" i="6"/>
  <c r="F27" i="6"/>
  <c r="G27" i="6"/>
  <c r="I27" i="6"/>
  <c r="J27" i="6"/>
  <c r="K27" i="6"/>
  <c r="L27" i="6"/>
  <c r="AV41" i="2"/>
  <c r="M27" i="6"/>
  <c r="AW41" i="2"/>
  <c r="N27" i="6"/>
  <c r="AX41" i="2"/>
  <c r="O27" i="6"/>
  <c r="AY41" i="2"/>
  <c r="P27" i="6"/>
  <c r="AZ41" i="2"/>
  <c r="Q27" i="6"/>
  <c r="BA41" i="2"/>
  <c r="R27" i="6"/>
  <c r="A30" i="6"/>
  <c r="B30" i="6"/>
  <c r="C30" i="6"/>
  <c r="G30" i="6"/>
  <c r="I30" i="6"/>
  <c r="N30" i="6"/>
  <c r="C31" i="6"/>
  <c r="D31" i="6"/>
  <c r="E31" i="6"/>
  <c r="F31" i="6"/>
  <c r="I31" i="6"/>
  <c r="J31" i="6"/>
  <c r="K31" i="6"/>
  <c r="L31" i="6"/>
  <c r="M31" i="6"/>
  <c r="N31" i="6"/>
  <c r="O31" i="6"/>
  <c r="P31" i="6"/>
  <c r="Q31" i="6"/>
  <c r="R31" i="6"/>
  <c r="A32" i="6"/>
  <c r="B32" i="6"/>
  <c r="C32" i="6"/>
  <c r="D32" i="6"/>
  <c r="E32" i="6"/>
  <c r="F32" i="6"/>
  <c r="G32" i="6"/>
  <c r="I32" i="6"/>
  <c r="J32" i="6"/>
  <c r="K32" i="6"/>
  <c r="L32" i="6"/>
  <c r="AV46" i="2"/>
  <c r="M32" i="6"/>
  <c r="AW46" i="2"/>
  <c r="N32" i="6"/>
  <c r="AX46" i="2"/>
  <c r="O32" i="6"/>
  <c r="AY46" i="2"/>
  <c r="P32" i="6"/>
  <c r="AZ46" i="2"/>
  <c r="Q32" i="6"/>
  <c r="BA46" i="2"/>
  <c r="R32" i="6"/>
  <c r="A33" i="6"/>
  <c r="B33" i="6"/>
  <c r="C33" i="6"/>
  <c r="D33" i="6"/>
  <c r="E33" i="6"/>
  <c r="F33" i="6"/>
  <c r="G33" i="6"/>
  <c r="I33" i="6"/>
  <c r="J33" i="6"/>
  <c r="K33" i="6"/>
  <c r="L33" i="6"/>
  <c r="AV47" i="2"/>
  <c r="M33" i="6"/>
  <c r="AW47" i="2"/>
  <c r="N33" i="6"/>
  <c r="AX47" i="2"/>
  <c r="O33" i="6"/>
  <c r="AY47" i="2"/>
  <c r="P33" i="6"/>
  <c r="AZ47" i="2"/>
  <c r="Q33" i="6"/>
  <c r="BA47" i="2"/>
  <c r="R33" i="6"/>
  <c r="A34" i="6"/>
  <c r="B34" i="6"/>
  <c r="C34" i="6"/>
  <c r="D34" i="6"/>
  <c r="E34" i="6"/>
  <c r="F34" i="6"/>
  <c r="G34" i="6"/>
  <c r="I34" i="6"/>
  <c r="J34" i="6"/>
  <c r="K34" i="6"/>
  <c r="L34" i="6"/>
  <c r="AV48" i="2"/>
  <c r="M34" i="6"/>
  <c r="AW48" i="2"/>
  <c r="N34" i="6"/>
  <c r="AX48" i="2"/>
  <c r="O34" i="6"/>
  <c r="AY48" i="2"/>
  <c r="P34" i="6"/>
  <c r="AZ48" i="2"/>
  <c r="Q34" i="6"/>
  <c r="BA48" i="2"/>
  <c r="R34" i="6"/>
  <c r="A35" i="6"/>
  <c r="B35" i="6"/>
  <c r="C35" i="6"/>
  <c r="D35" i="6"/>
  <c r="E35" i="6"/>
  <c r="F35" i="6"/>
  <c r="G35" i="6"/>
  <c r="I35" i="6"/>
  <c r="J35" i="6"/>
  <c r="K35" i="6"/>
  <c r="L35" i="6"/>
  <c r="AV49" i="2"/>
  <c r="M35" i="6"/>
  <c r="AW49" i="2"/>
  <c r="N35" i="6"/>
  <c r="AX49" i="2"/>
  <c r="O35" i="6"/>
  <c r="AY49" i="2"/>
  <c r="P35" i="6"/>
  <c r="AZ49" i="2"/>
  <c r="Q35" i="6"/>
  <c r="BA49" i="2"/>
  <c r="R35" i="6"/>
  <c r="A36" i="6"/>
  <c r="B36" i="6"/>
  <c r="C36" i="6"/>
  <c r="D36" i="6"/>
  <c r="E36" i="6"/>
  <c r="F36" i="6"/>
  <c r="G36" i="6"/>
  <c r="AR50" i="2"/>
  <c r="I36" i="6"/>
  <c r="J36" i="6"/>
  <c r="K36" i="6"/>
  <c r="L36" i="6"/>
  <c r="AV50" i="2"/>
  <c r="M36" i="6"/>
  <c r="AW50" i="2"/>
  <c r="N36" i="6"/>
  <c r="AX50" i="2"/>
  <c r="O36" i="6"/>
  <c r="AY50" i="2"/>
  <c r="P36" i="6"/>
  <c r="AZ50" i="2"/>
  <c r="Q36" i="6"/>
  <c r="BA50" i="2"/>
  <c r="R36" i="6"/>
  <c r="A37" i="6"/>
  <c r="B37" i="6"/>
  <c r="C37" i="6"/>
  <c r="D37" i="6"/>
  <c r="E37" i="6"/>
  <c r="F37" i="6"/>
  <c r="G37" i="6"/>
  <c r="I37" i="6"/>
  <c r="J37" i="6"/>
  <c r="K37" i="6"/>
  <c r="L37" i="6"/>
  <c r="AV51" i="2"/>
  <c r="M37" i="6"/>
  <c r="AW51" i="2"/>
  <c r="N37" i="6"/>
  <c r="AX51" i="2"/>
  <c r="O37" i="6"/>
  <c r="AY51" i="2"/>
  <c r="P37" i="6"/>
  <c r="AZ51" i="2"/>
  <c r="Q37" i="6"/>
  <c r="BA51" i="2"/>
  <c r="R37" i="6"/>
  <c r="A38" i="6"/>
  <c r="B38" i="6"/>
  <c r="C38" i="6"/>
  <c r="D38" i="6"/>
  <c r="E38" i="6"/>
  <c r="F38" i="6"/>
  <c r="G38" i="6"/>
  <c r="I38" i="6"/>
  <c r="J38" i="6"/>
  <c r="K38" i="6"/>
  <c r="L38" i="6"/>
  <c r="AV52" i="2"/>
  <c r="M38" i="6"/>
  <c r="AW52" i="2"/>
  <c r="N38" i="6"/>
  <c r="AX52" i="2"/>
  <c r="O38" i="6"/>
  <c r="AY52" i="2"/>
  <c r="P38" i="6"/>
  <c r="AZ52" i="2"/>
  <c r="Q38" i="6"/>
  <c r="BA52" i="2"/>
  <c r="R38" i="6"/>
  <c r="A39" i="6"/>
  <c r="B39" i="6"/>
  <c r="C39" i="6"/>
  <c r="D39" i="6"/>
  <c r="E39" i="6"/>
  <c r="F39" i="6"/>
  <c r="G39" i="6"/>
  <c r="I39" i="6"/>
  <c r="J39" i="6"/>
  <c r="K39" i="6"/>
  <c r="L39" i="6"/>
  <c r="AV53" i="2"/>
  <c r="M39" i="6"/>
  <c r="AW53" i="2"/>
  <c r="N39" i="6"/>
  <c r="AX53" i="2"/>
  <c r="O39" i="6"/>
  <c r="AY53" i="2"/>
  <c r="P39" i="6"/>
  <c r="AZ53" i="2"/>
  <c r="Q39" i="6"/>
  <c r="BA53" i="2"/>
  <c r="R39" i="6"/>
  <c r="A40" i="6"/>
  <c r="B40" i="6"/>
  <c r="C40" i="6"/>
  <c r="D40" i="6"/>
  <c r="E40" i="6"/>
  <c r="F40" i="6"/>
  <c r="G40" i="6"/>
  <c r="I40" i="6"/>
  <c r="J40" i="6"/>
  <c r="K40" i="6"/>
  <c r="L40" i="6"/>
  <c r="AV54" i="2"/>
  <c r="M40" i="6"/>
  <c r="AW54" i="2"/>
  <c r="N40" i="6"/>
  <c r="AX54" i="2"/>
  <c r="O40" i="6"/>
  <c r="AY54" i="2"/>
  <c r="P40" i="6"/>
  <c r="AZ54" i="2"/>
  <c r="Q40" i="6"/>
  <c r="BA54" i="2"/>
  <c r="R40" i="6"/>
  <c r="A41" i="6"/>
  <c r="B41" i="6"/>
  <c r="C41" i="6"/>
  <c r="D41" i="6"/>
  <c r="E41" i="6"/>
  <c r="F41" i="6"/>
  <c r="G41" i="6"/>
  <c r="I41" i="6"/>
  <c r="J41" i="6"/>
  <c r="K41" i="6"/>
  <c r="L41" i="6"/>
  <c r="AV55" i="2"/>
  <c r="M41" i="6"/>
  <c r="AW55" i="2"/>
  <c r="N41" i="6"/>
  <c r="AX55" i="2"/>
  <c r="O41" i="6"/>
  <c r="AY55" i="2"/>
  <c r="P41" i="6"/>
  <c r="AZ55" i="2"/>
  <c r="Q41" i="6"/>
  <c r="BA55" i="2"/>
  <c r="R41" i="6"/>
  <c r="AQ55" i="3"/>
  <c r="AP55" i="3"/>
  <c r="AO55" i="3"/>
  <c r="AN55" i="3"/>
  <c r="AM55" i="3"/>
  <c r="AL55" i="3"/>
  <c r="AQ54" i="3"/>
  <c r="AP54" i="3"/>
  <c r="AO54" i="3"/>
  <c r="AN54" i="3"/>
  <c r="AM54" i="3"/>
  <c r="AL54" i="3"/>
  <c r="AQ53" i="3"/>
  <c r="AP53" i="3"/>
  <c r="AO53" i="3"/>
  <c r="AN53" i="3"/>
  <c r="AM53" i="3"/>
  <c r="AL53" i="3"/>
  <c r="AQ52" i="3"/>
  <c r="AP52" i="3"/>
  <c r="AO52" i="3"/>
  <c r="AN52" i="3"/>
  <c r="AM52" i="3"/>
  <c r="AL52" i="3"/>
  <c r="AQ51" i="3"/>
  <c r="AP51" i="3"/>
  <c r="AO51" i="3"/>
  <c r="AN51" i="3"/>
  <c r="AM51" i="3"/>
  <c r="AL51" i="3"/>
  <c r="AQ50" i="3"/>
  <c r="AP50" i="3"/>
  <c r="AO50" i="3"/>
  <c r="AN50" i="3"/>
  <c r="AM50" i="3"/>
  <c r="AL50" i="3"/>
  <c r="AQ49" i="3"/>
  <c r="AP49" i="3"/>
  <c r="AO49" i="3"/>
  <c r="AN49" i="3"/>
  <c r="AM49" i="3"/>
  <c r="AL49" i="3"/>
  <c r="AQ48" i="3"/>
  <c r="AP48" i="3"/>
  <c r="AO48" i="3"/>
  <c r="AN48" i="3"/>
  <c r="AM48" i="3"/>
  <c r="AL48" i="3"/>
  <c r="AQ47" i="3"/>
  <c r="AP47" i="3"/>
  <c r="AO47" i="3"/>
  <c r="AN47" i="3"/>
  <c r="AM47" i="3"/>
  <c r="AL47" i="3"/>
  <c r="AQ46" i="3"/>
  <c r="AP46" i="3"/>
  <c r="AO46" i="3"/>
  <c r="AN46" i="3"/>
  <c r="AM46" i="3"/>
  <c r="AL46" i="3"/>
  <c r="AQ41" i="3"/>
  <c r="AP41" i="3"/>
  <c r="AO41" i="3"/>
  <c r="AN41" i="3"/>
  <c r="AM41" i="3"/>
  <c r="AL41" i="3"/>
  <c r="AQ40" i="3"/>
  <c r="AP40" i="3"/>
  <c r="AO40" i="3"/>
  <c r="AN40" i="3"/>
  <c r="AM40" i="3"/>
  <c r="AL40" i="3"/>
  <c r="AQ39" i="3"/>
  <c r="AP39" i="3"/>
  <c r="AO39" i="3"/>
  <c r="AN39" i="3"/>
  <c r="AM39" i="3"/>
  <c r="AL39" i="3"/>
  <c r="AQ38" i="3"/>
  <c r="AP38" i="3"/>
  <c r="AO38" i="3"/>
  <c r="AN38" i="3"/>
  <c r="AM38" i="3"/>
  <c r="AL38" i="3"/>
  <c r="AQ37" i="3"/>
  <c r="AP37" i="3"/>
  <c r="AO37" i="3"/>
  <c r="AN37" i="3"/>
  <c r="AM37" i="3"/>
  <c r="AL37" i="3"/>
  <c r="AQ36" i="3"/>
  <c r="AP36" i="3"/>
  <c r="AO36" i="3"/>
  <c r="AN36" i="3"/>
  <c r="AM36" i="3"/>
  <c r="AL36" i="3"/>
  <c r="AQ35" i="3"/>
  <c r="AP35" i="3"/>
  <c r="AO35" i="3"/>
  <c r="AN35" i="3"/>
  <c r="AM35" i="3"/>
  <c r="AL35" i="3"/>
  <c r="AQ34" i="3"/>
  <c r="AP34" i="3"/>
  <c r="AO34" i="3"/>
  <c r="AN34" i="3"/>
  <c r="AM34" i="3"/>
  <c r="AL34" i="3"/>
  <c r="AQ33" i="3"/>
  <c r="AP33" i="3"/>
  <c r="AO33" i="3"/>
  <c r="AN33" i="3"/>
  <c r="AM33" i="3"/>
  <c r="AL33" i="3"/>
  <c r="AQ32" i="3"/>
  <c r="AP32" i="3"/>
  <c r="AO32" i="3"/>
  <c r="AN32" i="3"/>
  <c r="AM32" i="3"/>
  <c r="AL32" i="3"/>
  <c r="AQ27" i="3"/>
  <c r="AP27" i="3"/>
  <c r="AO27" i="3"/>
  <c r="AN27" i="3"/>
  <c r="AM27" i="3"/>
  <c r="AL27" i="3"/>
  <c r="AQ26" i="3"/>
  <c r="AP26" i="3"/>
  <c r="AO26" i="3"/>
  <c r="AN26" i="3"/>
  <c r="AM26" i="3"/>
  <c r="AL26" i="3"/>
  <c r="AQ25" i="3"/>
  <c r="AP25" i="3"/>
  <c r="AO25" i="3"/>
  <c r="AN25" i="3"/>
  <c r="AM25" i="3"/>
  <c r="AL25" i="3"/>
  <c r="AQ24" i="3"/>
  <c r="AP24" i="3"/>
  <c r="AO24" i="3"/>
  <c r="AN24" i="3"/>
  <c r="AM24" i="3"/>
  <c r="AL24" i="3"/>
  <c r="AQ23" i="3"/>
  <c r="AP23" i="3"/>
  <c r="AO23" i="3"/>
  <c r="AN23" i="3"/>
  <c r="AM23" i="3"/>
  <c r="AL23" i="3"/>
  <c r="AQ22" i="3"/>
  <c r="AP22" i="3"/>
  <c r="AO22" i="3"/>
  <c r="AN22" i="3"/>
  <c r="AM22" i="3"/>
  <c r="AL22" i="3"/>
  <c r="AQ21" i="3"/>
  <c r="AP21" i="3"/>
  <c r="AO21" i="3"/>
  <c r="AN21" i="3"/>
  <c r="AM21" i="3"/>
  <c r="AL21" i="3"/>
  <c r="AQ20" i="3"/>
  <c r="AP20" i="3"/>
  <c r="AO20" i="3"/>
  <c r="AN20" i="3"/>
  <c r="AM20" i="3"/>
  <c r="AL20" i="3"/>
  <c r="AQ19" i="3"/>
  <c r="AP19" i="3"/>
  <c r="AO19" i="3"/>
  <c r="AN19" i="3"/>
  <c r="AM19" i="3"/>
  <c r="AL19" i="3"/>
  <c r="AQ18" i="3"/>
  <c r="AP18" i="3"/>
  <c r="AO18" i="3"/>
  <c r="AN18" i="3"/>
  <c r="AM18" i="3"/>
  <c r="AL18" i="3"/>
  <c r="H5" i="2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I4" i="2"/>
  <c r="J4" i="2"/>
  <c r="K4" i="2"/>
  <c r="H4" i="2"/>
</calcChain>
</file>

<file path=xl/sharedStrings.xml><?xml version="1.0" encoding="utf-8"?>
<sst xmlns="http://schemas.openxmlformats.org/spreadsheetml/2006/main" count="434" uniqueCount="24">
  <si>
    <t>Ch0</t>
  </si>
  <si>
    <t>Ch1</t>
  </si>
  <si>
    <t>Ch2</t>
  </si>
  <si>
    <t>Ch3</t>
  </si>
  <si>
    <t>RON</t>
  </si>
  <si>
    <t>1/f Corr</t>
  </si>
  <si>
    <t>1/f Uncorr</t>
  </si>
  <si>
    <t>SCA ID</t>
  </si>
  <si>
    <t>kTC Noise</t>
  </si>
  <si>
    <t>Inputs</t>
  </si>
  <si>
    <t>Simulated Full</t>
  </si>
  <si>
    <t>Real Full</t>
  </si>
  <si>
    <t>Simulated NoCol</t>
  </si>
  <si>
    <t>Real NoCol</t>
  </si>
  <si>
    <t>Simulated NoRef</t>
  </si>
  <si>
    <t>Real NoRef</t>
  </si>
  <si>
    <t>Ref</t>
  </si>
  <si>
    <t>Instability</t>
  </si>
  <si>
    <t>Effective Noise (Spatial)</t>
  </si>
  <si>
    <t>Ratios</t>
  </si>
  <si>
    <t>CDS</t>
  </si>
  <si>
    <t>Effective Noise</t>
  </si>
  <si>
    <t>Spatial</t>
  </si>
  <si>
    <t>Temporal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</si>
</sst>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 tint="-0.499984740745262"/>
      <name val="Calibri"/>
      <scheme val="minor"/>
    </font>
    <font>
      <sz val="12"/>
      <color theme="0" tint="-0.499984740745262"/>
      <name val="Calibri"/>
      <scheme val="minor"/>
    </font>
    <font>
      <b/>
      <sz val="12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164" fontId="0" fillId="6" borderId="2" xfId="0" applyNumberFormat="1" applyFill="1" applyBorder="1"/>
    <xf numFmtId="164" fontId="0" fillId="4" borderId="2" xfId="0" applyNumberFormat="1" applyFill="1" applyBorder="1"/>
    <xf numFmtId="164" fontId="0" fillId="2" borderId="2" xfId="0" applyNumberFormat="1" applyFill="1" applyBorder="1"/>
    <xf numFmtId="0" fontId="1" fillId="3" borderId="2" xfId="0" applyFont="1" applyFill="1" applyBorder="1"/>
    <xf numFmtId="0" fontId="1" fillId="3" borderId="3" xfId="0" applyFont="1" applyFill="1" applyBorder="1"/>
    <xf numFmtId="164" fontId="0" fillId="6" borderId="3" xfId="0" applyNumberFormat="1" applyFill="1" applyBorder="1"/>
    <xf numFmtId="164" fontId="0" fillId="4" borderId="3" xfId="0" applyNumberFormat="1" applyFill="1" applyBorder="1"/>
    <xf numFmtId="164" fontId="0" fillId="2" borderId="3" xfId="0" applyNumberFormat="1" applyFill="1" applyBorder="1"/>
    <xf numFmtId="0" fontId="1" fillId="3" borderId="4" xfId="0" applyFont="1" applyFill="1" applyBorder="1"/>
    <xf numFmtId="164" fontId="0" fillId="6" borderId="4" xfId="0" applyNumberFormat="1" applyFill="1" applyBorder="1"/>
    <xf numFmtId="164" fontId="0" fillId="4" borderId="4" xfId="0" applyNumberFormat="1" applyFill="1" applyBorder="1"/>
    <xf numFmtId="164" fontId="0" fillId="2" borderId="4" xfId="0" applyNumberFormat="1" applyFill="1" applyBorder="1"/>
    <xf numFmtId="164" fontId="0" fillId="10" borderId="2" xfId="0" applyNumberFormat="1" applyFill="1" applyBorder="1"/>
    <xf numFmtId="164" fontId="0" fillId="10" borderId="4" xfId="0" applyNumberFormat="1" applyFill="1" applyBorder="1"/>
    <xf numFmtId="164" fontId="0" fillId="10" borderId="3" xfId="0" applyNumberFormat="1" applyFill="1" applyBorder="1"/>
    <xf numFmtId="0" fontId="1" fillId="7" borderId="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0" fillId="10" borderId="4" xfId="0" applyNumberFormat="1" applyFill="1" applyBorder="1"/>
    <xf numFmtId="2" fontId="0" fillId="10" borderId="2" xfId="0" applyNumberFormat="1" applyFill="1" applyBorder="1"/>
    <xf numFmtId="2" fontId="0" fillId="10" borderId="3" xfId="0" applyNumberFormat="1" applyFill="1" applyBorder="1"/>
    <xf numFmtId="2" fontId="0" fillId="6" borderId="2" xfId="0" applyNumberFormat="1" applyFill="1" applyBorder="1"/>
    <xf numFmtId="2" fontId="0" fillId="6" borderId="4" xfId="0" applyNumberFormat="1" applyFill="1" applyBorder="1"/>
    <xf numFmtId="2" fontId="0" fillId="6" borderId="3" xfId="0" applyNumberFormat="1" applyFill="1" applyBorder="1"/>
    <xf numFmtId="2" fontId="0" fillId="2" borderId="2" xfId="0" applyNumberFormat="1" applyFill="1" applyBorder="1"/>
    <xf numFmtId="2" fontId="0" fillId="2" borderId="4" xfId="0" applyNumberFormat="1" applyFill="1" applyBorder="1"/>
    <xf numFmtId="2" fontId="0" fillId="2" borderId="3" xfId="0" applyNumberFormat="1" applyFill="1" applyBorder="1"/>
    <xf numFmtId="2" fontId="0" fillId="4" borderId="2" xfId="0" applyNumberFormat="1" applyFill="1" applyBorder="1"/>
    <xf numFmtId="2" fontId="0" fillId="4" borderId="4" xfId="0" applyNumberFormat="1" applyFill="1" applyBorder="1"/>
    <xf numFmtId="2" fontId="0" fillId="4" borderId="3" xfId="0" applyNumberFormat="1" applyFill="1" applyBorder="1"/>
    <xf numFmtId="164" fontId="0" fillId="0" borderId="0" xfId="0" applyNumberFormat="1"/>
    <xf numFmtId="0" fontId="0" fillId="0" borderId="0" xfId="0" applyAlignment="1">
      <alignment horizontal="center"/>
    </xf>
    <xf numFmtId="0" fontId="1" fillId="9" borderId="1" xfId="0" applyFont="1" applyFill="1" applyBorder="1" applyAlignment="1">
      <alignment horizontal="center"/>
    </xf>
    <xf numFmtId="2" fontId="0" fillId="12" borderId="4" xfId="0" applyNumberFormat="1" applyFill="1" applyBorder="1"/>
    <xf numFmtId="2" fontId="0" fillId="12" borderId="2" xfId="0" applyNumberFormat="1" applyFill="1" applyBorder="1"/>
    <xf numFmtId="2" fontId="0" fillId="12" borderId="3" xfId="0" applyNumberFormat="1" applyFill="1" applyBorder="1"/>
    <xf numFmtId="164" fontId="0" fillId="12" borderId="4" xfId="0" applyNumberFormat="1" applyFill="1" applyBorder="1"/>
    <xf numFmtId="164" fontId="0" fillId="12" borderId="2" xfId="0" applyNumberFormat="1" applyFill="1" applyBorder="1"/>
    <xf numFmtId="164" fontId="0" fillId="12" borderId="3" xfId="0" applyNumberFormat="1" applyFill="1" applyBorder="1"/>
    <xf numFmtId="0" fontId="4" fillId="7" borderId="3" xfId="0" applyFont="1" applyFill="1" applyBorder="1" applyAlignment="1">
      <alignment horizontal="center"/>
    </xf>
    <xf numFmtId="164" fontId="5" fillId="6" borderId="2" xfId="0" applyNumberFormat="1" applyFont="1" applyFill="1" applyBorder="1"/>
    <xf numFmtId="164" fontId="5" fillId="6" borderId="4" xfId="0" applyNumberFormat="1" applyFont="1" applyFill="1" applyBorder="1"/>
    <xf numFmtId="164" fontId="5" fillId="6" borderId="3" xfId="0" applyNumberFormat="1" applyFont="1" applyFill="1" applyBorder="1"/>
    <xf numFmtId="0" fontId="6" fillId="7" borderId="3" xfId="0" applyFont="1" applyFill="1" applyBorder="1" applyAlignment="1">
      <alignment horizontal="center"/>
    </xf>
    <xf numFmtId="164" fontId="1" fillId="0" borderId="0" xfId="0" applyNumberFormat="1" applyFont="1"/>
    <xf numFmtId="164" fontId="1" fillId="7" borderId="3" xfId="0" applyNumberFormat="1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164" fontId="1" fillId="7" borderId="5" xfId="0" applyNumberFormat="1" applyFont="1" applyFill="1" applyBorder="1" applyAlignment="1">
      <alignment horizontal="center"/>
    </xf>
    <xf numFmtId="164" fontId="1" fillId="7" borderId="6" xfId="0" applyNumberFormat="1" applyFont="1" applyFill="1" applyBorder="1" applyAlignment="1">
      <alignment horizontal="center"/>
    </xf>
    <xf numFmtId="2" fontId="0" fillId="0" borderId="0" xfId="0" applyNumberFormat="1"/>
    <xf numFmtId="2" fontId="0" fillId="0" borderId="0" xfId="0" applyNumberFormat="1" applyFill="1" applyBorder="1"/>
    <xf numFmtId="1" fontId="0" fillId="0" borderId="0" xfId="0" applyNumberFormat="1"/>
  </cellXfs>
  <cellStyles count="1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5"/>
  <sheetViews>
    <sheetView tabSelected="1" topLeftCell="D1" workbookViewId="0">
      <selection activeCell="Y47" sqref="Y47"/>
    </sheetView>
  </sheetViews>
  <sheetFormatPr baseColWidth="10" defaultRowHeight="15" x14ac:dyDescent="0"/>
  <cols>
    <col min="1" max="17" width="5.33203125" customWidth="1"/>
    <col min="18" max="18" width="9.1640625" bestFit="1" customWidth="1"/>
    <col min="19" max="35" width="5.33203125" customWidth="1"/>
    <col min="37" max="53" width="5.33203125" customWidth="1"/>
  </cols>
  <sheetData>
    <row r="1" spans="1:53">
      <c r="A1" s="1" t="s">
        <v>9</v>
      </c>
    </row>
    <row r="2" spans="1:53">
      <c r="A2" s="47" t="s">
        <v>7</v>
      </c>
      <c r="B2" s="49" t="s">
        <v>8</v>
      </c>
      <c r="C2" s="51" t="s">
        <v>6</v>
      </c>
      <c r="D2" s="51"/>
      <c r="E2" s="51"/>
      <c r="F2" s="51"/>
      <c r="G2" s="52" t="s">
        <v>5</v>
      </c>
      <c r="H2" s="57" t="s">
        <v>20</v>
      </c>
      <c r="I2" s="58"/>
      <c r="J2" s="58"/>
      <c r="K2" s="58"/>
      <c r="L2" s="59"/>
      <c r="M2" s="60" t="s">
        <v>4</v>
      </c>
      <c r="N2" s="61"/>
      <c r="O2" s="61"/>
      <c r="P2" s="61"/>
      <c r="Q2" s="62"/>
    </row>
    <row r="3" spans="1:53">
      <c r="A3" s="48"/>
      <c r="B3" s="50"/>
      <c r="C3" s="18" t="s">
        <v>0</v>
      </c>
      <c r="D3" s="18" t="s">
        <v>1</v>
      </c>
      <c r="E3" s="18" t="s">
        <v>2</v>
      </c>
      <c r="F3" s="18" t="s">
        <v>3</v>
      </c>
      <c r="G3" s="53"/>
      <c r="H3" s="17" t="s">
        <v>0</v>
      </c>
      <c r="I3" s="17" t="s">
        <v>1</v>
      </c>
      <c r="J3" s="17" t="s">
        <v>2</v>
      </c>
      <c r="K3" s="17" t="s">
        <v>3</v>
      </c>
      <c r="L3" s="44" t="s">
        <v>16</v>
      </c>
      <c r="M3" s="40" t="s">
        <v>0</v>
      </c>
      <c r="N3" s="40" t="s">
        <v>1</v>
      </c>
      <c r="O3" s="40" t="s">
        <v>2</v>
      </c>
      <c r="P3" s="40" t="s">
        <v>3</v>
      </c>
      <c r="Q3" s="40" t="s">
        <v>16</v>
      </c>
    </row>
    <row r="4" spans="1:53">
      <c r="A4" s="5">
        <v>481</v>
      </c>
      <c r="B4" s="37">
        <v>18.5</v>
      </c>
      <c r="C4" s="4">
        <v>0.9</v>
      </c>
      <c r="D4" s="4">
        <v>0.9</v>
      </c>
      <c r="E4" s="4">
        <v>0.9</v>
      </c>
      <c r="F4" s="4">
        <v>1</v>
      </c>
      <c r="G4" s="3">
        <v>2.62</v>
      </c>
      <c r="H4" s="2">
        <f t="shared" ref="H4:H13" si="0">M4*SQRT(2)</f>
        <v>6.7882250993908562</v>
      </c>
      <c r="I4" s="2">
        <f t="shared" ref="I4:I13" si="1">N4*SQRT(2)</f>
        <v>7.0710678118654755</v>
      </c>
      <c r="J4" s="2">
        <f t="shared" ref="J4:J13" si="2">O4*SQRT(2)</f>
        <v>7.0710678118654755</v>
      </c>
      <c r="K4" s="2">
        <f t="shared" ref="K4:K13" si="3">P4*SQRT(2)</f>
        <v>7.4953318805774041</v>
      </c>
      <c r="L4" s="41"/>
      <c r="M4" s="41">
        <v>4.8</v>
      </c>
      <c r="N4" s="41">
        <v>5</v>
      </c>
      <c r="O4" s="41">
        <v>5</v>
      </c>
      <c r="P4" s="41">
        <v>5.3</v>
      </c>
      <c r="Q4" s="41"/>
    </row>
    <row r="5" spans="1:53">
      <c r="A5" s="5">
        <v>482</v>
      </c>
      <c r="B5" s="38">
        <v>15.9</v>
      </c>
      <c r="C5" s="4">
        <v>0.9</v>
      </c>
      <c r="D5" s="4">
        <v>1</v>
      </c>
      <c r="E5" s="4">
        <v>0.9</v>
      </c>
      <c r="F5" s="4">
        <v>1</v>
      </c>
      <c r="G5" s="3">
        <v>3.18</v>
      </c>
      <c r="H5" s="2">
        <f t="shared" si="0"/>
        <v>6.2225396744416193</v>
      </c>
      <c r="I5" s="2">
        <f t="shared" si="1"/>
        <v>6.2225396744416193</v>
      </c>
      <c r="J5" s="2">
        <f t="shared" si="2"/>
        <v>6.2225396744416193</v>
      </c>
      <c r="K5" s="2">
        <f t="shared" si="3"/>
        <v>5.9396969619669999</v>
      </c>
      <c r="L5" s="41"/>
      <c r="M5" s="41">
        <v>4.4000000000000004</v>
      </c>
      <c r="N5" s="41">
        <v>4.4000000000000004</v>
      </c>
      <c r="O5" s="41">
        <v>4.4000000000000004</v>
      </c>
      <c r="P5" s="41">
        <v>4.2</v>
      </c>
      <c r="Q5" s="41"/>
    </row>
    <row r="6" spans="1:53">
      <c r="A6" s="5">
        <v>483</v>
      </c>
      <c r="B6" s="38">
        <v>15.2</v>
      </c>
      <c r="C6" s="4">
        <v>1</v>
      </c>
      <c r="D6" s="4">
        <v>0.9</v>
      </c>
      <c r="E6" s="4">
        <v>1</v>
      </c>
      <c r="F6" s="4">
        <v>1</v>
      </c>
      <c r="G6" s="3">
        <v>2.39</v>
      </c>
      <c r="H6" s="2">
        <f t="shared" si="0"/>
        <v>6.7882250993908562</v>
      </c>
      <c r="I6" s="2">
        <f t="shared" si="1"/>
        <v>5.6568542494923806</v>
      </c>
      <c r="J6" s="2">
        <f t="shared" si="2"/>
        <v>5.7982756057296898</v>
      </c>
      <c r="K6" s="2">
        <f t="shared" si="3"/>
        <v>5.6568542494923806</v>
      </c>
      <c r="L6" s="41"/>
      <c r="M6" s="41">
        <v>4.8</v>
      </c>
      <c r="N6" s="41">
        <v>4</v>
      </c>
      <c r="O6" s="41">
        <v>4.0999999999999996</v>
      </c>
      <c r="P6" s="41">
        <v>4</v>
      </c>
      <c r="Q6" s="41"/>
    </row>
    <row r="7" spans="1:53">
      <c r="A7" s="5">
        <v>484</v>
      </c>
      <c r="B7" s="38">
        <v>16.899999999999999</v>
      </c>
      <c r="C7" s="4">
        <v>0.8</v>
      </c>
      <c r="D7" s="4">
        <v>0.9</v>
      </c>
      <c r="E7" s="4">
        <v>0.9</v>
      </c>
      <c r="F7" s="4">
        <v>0.8</v>
      </c>
      <c r="G7" s="3">
        <v>3.22</v>
      </c>
      <c r="H7" s="2">
        <f t="shared" si="0"/>
        <v>6.3639610306789285</v>
      </c>
      <c r="I7" s="2">
        <f t="shared" si="1"/>
        <v>6.0811183182043091</v>
      </c>
      <c r="J7" s="2">
        <f t="shared" si="2"/>
        <v>6.2225396744416193</v>
      </c>
      <c r="K7" s="2">
        <f t="shared" si="3"/>
        <v>6.3639610306789285</v>
      </c>
      <c r="L7" s="41"/>
      <c r="M7" s="41">
        <v>4.5</v>
      </c>
      <c r="N7" s="41">
        <v>4.3</v>
      </c>
      <c r="O7" s="41">
        <v>4.4000000000000004</v>
      </c>
      <c r="P7" s="41">
        <v>4.5</v>
      </c>
      <c r="Q7" s="41"/>
    </row>
    <row r="8" spans="1:53">
      <c r="A8" s="5">
        <v>485</v>
      </c>
      <c r="B8" s="39">
        <v>20</v>
      </c>
      <c r="C8" s="4">
        <v>1</v>
      </c>
      <c r="D8" s="4">
        <v>1.3</v>
      </c>
      <c r="E8" s="4">
        <v>1</v>
      </c>
      <c r="F8" s="4">
        <v>1.1000000000000001</v>
      </c>
      <c r="G8" s="3">
        <v>2.64</v>
      </c>
      <c r="H8" s="2">
        <f t="shared" si="0"/>
        <v>5.7982756057296898</v>
      </c>
      <c r="I8" s="2">
        <f t="shared" si="1"/>
        <v>5.6568542494923806</v>
      </c>
      <c r="J8" s="2">
        <f t="shared" si="2"/>
        <v>6.2225396744416193</v>
      </c>
      <c r="K8" s="2">
        <f t="shared" si="3"/>
        <v>7.6367532368147142</v>
      </c>
      <c r="L8" s="41"/>
      <c r="M8" s="41">
        <v>4.0999999999999996</v>
      </c>
      <c r="N8" s="41">
        <v>4</v>
      </c>
      <c r="O8" s="41">
        <v>4.4000000000000004</v>
      </c>
      <c r="P8" s="41">
        <v>5.4</v>
      </c>
      <c r="Q8" s="41"/>
    </row>
    <row r="9" spans="1:53">
      <c r="A9" s="10">
        <v>486</v>
      </c>
      <c r="B9" s="38">
        <v>19.2</v>
      </c>
      <c r="C9" s="13">
        <v>1</v>
      </c>
      <c r="D9" s="13">
        <v>0.9</v>
      </c>
      <c r="E9" s="13">
        <v>1</v>
      </c>
      <c r="F9" s="13">
        <v>1</v>
      </c>
      <c r="G9" s="12">
        <v>3.22</v>
      </c>
      <c r="H9" s="11">
        <f t="shared" si="0"/>
        <v>7.2124891681027847</v>
      </c>
      <c r="I9" s="11">
        <f t="shared" si="1"/>
        <v>7.3539105243400948</v>
      </c>
      <c r="J9" s="11">
        <f t="shared" si="2"/>
        <v>7.2124891681027847</v>
      </c>
      <c r="K9" s="11">
        <f t="shared" si="3"/>
        <v>7.2124891681027847</v>
      </c>
      <c r="L9" s="42"/>
      <c r="M9" s="42">
        <v>5.0999999999999996</v>
      </c>
      <c r="N9" s="42">
        <v>5.2</v>
      </c>
      <c r="O9" s="42">
        <v>5.0999999999999996</v>
      </c>
      <c r="P9" s="42">
        <v>5.0999999999999996</v>
      </c>
      <c r="Q9" s="42"/>
    </row>
    <row r="10" spans="1:53">
      <c r="A10" s="5">
        <v>487</v>
      </c>
      <c r="B10" s="38">
        <v>16.100000000000001</v>
      </c>
      <c r="C10" s="4">
        <v>0.9</v>
      </c>
      <c r="D10" s="4">
        <v>0.9</v>
      </c>
      <c r="E10" s="4">
        <v>1.1000000000000001</v>
      </c>
      <c r="F10" s="4">
        <v>1</v>
      </c>
      <c r="G10" s="3">
        <v>3.1</v>
      </c>
      <c r="H10" s="2">
        <f t="shared" si="0"/>
        <v>6.5053823869162368</v>
      </c>
      <c r="I10" s="2">
        <f t="shared" si="1"/>
        <v>6.2225396744416193</v>
      </c>
      <c r="J10" s="2">
        <f t="shared" si="2"/>
        <v>6.5053823869162368</v>
      </c>
      <c r="K10" s="2">
        <f t="shared" si="3"/>
        <v>5.9396969619669999</v>
      </c>
      <c r="L10" s="41"/>
      <c r="M10" s="41">
        <v>4.5999999999999996</v>
      </c>
      <c r="N10" s="41">
        <v>4.4000000000000004</v>
      </c>
      <c r="O10" s="41">
        <v>4.5999999999999996</v>
      </c>
      <c r="P10" s="41">
        <v>4.2</v>
      </c>
      <c r="Q10" s="41"/>
    </row>
    <row r="11" spans="1:53">
      <c r="A11" s="5">
        <v>488</v>
      </c>
      <c r="B11" s="38">
        <v>19.100000000000001</v>
      </c>
      <c r="C11" s="4">
        <v>1</v>
      </c>
      <c r="D11" s="4">
        <v>1</v>
      </c>
      <c r="E11" s="4">
        <v>1</v>
      </c>
      <c r="F11" s="4">
        <v>0.9</v>
      </c>
      <c r="G11" s="3">
        <v>4.1900000000000004</v>
      </c>
      <c r="H11" s="2">
        <f t="shared" si="0"/>
        <v>7.2124891681027847</v>
      </c>
      <c r="I11" s="2">
        <f t="shared" si="1"/>
        <v>7.9195959492893326</v>
      </c>
      <c r="J11" s="2">
        <f t="shared" si="2"/>
        <v>6.5053823869162368</v>
      </c>
      <c r="K11" s="2">
        <f t="shared" si="3"/>
        <v>7.0710678118654755</v>
      </c>
      <c r="L11" s="41"/>
      <c r="M11" s="41">
        <v>5.0999999999999996</v>
      </c>
      <c r="N11" s="41">
        <v>5.6</v>
      </c>
      <c r="O11" s="41">
        <v>4.5999999999999996</v>
      </c>
      <c r="P11" s="41">
        <v>5</v>
      </c>
      <c r="Q11" s="41"/>
    </row>
    <row r="12" spans="1:53">
      <c r="A12" s="5">
        <v>489</v>
      </c>
      <c r="B12" s="38">
        <v>19</v>
      </c>
      <c r="C12" s="4">
        <v>1.1000000000000001</v>
      </c>
      <c r="D12" s="4">
        <v>1.1000000000000001</v>
      </c>
      <c r="E12" s="4">
        <v>0.8</v>
      </c>
      <c r="F12" s="4">
        <v>0.9</v>
      </c>
      <c r="G12" s="3">
        <v>3.9</v>
      </c>
      <c r="H12" s="2">
        <f t="shared" si="0"/>
        <v>6.2225396744416193</v>
      </c>
      <c r="I12" s="2">
        <f t="shared" si="1"/>
        <v>6.5053823869162368</v>
      </c>
      <c r="J12" s="2">
        <f t="shared" si="2"/>
        <v>6.0811183182043091</v>
      </c>
      <c r="K12" s="2">
        <f t="shared" si="3"/>
        <v>5.7982756057296898</v>
      </c>
      <c r="L12" s="41"/>
      <c r="M12" s="41">
        <v>4.4000000000000004</v>
      </c>
      <c r="N12" s="41">
        <v>4.5999999999999996</v>
      </c>
      <c r="O12" s="41">
        <v>4.3</v>
      </c>
      <c r="P12" s="41">
        <v>4.0999999999999996</v>
      </c>
      <c r="Q12" s="41"/>
    </row>
    <row r="13" spans="1:53">
      <c r="A13" s="6">
        <v>490</v>
      </c>
      <c r="B13" s="39">
        <v>20</v>
      </c>
      <c r="C13" s="9">
        <v>1.1000000000000001</v>
      </c>
      <c r="D13" s="9">
        <v>1.1000000000000001</v>
      </c>
      <c r="E13" s="9">
        <v>1</v>
      </c>
      <c r="F13" s="9">
        <v>1</v>
      </c>
      <c r="G13" s="8">
        <v>3.17</v>
      </c>
      <c r="H13" s="7">
        <f t="shared" si="0"/>
        <v>6.3639610306789285</v>
      </c>
      <c r="I13" s="7">
        <f t="shared" si="1"/>
        <v>6.0811183182043091</v>
      </c>
      <c r="J13" s="7">
        <f t="shared" si="2"/>
        <v>6.3639610306789285</v>
      </c>
      <c r="K13" s="7">
        <f t="shared" si="3"/>
        <v>6.6468037431535478</v>
      </c>
      <c r="L13" s="43"/>
      <c r="M13" s="43">
        <v>4.5</v>
      </c>
      <c r="N13" s="43">
        <v>4.3</v>
      </c>
      <c r="O13" s="43">
        <v>4.5</v>
      </c>
      <c r="P13" s="43">
        <v>4.7</v>
      </c>
      <c r="Q13" s="43"/>
    </row>
    <row r="15" spans="1:53" s="1" customFormat="1">
      <c r="A15" s="1" t="s">
        <v>10</v>
      </c>
      <c r="S15" s="1" t="s">
        <v>11</v>
      </c>
      <c r="AJ15"/>
      <c r="AK15" s="1" t="s">
        <v>19</v>
      </c>
      <c r="AW15"/>
      <c r="AX15"/>
      <c r="AY15"/>
      <c r="AZ15"/>
      <c r="BA15"/>
    </row>
    <row r="16" spans="1:53">
      <c r="A16" s="47" t="s">
        <v>7</v>
      </c>
      <c r="B16" s="49" t="s">
        <v>8</v>
      </c>
      <c r="C16" s="51" t="s">
        <v>6</v>
      </c>
      <c r="D16" s="51"/>
      <c r="E16" s="51"/>
      <c r="F16" s="51"/>
      <c r="G16" s="52" t="s">
        <v>5</v>
      </c>
      <c r="H16" s="57" t="s">
        <v>20</v>
      </c>
      <c r="I16" s="58"/>
      <c r="J16" s="58"/>
      <c r="K16" s="58"/>
      <c r="L16" s="59"/>
      <c r="M16" s="54" t="s">
        <v>18</v>
      </c>
      <c r="N16" s="55"/>
      <c r="O16" s="55"/>
      <c r="P16" s="55"/>
      <c r="Q16" s="56"/>
      <c r="S16" s="47" t="s">
        <v>7</v>
      </c>
      <c r="T16" s="49" t="s">
        <v>8</v>
      </c>
      <c r="U16" s="51" t="s">
        <v>6</v>
      </c>
      <c r="V16" s="51"/>
      <c r="W16" s="51"/>
      <c r="X16" s="51"/>
      <c r="Y16" s="52" t="s">
        <v>5</v>
      </c>
      <c r="Z16" s="57" t="s">
        <v>20</v>
      </c>
      <c r="AA16" s="58"/>
      <c r="AB16" s="58"/>
      <c r="AC16" s="58"/>
      <c r="AD16" s="59"/>
      <c r="AE16" s="54" t="s">
        <v>18</v>
      </c>
      <c r="AF16" s="55"/>
      <c r="AG16" s="55"/>
      <c r="AH16" s="55"/>
      <c r="AI16" s="56"/>
      <c r="AJ16" s="32" t="s">
        <v>16</v>
      </c>
      <c r="AK16" s="47" t="s">
        <v>7</v>
      </c>
      <c r="AL16" s="49" t="s">
        <v>8</v>
      </c>
      <c r="AM16" s="51" t="s">
        <v>6</v>
      </c>
      <c r="AN16" s="51"/>
      <c r="AO16" s="51"/>
      <c r="AP16" s="51"/>
      <c r="AQ16" s="52" t="s">
        <v>5</v>
      </c>
      <c r="AR16" s="57" t="s">
        <v>20</v>
      </c>
      <c r="AS16" s="58"/>
      <c r="AT16" s="58"/>
      <c r="AU16" s="58"/>
      <c r="AV16" s="59"/>
      <c r="AW16" s="54" t="s">
        <v>18</v>
      </c>
      <c r="AX16" s="55"/>
      <c r="AY16" s="55"/>
      <c r="AZ16" s="55"/>
      <c r="BA16" s="56"/>
    </row>
    <row r="17" spans="1:53">
      <c r="A17" s="48"/>
      <c r="B17" s="50"/>
      <c r="C17" s="18" t="s">
        <v>0</v>
      </c>
      <c r="D17" s="18" t="s">
        <v>1</v>
      </c>
      <c r="E17" s="18" t="s">
        <v>2</v>
      </c>
      <c r="F17" s="18" t="s">
        <v>3</v>
      </c>
      <c r="G17" s="53"/>
      <c r="H17" s="17" t="s">
        <v>0</v>
      </c>
      <c r="I17" s="17" t="s">
        <v>1</v>
      </c>
      <c r="J17" s="17" t="s">
        <v>2</v>
      </c>
      <c r="K17" s="17" t="s">
        <v>3</v>
      </c>
      <c r="L17" s="17" t="s">
        <v>16</v>
      </c>
      <c r="M17" s="33" t="s">
        <v>0</v>
      </c>
      <c r="N17" s="33" t="s">
        <v>1</v>
      </c>
      <c r="O17" s="33" t="s">
        <v>2</v>
      </c>
      <c r="P17" s="33" t="s">
        <v>3</v>
      </c>
      <c r="Q17" s="33" t="s">
        <v>16</v>
      </c>
      <c r="S17" s="48"/>
      <c r="T17" s="50"/>
      <c r="U17" s="18" t="s">
        <v>0</v>
      </c>
      <c r="V17" s="18" t="s">
        <v>1</v>
      </c>
      <c r="W17" s="18" t="s">
        <v>2</v>
      </c>
      <c r="X17" s="18" t="s">
        <v>3</v>
      </c>
      <c r="Y17" s="53"/>
      <c r="Z17" s="17" t="s">
        <v>0</v>
      </c>
      <c r="AA17" s="17" t="s">
        <v>1</v>
      </c>
      <c r="AB17" s="17" t="s">
        <v>2</v>
      </c>
      <c r="AC17" s="17" t="s">
        <v>3</v>
      </c>
      <c r="AD17" s="17" t="s">
        <v>16</v>
      </c>
      <c r="AE17" s="33" t="s">
        <v>0</v>
      </c>
      <c r="AF17" s="33" t="s">
        <v>1</v>
      </c>
      <c r="AG17" s="33" t="s">
        <v>2</v>
      </c>
      <c r="AH17" s="33" t="s">
        <v>3</v>
      </c>
      <c r="AI17" s="33" t="s">
        <v>16</v>
      </c>
      <c r="AJ17" s="32" t="s">
        <v>17</v>
      </c>
      <c r="AK17" s="48"/>
      <c r="AL17" s="50"/>
      <c r="AM17" s="18" t="s">
        <v>0</v>
      </c>
      <c r="AN17" s="18" t="s">
        <v>1</v>
      </c>
      <c r="AO17" s="18" t="s">
        <v>2</v>
      </c>
      <c r="AP17" s="18" t="s">
        <v>3</v>
      </c>
      <c r="AQ17" s="53"/>
      <c r="AR17" s="17" t="s">
        <v>0</v>
      </c>
      <c r="AS17" s="17" t="s">
        <v>1</v>
      </c>
      <c r="AT17" s="17" t="s">
        <v>2</v>
      </c>
      <c r="AU17" s="17" t="s">
        <v>3</v>
      </c>
      <c r="AV17" s="17" t="s">
        <v>16</v>
      </c>
      <c r="AW17" s="33" t="s">
        <v>0</v>
      </c>
      <c r="AX17" s="33" t="s">
        <v>1</v>
      </c>
      <c r="AY17" s="33" t="s">
        <v>2</v>
      </c>
      <c r="AZ17" s="33" t="s">
        <v>3</v>
      </c>
      <c r="BA17" s="33" t="s">
        <v>16</v>
      </c>
    </row>
    <row r="18" spans="1:53">
      <c r="A18" s="5">
        <v>481</v>
      </c>
      <c r="B18" s="37">
        <v>18.399999999999999</v>
      </c>
      <c r="C18" s="4">
        <v>0.9</v>
      </c>
      <c r="D18" s="4">
        <v>0.90700000000000003</v>
      </c>
      <c r="E18" s="4">
        <v>0.90400000000000003</v>
      </c>
      <c r="F18" s="4">
        <v>0.93899999999999995</v>
      </c>
      <c r="G18" s="3">
        <v>2.0369999999999999</v>
      </c>
      <c r="H18" s="2">
        <v>6.5739999999999998</v>
      </c>
      <c r="I18" s="2">
        <v>6.7279999999999998</v>
      </c>
      <c r="J18" s="2">
        <v>6.8120000000000003</v>
      </c>
      <c r="K18" s="2">
        <v>7.1890000000000001</v>
      </c>
      <c r="L18" s="2">
        <v>6.2670000000000003</v>
      </c>
      <c r="M18" s="14">
        <v>1.857</v>
      </c>
      <c r="N18" s="14">
        <v>1.9019999999999999</v>
      </c>
      <c r="O18" s="14">
        <v>1.92</v>
      </c>
      <c r="P18" s="14">
        <v>1.9970000000000001</v>
      </c>
      <c r="Q18" s="14">
        <v>1.748</v>
      </c>
      <c r="S18" s="5">
        <v>481</v>
      </c>
      <c r="T18" s="37">
        <v>18.5</v>
      </c>
      <c r="U18" s="4">
        <v>0.92500000000000004</v>
      </c>
      <c r="V18" s="4">
        <v>0.876</v>
      </c>
      <c r="W18" s="4">
        <v>0.91500000000000004</v>
      </c>
      <c r="X18" s="4">
        <v>0.94499999999999995</v>
      </c>
      <c r="Y18" s="3">
        <v>2.0409999999999999</v>
      </c>
      <c r="Z18" s="2">
        <v>6.7290000000000001</v>
      </c>
      <c r="AA18" s="2">
        <v>6.9989999999999997</v>
      </c>
      <c r="AB18" s="2">
        <v>7.09</v>
      </c>
      <c r="AC18" s="2">
        <v>7.43</v>
      </c>
      <c r="AD18" s="2">
        <v>6.3680000000000003</v>
      </c>
      <c r="AE18" s="14">
        <v>2.5129999999999999</v>
      </c>
      <c r="AF18" s="14">
        <v>2.5590000000000002</v>
      </c>
      <c r="AG18" s="14">
        <v>2.5619999999999998</v>
      </c>
      <c r="AH18" s="14">
        <v>2.6179999999999999</v>
      </c>
      <c r="AI18" s="14">
        <v>1.992</v>
      </c>
      <c r="AJ18" s="31">
        <v>1</v>
      </c>
      <c r="AK18" s="5">
        <v>481</v>
      </c>
      <c r="AL18" s="34">
        <f t="shared" ref="AL18:AL27" si="4">T18/B18</f>
        <v>1.0054347826086958</v>
      </c>
      <c r="AM18" s="25">
        <f t="shared" ref="AM18:AM27" si="5">U18/C18</f>
        <v>1.0277777777777779</v>
      </c>
      <c r="AN18" s="25">
        <f t="shared" ref="AN18:AN27" si="6">V18/D18</f>
        <v>0.96582138919514882</v>
      </c>
      <c r="AO18" s="25">
        <f t="shared" ref="AO18:AO27" si="7">W18/E18</f>
        <v>1.0121681415929205</v>
      </c>
      <c r="AP18" s="25">
        <f t="shared" ref="AP18:AP27" si="8">X18/F18</f>
        <v>1.0063897763578276</v>
      </c>
      <c r="AQ18" s="28">
        <f t="shared" ref="AQ18:AQ27" si="9">Y18/G18</f>
        <v>1.0019636720667648</v>
      </c>
      <c r="AR18" s="22">
        <f t="shared" ref="AR18:AR27" si="10">Z18/H18</f>
        <v>1.0235777304533009</v>
      </c>
      <c r="AS18" s="22">
        <f t="shared" ref="AS18:AS27" si="11">AA18/I18</f>
        <v>1.0402794292508917</v>
      </c>
      <c r="AT18" s="22">
        <f t="shared" ref="AT18:AT27" si="12">AB18/J18</f>
        <v>1.0408103347034645</v>
      </c>
      <c r="AU18" s="22">
        <f t="shared" ref="AU18:AU27" si="13">AC18/K18</f>
        <v>1.0335234385867296</v>
      </c>
      <c r="AV18" s="22">
        <f t="shared" ref="AV18:AV27" si="14">AD18/L18</f>
        <v>1.0161161640338279</v>
      </c>
      <c r="AW18" s="20">
        <f t="shared" ref="AW18:AW27" si="15">AE18/M18</f>
        <v>1.353257942918686</v>
      </c>
      <c r="AX18" s="20">
        <f t="shared" ref="AX18:AX27" si="16">AF18/N18</f>
        <v>1.3454258675078865</v>
      </c>
      <c r="AY18" s="20">
        <f t="shared" ref="AY18:AY27" si="17">AG18/O18</f>
        <v>1.3343749999999999</v>
      </c>
      <c r="AZ18" s="20">
        <f t="shared" ref="AZ18:AZ27" si="18">AH18/P18</f>
        <v>1.3109664496745117</v>
      </c>
      <c r="BA18" s="20">
        <f t="shared" ref="BA18:BA27" si="19">AI18/Q18</f>
        <v>1.139588100686499</v>
      </c>
    </row>
    <row r="19" spans="1:53">
      <c r="A19" s="5">
        <v>482</v>
      </c>
      <c r="B19" s="38">
        <v>15.85</v>
      </c>
      <c r="C19" s="4">
        <v>0.877</v>
      </c>
      <c r="D19" s="4">
        <v>0.90700000000000003</v>
      </c>
      <c r="E19" s="4">
        <v>0.876</v>
      </c>
      <c r="F19" s="4">
        <v>0.91100000000000003</v>
      </c>
      <c r="G19" s="3">
        <v>2.484</v>
      </c>
      <c r="H19" s="2">
        <v>6.2519999999999998</v>
      </c>
      <c r="I19" s="2">
        <v>6.274</v>
      </c>
      <c r="J19" s="2">
        <v>6.2619999999999996</v>
      </c>
      <c r="K19" s="2">
        <v>6.0350000000000001</v>
      </c>
      <c r="L19" s="2">
        <v>5.782</v>
      </c>
      <c r="M19" s="14">
        <v>2.0339999999999998</v>
      </c>
      <c r="N19" s="14">
        <v>2.0569999999999999</v>
      </c>
      <c r="O19" s="14">
        <v>2.048</v>
      </c>
      <c r="P19" s="14">
        <v>2</v>
      </c>
      <c r="Q19" s="14">
        <v>1.716</v>
      </c>
      <c r="S19" s="5">
        <v>482</v>
      </c>
      <c r="T19" s="38">
        <v>15.9</v>
      </c>
      <c r="U19" s="4">
        <v>0.91800000000000004</v>
      </c>
      <c r="V19" s="4">
        <v>1.01</v>
      </c>
      <c r="W19" s="4">
        <v>0.91900000000000004</v>
      </c>
      <c r="X19" s="4">
        <v>0.98299999999999998</v>
      </c>
      <c r="Y19" s="3">
        <v>2.524</v>
      </c>
      <c r="Z19" s="2">
        <v>6.1829999999999998</v>
      </c>
      <c r="AA19" s="2">
        <v>6.234</v>
      </c>
      <c r="AB19" s="2">
        <v>6.1749999999999998</v>
      </c>
      <c r="AC19" s="2">
        <v>5.9580000000000002</v>
      </c>
      <c r="AD19" s="2">
        <v>6.1390000000000002</v>
      </c>
      <c r="AE19" s="14">
        <v>2.6779999999999999</v>
      </c>
      <c r="AF19" s="14">
        <v>2.7639999999999998</v>
      </c>
      <c r="AG19" s="14">
        <v>2.7189999999999999</v>
      </c>
      <c r="AH19" s="14">
        <v>2.7349999999999999</v>
      </c>
      <c r="AI19" s="14">
        <v>2.1739999999999999</v>
      </c>
      <c r="AJ19" s="31">
        <v>1.5</v>
      </c>
      <c r="AK19" s="5">
        <v>482</v>
      </c>
      <c r="AL19" s="35">
        <f t="shared" si="4"/>
        <v>1.0031545741324921</v>
      </c>
      <c r="AM19" s="25">
        <f t="shared" si="5"/>
        <v>1.0467502850627139</v>
      </c>
      <c r="AN19" s="25">
        <f t="shared" si="6"/>
        <v>1.1135611907386991</v>
      </c>
      <c r="AO19" s="25">
        <f t="shared" si="7"/>
        <v>1.0490867579908676</v>
      </c>
      <c r="AP19" s="25">
        <f t="shared" si="8"/>
        <v>1.0790340285400659</v>
      </c>
      <c r="AQ19" s="28">
        <f t="shared" si="9"/>
        <v>1.0161030595813205</v>
      </c>
      <c r="AR19" s="22">
        <f t="shared" si="10"/>
        <v>0.98896353166986561</v>
      </c>
      <c r="AS19" s="22">
        <f t="shared" si="11"/>
        <v>0.99362448198916165</v>
      </c>
      <c r="AT19" s="22">
        <f t="shared" si="12"/>
        <v>0.98610667518364747</v>
      </c>
      <c r="AU19" s="22">
        <f t="shared" si="13"/>
        <v>0.98724109362054679</v>
      </c>
      <c r="AV19" s="22">
        <f t="shared" si="14"/>
        <v>1.0617433414043584</v>
      </c>
      <c r="AW19" s="20">
        <f t="shared" si="15"/>
        <v>1.3166175024582105</v>
      </c>
      <c r="AX19" s="20">
        <f t="shared" si="16"/>
        <v>1.3437044239183276</v>
      </c>
      <c r="AY19" s="20">
        <f t="shared" si="17"/>
        <v>1.32763671875</v>
      </c>
      <c r="AZ19" s="20">
        <f t="shared" si="18"/>
        <v>1.3674999999999999</v>
      </c>
      <c r="BA19" s="20">
        <f t="shared" si="19"/>
        <v>1.2668997668997668</v>
      </c>
    </row>
    <row r="20" spans="1:53">
      <c r="A20" s="5">
        <v>483</v>
      </c>
      <c r="B20" s="38">
        <v>15.16</v>
      </c>
      <c r="C20" s="4">
        <v>0.83599999999999997</v>
      </c>
      <c r="D20" s="4">
        <v>0.81599999999999995</v>
      </c>
      <c r="E20" s="4">
        <v>0.78400000000000003</v>
      </c>
      <c r="F20" s="4">
        <v>0.78700000000000003</v>
      </c>
      <c r="G20" s="3">
        <v>1.913</v>
      </c>
      <c r="H20" s="2">
        <v>6.5209999999999999</v>
      </c>
      <c r="I20" s="2">
        <v>5.56</v>
      </c>
      <c r="J20" s="2">
        <v>5.673</v>
      </c>
      <c r="K20" s="2">
        <v>5.5570000000000004</v>
      </c>
      <c r="L20" s="2">
        <v>5.3849999999999998</v>
      </c>
      <c r="M20" s="14">
        <v>1.9890000000000001</v>
      </c>
      <c r="N20" s="14">
        <v>1.8029999999999999</v>
      </c>
      <c r="O20" s="14">
        <v>1.819</v>
      </c>
      <c r="P20" s="14">
        <v>1.786</v>
      </c>
      <c r="Q20" s="14">
        <v>1.569</v>
      </c>
      <c r="S20" s="5">
        <v>483</v>
      </c>
      <c r="T20" s="38">
        <v>15.2</v>
      </c>
      <c r="U20" s="4">
        <v>0.84799999999999998</v>
      </c>
      <c r="V20" s="4">
        <v>0.92900000000000005</v>
      </c>
      <c r="W20" s="4">
        <v>0.81100000000000005</v>
      </c>
      <c r="X20" s="4">
        <v>0.81100000000000005</v>
      </c>
      <c r="Y20" s="3">
        <v>1.9119999999999999</v>
      </c>
      <c r="Z20" s="2">
        <v>6.7430000000000003</v>
      </c>
      <c r="AA20" s="2">
        <v>5.6539999999999999</v>
      </c>
      <c r="AB20" s="2">
        <v>5.859</v>
      </c>
      <c r="AC20" s="2">
        <v>5.6459999999999999</v>
      </c>
      <c r="AD20" s="2">
        <v>5.8380000000000001</v>
      </c>
      <c r="AE20" s="14">
        <v>2.6040000000000001</v>
      </c>
      <c r="AF20" s="14">
        <v>2.4689999999999999</v>
      </c>
      <c r="AG20" s="14">
        <v>2.4950000000000001</v>
      </c>
      <c r="AH20" s="14">
        <v>2.4660000000000002</v>
      </c>
      <c r="AI20" s="14">
        <v>1.974</v>
      </c>
      <c r="AJ20" s="31">
        <v>1</v>
      </c>
      <c r="AK20" s="5">
        <v>483</v>
      </c>
      <c r="AL20" s="35">
        <f t="shared" si="4"/>
        <v>1.0026385224274406</v>
      </c>
      <c r="AM20" s="25">
        <f t="shared" si="5"/>
        <v>1.0143540669856459</v>
      </c>
      <c r="AN20" s="25">
        <f t="shared" si="6"/>
        <v>1.1384803921568629</v>
      </c>
      <c r="AO20" s="25">
        <f t="shared" si="7"/>
        <v>1.034438775510204</v>
      </c>
      <c r="AP20" s="25">
        <f t="shared" si="8"/>
        <v>1.0304955527318933</v>
      </c>
      <c r="AQ20" s="28">
        <f t="shared" si="9"/>
        <v>0.99947726084683741</v>
      </c>
      <c r="AR20" s="22">
        <f t="shared" si="10"/>
        <v>1.0340438583039411</v>
      </c>
      <c r="AS20" s="22">
        <f t="shared" si="11"/>
        <v>1.016906474820144</v>
      </c>
      <c r="AT20" s="22">
        <f t="shared" si="12"/>
        <v>1.0327868852459017</v>
      </c>
      <c r="AU20" s="22">
        <f t="shared" si="13"/>
        <v>1.0160158358826705</v>
      </c>
      <c r="AV20" s="22">
        <f t="shared" si="14"/>
        <v>1.0841225626740947</v>
      </c>
      <c r="AW20" s="20">
        <f t="shared" si="15"/>
        <v>1.3092006033182504</v>
      </c>
      <c r="AX20" s="20">
        <f t="shared" si="16"/>
        <v>1.3693843594009982</v>
      </c>
      <c r="AY20" s="20">
        <f t="shared" si="17"/>
        <v>1.371632765255635</v>
      </c>
      <c r="AZ20" s="20">
        <f t="shared" si="18"/>
        <v>1.3807390817469205</v>
      </c>
      <c r="BA20" s="20">
        <f t="shared" si="19"/>
        <v>1.2581261950286806</v>
      </c>
    </row>
    <row r="21" spans="1:53">
      <c r="A21" s="5">
        <v>484</v>
      </c>
      <c r="B21" s="38">
        <v>16.86</v>
      </c>
      <c r="C21" s="4">
        <v>0.82099999999999995</v>
      </c>
      <c r="D21" s="4">
        <v>0.86699999999999999</v>
      </c>
      <c r="E21" s="4">
        <v>0.873</v>
      </c>
      <c r="F21" s="4">
        <v>0.81299999999999994</v>
      </c>
      <c r="G21" s="3">
        <v>2.4809999999999999</v>
      </c>
      <c r="H21" s="2">
        <v>6.4790000000000001</v>
      </c>
      <c r="I21" s="2">
        <v>6.3049999999999997</v>
      </c>
      <c r="J21" s="2">
        <v>6.4160000000000004</v>
      </c>
      <c r="K21" s="2">
        <v>6.37</v>
      </c>
      <c r="L21" s="2">
        <v>5.8890000000000002</v>
      </c>
      <c r="M21" s="14">
        <v>2.0960000000000001</v>
      </c>
      <c r="N21" s="14">
        <v>2.0659999999999998</v>
      </c>
      <c r="O21" s="14">
        <v>2.0910000000000002</v>
      </c>
      <c r="P21" s="14">
        <v>2.073</v>
      </c>
      <c r="Q21" s="14">
        <v>1.766</v>
      </c>
      <c r="S21" s="5">
        <v>484</v>
      </c>
      <c r="T21" s="38">
        <v>16.899999999999999</v>
      </c>
      <c r="U21" s="4">
        <v>0.82799999999999996</v>
      </c>
      <c r="V21" s="4">
        <v>0.86199999999999999</v>
      </c>
      <c r="W21" s="4">
        <v>0.89600000000000002</v>
      </c>
      <c r="X21" s="4">
        <v>0.82699999999999996</v>
      </c>
      <c r="Y21" s="3">
        <v>2.5169999999999999</v>
      </c>
      <c r="Z21" s="2">
        <v>6.3570000000000002</v>
      </c>
      <c r="AA21" s="2">
        <v>6.0410000000000004</v>
      </c>
      <c r="AB21" s="2">
        <v>6.23</v>
      </c>
      <c r="AC21" s="2">
        <v>6.4039999999999999</v>
      </c>
      <c r="AD21" s="2">
        <v>6.2190000000000003</v>
      </c>
      <c r="AE21" s="14">
        <v>2.5870000000000002</v>
      </c>
      <c r="AF21" s="14">
        <v>2.5579999999999998</v>
      </c>
      <c r="AG21" s="14">
        <v>2.5670000000000002</v>
      </c>
      <c r="AH21" s="14">
        <v>2.5339999999999998</v>
      </c>
      <c r="AI21" s="14">
        <v>2.0579999999999998</v>
      </c>
      <c r="AJ21" s="31">
        <v>1.3</v>
      </c>
      <c r="AK21" s="5">
        <v>484</v>
      </c>
      <c r="AL21" s="35">
        <f t="shared" si="4"/>
        <v>1.0023724792408066</v>
      </c>
      <c r="AM21" s="25">
        <f t="shared" si="5"/>
        <v>1.0085261875761267</v>
      </c>
      <c r="AN21" s="25">
        <f t="shared" si="6"/>
        <v>0.99423298731257204</v>
      </c>
      <c r="AO21" s="25">
        <f t="shared" si="7"/>
        <v>1.0263459335624285</v>
      </c>
      <c r="AP21" s="25">
        <f t="shared" si="8"/>
        <v>1.017220172201722</v>
      </c>
      <c r="AQ21" s="28">
        <f t="shared" si="9"/>
        <v>1.0145102781136639</v>
      </c>
      <c r="AR21" s="22">
        <f t="shared" si="10"/>
        <v>0.98116993363173333</v>
      </c>
      <c r="AS21" s="22">
        <f t="shared" si="11"/>
        <v>0.9581284694686758</v>
      </c>
      <c r="AT21" s="22">
        <f t="shared" si="12"/>
        <v>0.9710099750623441</v>
      </c>
      <c r="AU21" s="22">
        <f t="shared" si="13"/>
        <v>1.0053375196232339</v>
      </c>
      <c r="AV21" s="22">
        <f t="shared" si="14"/>
        <v>1.0560366785532349</v>
      </c>
      <c r="AW21" s="20">
        <f t="shared" si="15"/>
        <v>1.2342557251908397</v>
      </c>
      <c r="AX21" s="20">
        <f t="shared" si="16"/>
        <v>1.2381413359148112</v>
      </c>
      <c r="AY21" s="20">
        <f t="shared" si="17"/>
        <v>1.2276422764227641</v>
      </c>
      <c r="AZ21" s="20">
        <f t="shared" si="18"/>
        <v>1.2223830197780994</v>
      </c>
      <c r="BA21" s="20">
        <f t="shared" si="19"/>
        <v>1.1653454133635333</v>
      </c>
    </row>
    <row r="22" spans="1:53">
      <c r="A22" s="5">
        <v>485</v>
      </c>
      <c r="B22" s="39">
        <v>19.97</v>
      </c>
      <c r="C22" s="4">
        <v>0.93600000000000005</v>
      </c>
      <c r="D22" s="4">
        <v>1.0680000000000001</v>
      </c>
      <c r="E22" s="4">
        <v>0.95599999999999996</v>
      </c>
      <c r="F22" s="4">
        <v>1.042</v>
      </c>
      <c r="G22" s="3">
        <v>2.1230000000000002</v>
      </c>
      <c r="H22" s="2">
        <v>5.9729999999999999</v>
      </c>
      <c r="I22" s="2">
        <v>5.8170000000000002</v>
      </c>
      <c r="J22" s="2">
        <v>6.3470000000000004</v>
      </c>
      <c r="K22" s="2">
        <v>7.42</v>
      </c>
      <c r="L22" s="2">
        <v>5.8140000000000001</v>
      </c>
      <c r="M22" s="14">
        <v>3.8580000000000001</v>
      </c>
      <c r="N22" s="14">
        <v>3.9750000000000001</v>
      </c>
      <c r="O22" s="14">
        <v>3.9780000000000002</v>
      </c>
      <c r="P22" s="14">
        <v>4.0250000000000004</v>
      </c>
      <c r="Q22" s="14">
        <v>1.704</v>
      </c>
      <c r="S22" s="5">
        <v>485</v>
      </c>
      <c r="T22" s="39">
        <v>20</v>
      </c>
      <c r="U22" s="4">
        <v>0.998</v>
      </c>
      <c r="V22" s="4">
        <v>1.2789999999999999</v>
      </c>
      <c r="W22" s="4">
        <v>1.0309999999999999</v>
      </c>
      <c r="X22" s="4">
        <v>1.1419999999999999</v>
      </c>
      <c r="Y22" s="3">
        <v>2.0670000000000002</v>
      </c>
      <c r="Z22" s="2">
        <v>5.9160000000000004</v>
      </c>
      <c r="AA22" s="2">
        <v>5.6980000000000004</v>
      </c>
      <c r="AB22" s="2">
        <v>6.3140000000000001</v>
      </c>
      <c r="AC22" s="2">
        <v>7.6210000000000004</v>
      </c>
      <c r="AD22" s="2">
        <v>6.702</v>
      </c>
      <c r="AE22" s="14">
        <v>4.266</v>
      </c>
      <c r="AF22" s="14">
        <v>4.8019999999999996</v>
      </c>
      <c r="AG22" s="14">
        <v>4.6269999999999998</v>
      </c>
      <c r="AH22" s="14">
        <v>4.641</v>
      </c>
      <c r="AI22" s="14">
        <v>2.2280000000000002</v>
      </c>
      <c r="AJ22" s="31">
        <v>1</v>
      </c>
      <c r="AK22" s="5">
        <v>485</v>
      </c>
      <c r="AL22" s="36">
        <f t="shared" si="4"/>
        <v>1.0015022533800702</v>
      </c>
      <c r="AM22" s="25">
        <f t="shared" si="5"/>
        <v>1.0662393162393162</v>
      </c>
      <c r="AN22" s="25">
        <f t="shared" si="6"/>
        <v>1.1975655430711609</v>
      </c>
      <c r="AO22" s="25">
        <f t="shared" si="7"/>
        <v>1.0784518828451883</v>
      </c>
      <c r="AP22" s="25">
        <f t="shared" si="8"/>
        <v>1.0959692898272551</v>
      </c>
      <c r="AQ22" s="28">
        <f t="shared" si="9"/>
        <v>0.97362223268959014</v>
      </c>
      <c r="AR22" s="22">
        <f t="shared" si="10"/>
        <v>0.99045705675539941</v>
      </c>
      <c r="AS22" s="22">
        <f t="shared" si="11"/>
        <v>0.97954271961492179</v>
      </c>
      <c r="AT22" s="22">
        <f t="shared" si="12"/>
        <v>0.99480069324090115</v>
      </c>
      <c r="AU22" s="22">
        <f t="shared" si="13"/>
        <v>1.027088948787062</v>
      </c>
      <c r="AV22" s="22">
        <f t="shared" si="14"/>
        <v>1.1527347781217749</v>
      </c>
      <c r="AW22" s="20">
        <f t="shared" si="15"/>
        <v>1.1057542768273716</v>
      </c>
      <c r="AX22" s="20">
        <f t="shared" si="16"/>
        <v>1.2080503144654087</v>
      </c>
      <c r="AY22" s="20">
        <f t="shared" si="17"/>
        <v>1.1631473102061336</v>
      </c>
      <c r="AZ22" s="20">
        <f t="shared" si="18"/>
        <v>1.1530434782608694</v>
      </c>
      <c r="BA22" s="20">
        <f t="shared" si="19"/>
        <v>1.307511737089202</v>
      </c>
    </row>
    <row r="23" spans="1:53">
      <c r="A23" s="10">
        <v>486</v>
      </c>
      <c r="B23" s="38">
        <v>19.149999999999999</v>
      </c>
      <c r="C23" s="13">
        <v>0.98299999999999998</v>
      </c>
      <c r="D23" s="13">
        <v>0.94399999999999995</v>
      </c>
      <c r="E23" s="13">
        <v>0.97899999999999998</v>
      </c>
      <c r="F23" s="13">
        <v>0.96899999999999997</v>
      </c>
      <c r="G23" s="12">
        <v>2.452</v>
      </c>
      <c r="H23" s="11">
        <v>7.0810000000000004</v>
      </c>
      <c r="I23" s="11">
        <v>7.0919999999999996</v>
      </c>
      <c r="J23" s="11">
        <v>6.968</v>
      </c>
      <c r="K23" s="11">
        <v>7.0990000000000002</v>
      </c>
      <c r="L23" s="11">
        <v>6.516</v>
      </c>
      <c r="M23" s="15">
        <v>2.177</v>
      </c>
      <c r="N23" s="15">
        <v>2.1840000000000002</v>
      </c>
      <c r="O23" s="15">
        <v>2.1659999999999999</v>
      </c>
      <c r="P23" s="15">
        <v>2.1720000000000002</v>
      </c>
      <c r="Q23" s="15">
        <v>1.8580000000000001</v>
      </c>
      <c r="S23" s="10">
        <v>486</v>
      </c>
      <c r="T23" s="38">
        <v>19.2</v>
      </c>
      <c r="U23" s="13">
        <v>1.034</v>
      </c>
      <c r="V23" s="13">
        <v>0.93100000000000005</v>
      </c>
      <c r="W23" s="13">
        <v>0.98899999999999999</v>
      </c>
      <c r="X23" s="13">
        <v>0.95899999999999996</v>
      </c>
      <c r="Y23" s="12">
        <v>2.5390000000000001</v>
      </c>
      <c r="Z23" s="11">
        <v>7.2430000000000003</v>
      </c>
      <c r="AA23" s="11">
        <v>7.3090000000000002</v>
      </c>
      <c r="AB23" s="11">
        <v>7.1319999999999997</v>
      </c>
      <c r="AC23" s="11">
        <v>7.1779999999999999</v>
      </c>
      <c r="AD23" s="11">
        <v>6.4269999999999996</v>
      </c>
      <c r="AE23" s="15">
        <v>2.6819999999999999</v>
      </c>
      <c r="AF23" s="15">
        <v>2.694</v>
      </c>
      <c r="AG23" s="15">
        <v>2.673</v>
      </c>
      <c r="AH23" s="15">
        <v>2.665</v>
      </c>
      <c r="AI23" s="15">
        <v>2.1840000000000002</v>
      </c>
      <c r="AJ23" s="31">
        <v>1</v>
      </c>
      <c r="AK23" s="10">
        <v>486</v>
      </c>
      <c r="AL23" s="35">
        <f t="shared" si="4"/>
        <v>1.0026109660574414</v>
      </c>
      <c r="AM23" s="26">
        <f t="shared" si="5"/>
        <v>1.051881993896236</v>
      </c>
      <c r="AN23" s="26">
        <f t="shared" si="6"/>
        <v>0.98622881355932213</v>
      </c>
      <c r="AO23" s="26">
        <f t="shared" si="7"/>
        <v>1.0102145045965272</v>
      </c>
      <c r="AP23" s="26">
        <f t="shared" si="8"/>
        <v>0.98968008255933948</v>
      </c>
      <c r="AQ23" s="29">
        <f t="shared" si="9"/>
        <v>1.0354812398042414</v>
      </c>
      <c r="AR23" s="23">
        <f t="shared" si="10"/>
        <v>1.0228781245586782</v>
      </c>
      <c r="AS23" s="23">
        <f t="shared" si="11"/>
        <v>1.0305978567399887</v>
      </c>
      <c r="AT23" s="23">
        <f t="shared" si="12"/>
        <v>1.0235361653272101</v>
      </c>
      <c r="AU23" s="23">
        <f t="shared" si="13"/>
        <v>1.0111283279335117</v>
      </c>
      <c r="AV23" s="23">
        <f t="shared" si="14"/>
        <v>0.98634131368937994</v>
      </c>
      <c r="AW23" s="19">
        <f t="shared" si="15"/>
        <v>1.2319706017455212</v>
      </c>
      <c r="AX23" s="19">
        <f t="shared" si="16"/>
        <v>1.2335164835164834</v>
      </c>
      <c r="AY23" s="19">
        <f t="shared" si="17"/>
        <v>1.2340720221606649</v>
      </c>
      <c r="AZ23" s="19">
        <f t="shared" si="18"/>
        <v>1.2269797421731123</v>
      </c>
      <c r="BA23" s="19">
        <f t="shared" si="19"/>
        <v>1.1754574811625405</v>
      </c>
    </row>
    <row r="24" spans="1:53">
      <c r="A24" s="5">
        <v>487</v>
      </c>
      <c r="B24" s="38">
        <v>16.100000000000001</v>
      </c>
      <c r="C24" s="4">
        <v>0.89800000000000002</v>
      </c>
      <c r="D24" s="4">
        <v>0.876</v>
      </c>
      <c r="E24" s="4">
        <v>0.98399999999999999</v>
      </c>
      <c r="F24" s="4">
        <v>0.91500000000000004</v>
      </c>
      <c r="G24" s="3">
        <v>2.4580000000000002</v>
      </c>
      <c r="H24" s="2">
        <v>6.4740000000000002</v>
      </c>
      <c r="I24" s="2">
        <v>6.12</v>
      </c>
      <c r="J24" s="2">
        <v>6.3739999999999997</v>
      </c>
      <c r="K24" s="2">
        <v>6.016</v>
      </c>
      <c r="L24" s="2">
        <v>5.8230000000000004</v>
      </c>
      <c r="M24" s="14">
        <v>1.9239999999999999</v>
      </c>
      <c r="N24" s="14">
        <v>1.86</v>
      </c>
      <c r="O24" s="14">
        <v>1.9179999999999999</v>
      </c>
      <c r="P24" s="14">
        <v>1.827</v>
      </c>
      <c r="Q24" s="14">
        <v>1.724</v>
      </c>
      <c r="S24" s="5">
        <v>487</v>
      </c>
      <c r="T24" s="38">
        <v>16.100000000000001</v>
      </c>
      <c r="U24" s="4">
        <v>0.87</v>
      </c>
      <c r="V24" s="4">
        <v>0.89600000000000002</v>
      </c>
      <c r="W24" s="4">
        <v>1.0529999999999999</v>
      </c>
      <c r="X24" s="4">
        <v>1.03</v>
      </c>
      <c r="Y24" s="3">
        <v>2.4630000000000001</v>
      </c>
      <c r="Z24" s="2">
        <v>6.4649999999999999</v>
      </c>
      <c r="AA24" s="2">
        <v>6.0990000000000002</v>
      </c>
      <c r="AB24" s="2">
        <v>6.4249999999999998</v>
      </c>
      <c r="AC24" s="2">
        <v>5.9349999999999996</v>
      </c>
      <c r="AD24" s="2">
        <v>5.7290000000000001</v>
      </c>
      <c r="AE24" s="14">
        <v>2.5259999999999998</v>
      </c>
      <c r="AF24" s="14">
        <v>2.4510000000000001</v>
      </c>
      <c r="AG24" s="14">
        <v>2.4809999999999999</v>
      </c>
      <c r="AH24" s="14">
        <v>2.3929999999999998</v>
      </c>
      <c r="AI24" s="14">
        <v>1.879</v>
      </c>
      <c r="AJ24" s="31">
        <v>1</v>
      </c>
      <c r="AK24" s="5">
        <v>487</v>
      </c>
      <c r="AL24" s="35">
        <f t="shared" si="4"/>
        <v>1</v>
      </c>
      <c r="AM24" s="25">
        <f t="shared" si="5"/>
        <v>0.9688195991091314</v>
      </c>
      <c r="AN24" s="25">
        <f t="shared" si="6"/>
        <v>1.0228310502283104</v>
      </c>
      <c r="AO24" s="25">
        <f t="shared" si="7"/>
        <v>1.0701219512195121</v>
      </c>
      <c r="AP24" s="25">
        <f t="shared" si="8"/>
        <v>1.1256830601092895</v>
      </c>
      <c r="AQ24" s="28">
        <f t="shared" si="9"/>
        <v>1.0020341741253052</v>
      </c>
      <c r="AR24" s="22">
        <f t="shared" si="10"/>
        <v>0.9986098239110287</v>
      </c>
      <c r="AS24" s="22">
        <f t="shared" si="11"/>
        <v>0.9965686274509804</v>
      </c>
      <c r="AT24" s="22">
        <f t="shared" si="12"/>
        <v>1.0080012550988391</v>
      </c>
      <c r="AU24" s="22">
        <f t="shared" si="13"/>
        <v>0.98653590425531912</v>
      </c>
      <c r="AV24" s="22">
        <f t="shared" si="14"/>
        <v>0.983857118323888</v>
      </c>
      <c r="AW24" s="20">
        <f t="shared" si="15"/>
        <v>1.3128898128898128</v>
      </c>
      <c r="AX24" s="20">
        <f t="shared" si="16"/>
        <v>1.3177419354838709</v>
      </c>
      <c r="AY24" s="20">
        <f t="shared" si="17"/>
        <v>1.2935349322210636</v>
      </c>
      <c r="AZ24" s="20">
        <f t="shared" si="18"/>
        <v>1.3097974822112752</v>
      </c>
      <c r="BA24" s="20">
        <f t="shared" si="19"/>
        <v>1.089907192575406</v>
      </c>
    </row>
    <row r="25" spans="1:53">
      <c r="A25" s="5">
        <v>488</v>
      </c>
      <c r="B25" s="38">
        <v>19</v>
      </c>
      <c r="C25" s="4">
        <v>0.97899999999999998</v>
      </c>
      <c r="D25" s="4">
        <v>1.0149999999999999</v>
      </c>
      <c r="E25" s="4">
        <v>0.93600000000000005</v>
      </c>
      <c r="F25" s="4">
        <v>0.92400000000000004</v>
      </c>
      <c r="G25" s="3">
        <v>3.129</v>
      </c>
      <c r="H25" s="2">
        <v>7.3460000000000001</v>
      </c>
      <c r="I25" s="2">
        <v>7.9320000000000004</v>
      </c>
      <c r="J25" s="2">
        <v>6.7670000000000003</v>
      </c>
      <c r="K25" s="2">
        <v>7.1079999999999997</v>
      </c>
      <c r="L25" s="2">
        <v>6.8029999999999999</v>
      </c>
      <c r="M25" s="14">
        <v>2.3069999999999999</v>
      </c>
      <c r="N25" s="14">
        <v>2.4420000000000002</v>
      </c>
      <c r="O25" s="14">
        <v>2.2000000000000002</v>
      </c>
      <c r="P25" s="14">
        <v>2.2559999999999998</v>
      </c>
      <c r="Q25" s="14">
        <v>2.0590000000000002</v>
      </c>
      <c r="S25" s="5">
        <v>488</v>
      </c>
      <c r="T25" s="38">
        <v>19.100000000000001</v>
      </c>
      <c r="U25" s="4">
        <v>0.95699999999999996</v>
      </c>
      <c r="V25" s="4">
        <v>1.002</v>
      </c>
      <c r="W25" s="4">
        <v>0.98599999999999999</v>
      </c>
      <c r="X25" s="4">
        <v>0.92400000000000004</v>
      </c>
      <c r="Y25" s="3">
        <v>3.2050000000000001</v>
      </c>
      <c r="Z25" s="2">
        <v>7.181</v>
      </c>
      <c r="AA25" s="2">
        <v>7.8520000000000003</v>
      </c>
      <c r="AB25" s="2">
        <v>6.4509999999999996</v>
      </c>
      <c r="AC25" s="2">
        <v>6.9930000000000003</v>
      </c>
      <c r="AD25" s="2">
        <v>6.7089999999999996</v>
      </c>
      <c r="AE25" s="14">
        <v>2.802</v>
      </c>
      <c r="AF25" s="14">
        <v>2.9340000000000002</v>
      </c>
      <c r="AG25" s="14">
        <v>2.68</v>
      </c>
      <c r="AH25" s="14">
        <v>2.7429999999999999</v>
      </c>
      <c r="AI25" s="14">
        <v>2.274</v>
      </c>
      <c r="AJ25" s="31">
        <v>1</v>
      </c>
      <c r="AK25" s="5">
        <v>488</v>
      </c>
      <c r="AL25" s="35">
        <f t="shared" si="4"/>
        <v>1.0052631578947369</v>
      </c>
      <c r="AM25" s="25">
        <f t="shared" si="5"/>
        <v>0.97752808988764039</v>
      </c>
      <c r="AN25" s="25">
        <f t="shared" si="6"/>
        <v>0.98719211822660113</v>
      </c>
      <c r="AO25" s="25">
        <f t="shared" si="7"/>
        <v>1.0534188034188035</v>
      </c>
      <c r="AP25" s="25">
        <f t="shared" si="8"/>
        <v>1</v>
      </c>
      <c r="AQ25" s="28">
        <f t="shared" si="9"/>
        <v>1.0242889101949504</v>
      </c>
      <c r="AR25" s="22">
        <f t="shared" si="10"/>
        <v>0.97753879662401311</v>
      </c>
      <c r="AS25" s="22">
        <f t="shared" si="11"/>
        <v>0.98991427130610188</v>
      </c>
      <c r="AT25" s="22">
        <f t="shared" si="12"/>
        <v>0.95330279296586362</v>
      </c>
      <c r="AU25" s="22">
        <f t="shared" si="13"/>
        <v>0.9838210467079348</v>
      </c>
      <c r="AV25" s="22">
        <f t="shared" si="14"/>
        <v>0.98618256651477287</v>
      </c>
      <c r="AW25" s="20">
        <f t="shared" si="15"/>
        <v>1.2145643693107933</v>
      </c>
      <c r="AX25" s="20">
        <f t="shared" si="16"/>
        <v>1.2014742014742015</v>
      </c>
      <c r="AY25" s="20">
        <f t="shared" si="17"/>
        <v>1.2181818181818183</v>
      </c>
      <c r="AZ25" s="20">
        <f t="shared" si="18"/>
        <v>1.2158687943262412</v>
      </c>
      <c r="BA25" s="20">
        <f t="shared" si="19"/>
        <v>1.1044196211753277</v>
      </c>
    </row>
    <row r="26" spans="1:53">
      <c r="A26" s="5">
        <v>489</v>
      </c>
      <c r="B26" s="38">
        <v>18.899999999999999</v>
      </c>
      <c r="C26" s="4">
        <v>0.96499999999999997</v>
      </c>
      <c r="D26" s="4">
        <v>0.99299999999999999</v>
      </c>
      <c r="E26" s="4">
        <v>0.82299999999999995</v>
      </c>
      <c r="F26" s="4">
        <v>0.84899999999999998</v>
      </c>
      <c r="G26" s="3">
        <v>2.8889999999999998</v>
      </c>
      <c r="H26" s="2">
        <v>6.4390000000000001</v>
      </c>
      <c r="I26" s="2">
        <v>6.5620000000000003</v>
      </c>
      <c r="J26" s="2">
        <v>6.3040000000000003</v>
      </c>
      <c r="K26" s="2">
        <v>5.9729999999999999</v>
      </c>
      <c r="L26" s="2">
        <v>5.9550000000000001</v>
      </c>
      <c r="M26" s="14">
        <v>2.0150000000000001</v>
      </c>
      <c r="N26" s="14">
        <v>2.0579999999999998</v>
      </c>
      <c r="O26" s="14">
        <v>1.9870000000000001</v>
      </c>
      <c r="P26" s="14">
        <v>1.9079999999999999</v>
      </c>
      <c r="Q26" s="14">
        <v>1.8160000000000001</v>
      </c>
      <c r="S26" s="5">
        <v>489</v>
      </c>
      <c r="T26" s="38">
        <v>19</v>
      </c>
      <c r="U26" s="4">
        <v>1.107</v>
      </c>
      <c r="V26" s="4">
        <v>1.1000000000000001</v>
      </c>
      <c r="W26" s="4">
        <v>0.83599999999999997</v>
      </c>
      <c r="X26" s="4">
        <v>0.88900000000000001</v>
      </c>
      <c r="Y26" s="3">
        <v>2.9830000000000001</v>
      </c>
      <c r="Z26" s="2">
        <v>6.1719999999999997</v>
      </c>
      <c r="AA26" s="2">
        <v>6.3520000000000003</v>
      </c>
      <c r="AB26" s="2">
        <v>5.9370000000000003</v>
      </c>
      <c r="AC26" s="2">
        <v>5.665</v>
      </c>
      <c r="AD26" s="2">
        <v>5.8609999999999998</v>
      </c>
      <c r="AE26" s="14">
        <v>2.5859999999999999</v>
      </c>
      <c r="AF26" s="14">
        <v>2.6789999999999998</v>
      </c>
      <c r="AG26" s="14">
        <v>2.5779999999999998</v>
      </c>
      <c r="AH26" s="14">
        <v>2.5499999999999998</v>
      </c>
      <c r="AI26" s="14">
        <v>2.028</v>
      </c>
      <c r="AJ26" s="31">
        <v>2.2000000000000002</v>
      </c>
      <c r="AK26" s="5">
        <v>489</v>
      </c>
      <c r="AL26" s="35">
        <f t="shared" si="4"/>
        <v>1.0052910052910053</v>
      </c>
      <c r="AM26" s="25">
        <f t="shared" si="5"/>
        <v>1.1471502590673575</v>
      </c>
      <c r="AN26" s="25">
        <f t="shared" si="6"/>
        <v>1.1077542799597182</v>
      </c>
      <c r="AO26" s="25">
        <f t="shared" si="7"/>
        <v>1.0157958687727826</v>
      </c>
      <c r="AP26" s="25">
        <f t="shared" si="8"/>
        <v>1.0471142520612486</v>
      </c>
      <c r="AQ26" s="28">
        <f t="shared" si="9"/>
        <v>1.0325372101073036</v>
      </c>
      <c r="AR26" s="22">
        <f t="shared" si="10"/>
        <v>0.95853393384065844</v>
      </c>
      <c r="AS26" s="22">
        <f t="shared" si="11"/>
        <v>0.9679975617189881</v>
      </c>
      <c r="AT26" s="22">
        <f t="shared" si="12"/>
        <v>0.94178299492385786</v>
      </c>
      <c r="AU26" s="22">
        <f t="shared" si="13"/>
        <v>0.94843462246777166</v>
      </c>
      <c r="AV26" s="22">
        <f t="shared" si="14"/>
        <v>0.98421494542401333</v>
      </c>
      <c r="AW26" s="20">
        <f t="shared" si="15"/>
        <v>1.2833746898263025</v>
      </c>
      <c r="AX26" s="20">
        <f t="shared" si="16"/>
        <v>1.3017492711370262</v>
      </c>
      <c r="AY26" s="20">
        <f t="shared" si="17"/>
        <v>1.2974333165576244</v>
      </c>
      <c r="AZ26" s="20">
        <f t="shared" si="18"/>
        <v>1.3364779874213837</v>
      </c>
      <c r="BA26" s="20">
        <f t="shared" si="19"/>
        <v>1.1167400881057268</v>
      </c>
    </row>
    <row r="27" spans="1:53">
      <c r="A27" s="6">
        <v>490</v>
      </c>
      <c r="B27" s="39">
        <v>20</v>
      </c>
      <c r="C27" s="9">
        <v>0.99199999999999999</v>
      </c>
      <c r="D27" s="9">
        <v>0.98</v>
      </c>
      <c r="E27" s="9">
        <v>0.94799999999999995</v>
      </c>
      <c r="F27" s="9">
        <v>0.95099999999999996</v>
      </c>
      <c r="G27" s="8">
        <v>2.4689999999999999</v>
      </c>
      <c r="H27" s="7">
        <v>6.4809999999999999</v>
      </c>
      <c r="I27" s="7">
        <v>6.266</v>
      </c>
      <c r="J27" s="7">
        <v>6.6139999999999999</v>
      </c>
      <c r="K27" s="7">
        <v>6.8079999999999998</v>
      </c>
      <c r="L27" s="7">
        <v>5.9909999999999997</v>
      </c>
      <c r="M27" s="16">
        <v>4.0279999999999996</v>
      </c>
      <c r="N27" s="16">
        <v>4.0289999999999999</v>
      </c>
      <c r="O27" s="16">
        <v>4.0599999999999996</v>
      </c>
      <c r="P27" s="16">
        <v>4.0549999999999997</v>
      </c>
      <c r="Q27" s="16">
        <v>1.756</v>
      </c>
      <c r="S27" s="6">
        <v>490</v>
      </c>
      <c r="T27" s="39">
        <v>20</v>
      </c>
      <c r="U27" s="9">
        <v>1.0569999999999999</v>
      </c>
      <c r="V27" s="9">
        <v>1.1220000000000001</v>
      </c>
      <c r="W27" s="9">
        <v>1.044</v>
      </c>
      <c r="X27" s="9">
        <v>1.038</v>
      </c>
      <c r="Y27" s="8">
        <v>2.492</v>
      </c>
      <c r="Z27" s="7">
        <v>6.4169999999999998</v>
      </c>
      <c r="AA27" s="7">
        <v>6.1040000000000001</v>
      </c>
      <c r="AB27" s="7">
        <v>6.46</v>
      </c>
      <c r="AC27" s="7">
        <v>6.726</v>
      </c>
      <c r="AD27" s="7">
        <v>6.5030000000000001</v>
      </c>
      <c r="AE27" s="16">
        <v>4.4450000000000003</v>
      </c>
      <c r="AF27" s="16">
        <v>4.4619999999999997</v>
      </c>
      <c r="AG27" s="16">
        <v>4.5410000000000004</v>
      </c>
      <c r="AH27" s="16">
        <v>4.4050000000000002</v>
      </c>
      <c r="AI27" s="16">
        <v>2.2690000000000001</v>
      </c>
      <c r="AJ27" s="31">
        <v>1</v>
      </c>
      <c r="AK27" s="6">
        <v>490</v>
      </c>
      <c r="AL27" s="36">
        <f t="shared" si="4"/>
        <v>1</v>
      </c>
      <c r="AM27" s="27">
        <f t="shared" si="5"/>
        <v>1.065524193548387</v>
      </c>
      <c r="AN27" s="27">
        <f t="shared" si="6"/>
        <v>1.1448979591836737</v>
      </c>
      <c r="AO27" s="27">
        <f t="shared" si="7"/>
        <v>1.1012658227848102</v>
      </c>
      <c r="AP27" s="27">
        <f t="shared" si="8"/>
        <v>1.0914826498422714</v>
      </c>
      <c r="AQ27" s="30">
        <f t="shared" si="9"/>
        <v>1.0093155123531794</v>
      </c>
      <c r="AR27" s="24">
        <f t="shared" si="10"/>
        <v>0.99012498071285293</v>
      </c>
      <c r="AS27" s="24">
        <f t="shared" si="11"/>
        <v>0.97414618576444301</v>
      </c>
      <c r="AT27" s="24">
        <f t="shared" si="12"/>
        <v>0.97671605684910801</v>
      </c>
      <c r="AU27" s="24">
        <f t="shared" si="13"/>
        <v>0.98795534665099882</v>
      </c>
      <c r="AV27" s="24">
        <f t="shared" si="14"/>
        <v>1.0854615256217661</v>
      </c>
      <c r="AW27" s="21">
        <f t="shared" si="15"/>
        <v>1.1035253227408144</v>
      </c>
      <c r="AX27" s="21">
        <f t="shared" si="16"/>
        <v>1.1074708364358401</v>
      </c>
      <c r="AY27" s="21">
        <f t="shared" si="17"/>
        <v>1.1184729064039411</v>
      </c>
      <c r="AZ27" s="21">
        <f t="shared" si="18"/>
        <v>1.0863131935881629</v>
      </c>
      <c r="BA27" s="21">
        <f t="shared" si="19"/>
        <v>1.2921412300683373</v>
      </c>
    </row>
    <row r="29" spans="1:53" s="1" customFormat="1">
      <c r="A29" s="1" t="s">
        <v>12</v>
      </c>
      <c r="S29" s="1" t="s">
        <v>13</v>
      </c>
    </row>
    <row r="30" spans="1:53">
      <c r="A30" s="47" t="s">
        <v>7</v>
      </c>
      <c r="B30" s="49" t="s">
        <v>8</v>
      </c>
      <c r="C30" s="51" t="s">
        <v>6</v>
      </c>
      <c r="D30" s="51"/>
      <c r="E30" s="51"/>
      <c r="F30" s="51"/>
      <c r="G30" s="52" t="s">
        <v>5</v>
      </c>
      <c r="H30" s="57" t="s">
        <v>20</v>
      </c>
      <c r="I30" s="58"/>
      <c r="J30" s="58"/>
      <c r="K30" s="58"/>
      <c r="L30" s="59"/>
      <c r="M30" s="54" t="s">
        <v>18</v>
      </c>
      <c r="N30" s="55"/>
      <c r="O30" s="55"/>
      <c r="P30" s="55"/>
      <c r="Q30" s="56"/>
      <c r="S30" s="47" t="s">
        <v>7</v>
      </c>
      <c r="T30" s="49" t="s">
        <v>8</v>
      </c>
      <c r="U30" s="51" t="s">
        <v>6</v>
      </c>
      <c r="V30" s="51"/>
      <c r="W30" s="51"/>
      <c r="X30" s="51"/>
      <c r="Y30" s="52" t="s">
        <v>5</v>
      </c>
      <c r="Z30" s="57" t="s">
        <v>20</v>
      </c>
      <c r="AA30" s="58"/>
      <c r="AB30" s="58"/>
      <c r="AC30" s="58"/>
      <c r="AD30" s="59"/>
      <c r="AE30" s="54" t="s">
        <v>18</v>
      </c>
      <c r="AF30" s="55"/>
      <c r="AG30" s="55"/>
      <c r="AH30" s="55"/>
      <c r="AI30" s="56"/>
      <c r="AK30" s="47" t="s">
        <v>7</v>
      </c>
      <c r="AL30" s="49" t="s">
        <v>8</v>
      </c>
      <c r="AM30" s="51" t="s">
        <v>6</v>
      </c>
      <c r="AN30" s="51"/>
      <c r="AO30" s="51"/>
      <c r="AP30" s="51"/>
      <c r="AQ30" s="52" t="s">
        <v>5</v>
      </c>
      <c r="AR30" s="57" t="s">
        <v>20</v>
      </c>
      <c r="AS30" s="58"/>
      <c r="AT30" s="58"/>
      <c r="AU30" s="58"/>
      <c r="AV30" s="59"/>
      <c r="AW30" s="54" t="s">
        <v>18</v>
      </c>
      <c r="AX30" s="55"/>
      <c r="AY30" s="55"/>
      <c r="AZ30" s="55"/>
      <c r="BA30" s="56"/>
    </row>
    <row r="31" spans="1:53">
      <c r="A31" s="48"/>
      <c r="B31" s="50"/>
      <c r="C31" s="18" t="s">
        <v>0</v>
      </c>
      <c r="D31" s="18" t="s">
        <v>1</v>
      </c>
      <c r="E31" s="18" t="s">
        <v>2</v>
      </c>
      <c r="F31" s="18" t="s">
        <v>3</v>
      </c>
      <c r="G31" s="53"/>
      <c r="H31" s="17" t="s">
        <v>0</v>
      </c>
      <c r="I31" s="17" t="s">
        <v>1</v>
      </c>
      <c r="J31" s="17" t="s">
        <v>2</v>
      </c>
      <c r="K31" s="17" t="s">
        <v>3</v>
      </c>
      <c r="L31" s="17" t="s">
        <v>16</v>
      </c>
      <c r="M31" s="33" t="s">
        <v>0</v>
      </c>
      <c r="N31" s="33" t="s">
        <v>1</v>
      </c>
      <c r="O31" s="33" t="s">
        <v>2</v>
      </c>
      <c r="P31" s="33" t="s">
        <v>3</v>
      </c>
      <c r="Q31" s="33" t="s">
        <v>16</v>
      </c>
      <c r="S31" s="48"/>
      <c r="T31" s="50"/>
      <c r="U31" s="18" t="s">
        <v>0</v>
      </c>
      <c r="V31" s="18" t="s">
        <v>1</v>
      </c>
      <c r="W31" s="18" t="s">
        <v>2</v>
      </c>
      <c r="X31" s="18" t="s">
        <v>3</v>
      </c>
      <c r="Y31" s="53"/>
      <c r="Z31" s="17" t="s">
        <v>0</v>
      </c>
      <c r="AA31" s="17" t="s">
        <v>1</v>
      </c>
      <c r="AB31" s="17" t="s">
        <v>2</v>
      </c>
      <c r="AC31" s="17" t="s">
        <v>3</v>
      </c>
      <c r="AD31" s="17" t="s">
        <v>16</v>
      </c>
      <c r="AE31" s="33" t="s">
        <v>0</v>
      </c>
      <c r="AF31" s="33" t="s">
        <v>1</v>
      </c>
      <c r="AG31" s="33" t="s">
        <v>2</v>
      </c>
      <c r="AH31" s="33" t="s">
        <v>3</v>
      </c>
      <c r="AI31" s="33" t="s">
        <v>16</v>
      </c>
      <c r="AK31" s="48"/>
      <c r="AL31" s="50"/>
      <c r="AM31" s="18" t="s">
        <v>0</v>
      </c>
      <c r="AN31" s="18" t="s">
        <v>1</v>
      </c>
      <c r="AO31" s="18" t="s">
        <v>2</v>
      </c>
      <c r="AP31" s="18" t="s">
        <v>3</v>
      </c>
      <c r="AQ31" s="53"/>
      <c r="AR31" s="17" t="s">
        <v>0</v>
      </c>
      <c r="AS31" s="17" t="s">
        <v>1</v>
      </c>
      <c r="AT31" s="17" t="s">
        <v>2</v>
      </c>
      <c r="AU31" s="17" t="s">
        <v>3</v>
      </c>
      <c r="AV31" s="17" t="s">
        <v>16</v>
      </c>
      <c r="AW31" s="33" t="s">
        <v>0</v>
      </c>
      <c r="AX31" s="33" t="s">
        <v>1</v>
      </c>
      <c r="AY31" s="33" t="s">
        <v>2</v>
      </c>
      <c r="AZ31" s="33" t="s">
        <v>3</v>
      </c>
      <c r="BA31" s="33" t="s">
        <v>16</v>
      </c>
    </row>
    <row r="32" spans="1:53">
      <c r="A32" s="5">
        <v>481</v>
      </c>
      <c r="B32" s="37">
        <f>B18</f>
        <v>18.399999999999999</v>
      </c>
      <c r="C32" s="4">
        <v>0.90200000000000002</v>
      </c>
      <c r="D32" s="4">
        <v>0.90800000000000003</v>
      </c>
      <c r="E32" s="4">
        <v>0.90600000000000003</v>
      </c>
      <c r="F32" s="4">
        <v>0.94099999999999995</v>
      </c>
      <c r="G32" s="3">
        <v>2.5259999999999998</v>
      </c>
      <c r="H32" s="2">
        <v>6.5739999999999998</v>
      </c>
      <c r="I32" s="2">
        <v>6.7240000000000002</v>
      </c>
      <c r="J32" s="2">
        <v>6.8109999999999999</v>
      </c>
      <c r="K32" s="2">
        <v>7.1849999999999996</v>
      </c>
      <c r="L32" s="2">
        <v>6.2640000000000002</v>
      </c>
      <c r="M32" s="14">
        <v>1.9259999999999999</v>
      </c>
      <c r="N32" s="14">
        <v>1.9490000000000001</v>
      </c>
      <c r="O32" s="14">
        <v>1.9790000000000001</v>
      </c>
      <c r="P32" s="14">
        <v>2.0640000000000001</v>
      </c>
      <c r="Q32" s="14">
        <v>1.7989999999999999</v>
      </c>
      <c r="S32" s="5">
        <v>481</v>
      </c>
      <c r="T32" s="37">
        <v>18.5</v>
      </c>
      <c r="U32" s="4">
        <v>0.93400000000000005</v>
      </c>
      <c r="V32" s="4">
        <v>0.88300000000000001</v>
      </c>
      <c r="W32" s="4">
        <v>0.92300000000000004</v>
      </c>
      <c r="X32" s="4">
        <v>0.95799999999999996</v>
      </c>
      <c r="Y32" s="3">
        <v>4.2709999999999999</v>
      </c>
      <c r="Z32" s="2">
        <v>6.7249999999999996</v>
      </c>
      <c r="AA32" s="2">
        <v>6.9960000000000004</v>
      </c>
      <c r="AB32" s="2">
        <v>7.0839999999999996</v>
      </c>
      <c r="AC32" s="2">
        <v>7.4240000000000004</v>
      </c>
      <c r="AD32" s="2">
        <v>6.3789999999999996</v>
      </c>
      <c r="AE32" s="14">
        <v>2.7309999999999999</v>
      </c>
      <c r="AF32" s="14">
        <v>2.8620000000000001</v>
      </c>
      <c r="AG32" s="14">
        <v>2.8559999999999999</v>
      </c>
      <c r="AH32" s="14">
        <v>2.9209999999999998</v>
      </c>
      <c r="AI32" s="14">
        <v>2.2639999999999998</v>
      </c>
      <c r="AK32" s="5">
        <v>481</v>
      </c>
      <c r="AL32" s="34">
        <f t="shared" ref="AL32:AL41" si="20">T32/B32</f>
        <v>1.0054347826086958</v>
      </c>
      <c r="AM32" s="25">
        <f t="shared" ref="AM32:AM41" si="21">U32/C32</f>
        <v>1.0354767184035476</v>
      </c>
      <c r="AN32" s="25">
        <f t="shared" ref="AN32:AN41" si="22">V32/D32</f>
        <v>0.97246696035242286</v>
      </c>
      <c r="AO32" s="25">
        <f t="shared" ref="AO32:AO41" si="23">W32/E32</f>
        <v>1.0187637969094923</v>
      </c>
      <c r="AP32" s="25">
        <f t="shared" ref="AP32:AP41" si="24">X32/F32</f>
        <v>1.0180658873538788</v>
      </c>
      <c r="AQ32" s="28">
        <f t="shared" ref="AQ32:AQ41" si="25">Y32/G32</f>
        <v>1.6908155186064926</v>
      </c>
      <c r="AR32" s="22">
        <f t="shared" ref="AR32:AR41" si="26">Z32/H32</f>
        <v>1.0229692728932156</v>
      </c>
      <c r="AS32" s="22">
        <f t="shared" ref="AS32:AS41" si="27">AA32/I32</f>
        <v>1.0404521118381915</v>
      </c>
      <c r="AT32" s="22">
        <f t="shared" ref="AT32:AT41" si="28">AB32/J32</f>
        <v>1.0400822199383351</v>
      </c>
      <c r="AU32" s="22">
        <f t="shared" ref="AU32:AU41" si="29">AC32/K32</f>
        <v>1.0332637439109256</v>
      </c>
      <c r="AV32" s="22">
        <f t="shared" ref="AV32:AV41" si="30">AD32/L32</f>
        <v>1.0183588761174966</v>
      </c>
      <c r="AW32" s="20">
        <f t="shared" ref="AW32:AW41" si="31">AE32/M32</f>
        <v>1.4179646936656283</v>
      </c>
      <c r="AX32" s="20">
        <f t="shared" ref="AX32:AX41" si="32">AF32/N32</f>
        <v>1.4684453565931246</v>
      </c>
      <c r="AY32" s="20">
        <f t="shared" ref="AY32:AY41" si="33">AG32/O32</f>
        <v>1.4431531076301161</v>
      </c>
      <c r="AZ32" s="20">
        <f t="shared" ref="AZ32:AZ41" si="34">AH32/P32</f>
        <v>1.4152131782945736</v>
      </c>
      <c r="BA32" s="20">
        <f t="shared" ref="BA32:BA41" si="35">AI32/Q32</f>
        <v>1.2584769316286826</v>
      </c>
    </row>
    <row r="33" spans="1:53">
      <c r="A33" s="5">
        <v>482</v>
      </c>
      <c r="B33" s="38">
        <f t="shared" ref="B33:B41" si="36">B19</f>
        <v>15.85</v>
      </c>
      <c r="C33" s="4">
        <v>0.879</v>
      </c>
      <c r="D33" s="4">
        <v>0.90900000000000003</v>
      </c>
      <c r="E33" s="4">
        <v>0.878</v>
      </c>
      <c r="F33" s="4">
        <v>0.91300000000000003</v>
      </c>
      <c r="G33" s="3">
        <v>3.1160000000000001</v>
      </c>
      <c r="H33" s="2">
        <v>6.2469999999999999</v>
      </c>
      <c r="I33" s="2">
        <v>6.2670000000000003</v>
      </c>
      <c r="J33" s="2">
        <v>6.258</v>
      </c>
      <c r="K33" s="2">
        <v>6.0330000000000004</v>
      </c>
      <c r="L33" s="2">
        <v>5.7839999999999998</v>
      </c>
      <c r="M33" s="14">
        <v>2.1280000000000001</v>
      </c>
      <c r="N33" s="14">
        <v>2.1349999999999998</v>
      </c>
      <c r="O33" s="14">
        <v>2.129</v>
      </c>
      <c r="P33" s="14">
        <v>2.0840000000000001</v>
      </c>
      <c r="Q33" s="14">
        <v>1.788</v>
      </c>
      <c r="S33" s="5">
        <v>482</v>
      </c>
      <c r="T33" s="38">
        <v>15.9</v>
      </c>
      <c r="U33" s="4">
        <v>0.92100000000000004</v>
      </c>
      <c r="V33" s="4">
        <v>1.012</v>
      </c>
      <c r="W33" s="4">
        <v>0.92100000000000004</v>
      </c>
      <c r="X33" s="4">
        <v>0.98599999999999999</v>
      </c>
      <c r="Y33" s="3">
        <v>2.84</v>
      </c>
      <c r="Z33" s="2">
        <v>6.1790000000000003</v>
      </c>
      <c r="AA33" s="2">
        <v>6.2220000000000004</v>
      </c>
      <c r="AB33" s="2">
        <v>6.1710000000000003</v>
      </c>
      <c r="AC33" s="2">
        <v>5.9470000000000001</v>
      </c>
      <c r="AD33" s="2">
        <v>6.157</v>
      </c>
      <c r="AE33" s="14">
        <v>2.7989999999999999</v>
      </c>
      <c r="AF33" s="14">
        <v>2.8650000000000002</v>
      </c>
      <c r="AG33" s="14">
        <v>2.8290000000000002</v>
      </c>
      <c r="AH33" s="14">
        <v>2.8159999999999998</v>
      </c>
      <c r="AI33" s="14">
        <v>2.3220000000000001</v>
      </c>
      <c r="AK33" s="5">
        <v>482</v>
      </c>
      <c r="AL33" s="35">
        <f t="shared" si="20"/>
        <v>1.0031545741324921</v>
      </c>
      <c r="AM33" s="25">
        <f t="shared" si="21"/>
        <v>1.0477815699658704</v>
      </c>
      <c r="AN33" s="25">
        <f t="shared" si="22"/>
        <v>1.1133113311331133</v>
      </c>
      <c r="AO33" s="25">
        <f t="shared" si="23"/>
        <v>1.0489749430523918</v>
      </c>
      <c r="AP33" s="25">
        <f t="shared" si="24"/>
        <v>1.0799561883899234</v>
      </c>
      <c r="AQ33" s="28">
        <f t="shared" si="25"/>
        <v>0.91142490372272134</v>
      </c>
      <c r="AR33" s="22">
        <f t="shared" si="26"/>
        <v>0.98911477509204426</v>
      </c>
      <c r="AS33" s="22">
        <f t="shared" si="27"/>
        <v>0.99281953087601726</v>
      </c>
      <c r="AT33" s="22">
        <f t="shared" si="28"/>
        <v>0.98609779482262705</v>
      </c>
      <c r="AU33" s="22">
        <f t="shared" si="29"/>
        <v>0.98574506878833079</v>
      </c>
      <c r="AV33" s="22">
        <f t="shared" si="30"/>
        <v>1.0644882434301521</v>
      </c>
      <c r="AW33" s="20">
        <f t="shared" si="31"/>
        <v>1.3153195488721803</v>
      </c>
      <c r="AX33" s="20">
        <f t="shared" si="32"/>
        <v>1.3419203747072601</v>
      </c>
      <c r="AY33" s="20">
        <f t="shared" si="33"/>
        <v>1.3287928604978865</v>
      </c>
      <c r="AZ33" s="20">
        <f t="shared" si="34"/>
        <v>1.3512476007677543</v>
      </c>
      <c r="BA33" s="20">
        <f t="shared" si="35"/>
        <v>1.2986577181208054</v>
      </c>
    </row>
    <row r="34" spans="1:53">
      <c r="A34" s="5">
        <v>483</v>
      </c>
      <c r="B34" s="38">
        <f t="shared" si="36"/>
        <v>15.16</v>
      </c>
      <c r="C34" s="4">
        <v>0.83799999999999997</v>
      </c>
      <c r="D34" s="4">
        <v>0.81699999999999995</v>
      </c>
      <c r="E34" s="4">
        <v>0.78600000000000003</v>
      </c>
      <c r="F34" s="4">
        <v>0.78900000000000003</v>
      </c>
      <c r="G34" s="3">
        <v>2.367</v>
      </c>
      <c r="H34" s="2">
        <v>6.5190000000000001</v>
      </c>
      <c r="I34" s="2">
        <v>5.5540000000000003</v>
      </c>
      <c r="J34" s="2">
        <v>5.6660000000000004</v>
      </c>
      <c r="K34" s="2">
        <v>5.5490000000000004</v>
      </c>
      <c r="L34" s="2">
        <v>5.3810000000000002</v>
      </c>
      <c r="M34" s="14">
        <v>2.0470000000000002</v>
      </c>
      <c r="N34" s="14">
        <v>1.8520000000000001</v>
      </c>
      <c r="O34" s="14">
        <v>1.869</v>
      </c>
      <c r="P34" s="14">
        <v>1.8460000000000001</v>
      </c>
      <c r="Q34" s="14">
        <v>1.5580000000000001</v>
      </c>
      <c r="S34" s="5">
        <v>483</v>
      </c>
      <c r="T34" s="38">
        <v>15.2</v>
      </c>
      <c r="U34" s="4">
        <v>0.85199999999999998</v>
      </c>
      <c r="V34" s="4">
        <v>0.93400000000000005</v>
      </c>
      <c r="W34" s="4">
        <v>0.81599999999999995</v>
      </c>
      <c r="X34" s="4">
        <v>0.81499999999999995</v>
      </c>
      <c r="Y34" s="3">
        <v>2.9289999999999998</v>
      </c>
      <c r="Z34" s="2">
        <v>6.74</v>
      </c>
      <c r="AA34" s="2">
        <v>5.6529999999999996</v>
      </c>
      <c r="AB34" s="2">
        <v>5.8520000000000003</v>
      </c>
      <c r="AC34" s="2">
        <v>5.6369999999999996</v>
      </c>
      <c r="AD34" s="2">
        <v>5.843</v>
      </c>
      <c r="AE34" s="14">
        <v>2.7570000000000001</v>
      </c>
      <c r="AF34" s="14">
        <v>2.613</v>
      </c>
      <c r="AG34" s="14">
        <v>2.677</v>
      </c>
      <c r="AH34" s="14">
        <v>2.7559999999999998</v>
      </c>
      <c r="AI34" s="14">
        <v>2.1949999999999998</v>
      </c>
      <c r="AK34" s="5">
        <v>483</v>
      </c>
      <c r="AL34" s="35">
        <f t="shared" si="20"/>
        <v>1.0026385224274406</v>
      </c>
      <c r="AM34" s="25">
        <f t="shared" si="21"/>
        <v>1.0167064439140812</v>
      </c>
      <c r="AN34" s="25">
        <f t="shared" si="22"/>
        <v>1.1432068543451654</v>
      </c>
      <c r="AO34" s="25">
        <f t="shared" si="23"/>
        <v>1.0381679389312977</v>
      </c>
      <c r="AP34" s="25">
        <f t="shared" si="24"/>
        <v>1.0329531051964511</v>
      </c>
      <c r="AQ34" s="28">
        <f t="shared" si="25"/>
        <v>1.2374313476975074</v>
      </c>
      <c r="AR34" s="22">
        <f t="shared" si="26"/>
        <v>1.0339009050467862</v>
      </c>
      <c r="AS34" s="22">
        <f t="shared" si="27"/>
        <v>1.0178249909974793</v>
      </c>
      <c r="AT34" s="22">
        <f t="shared" si="28"/>
        <v>1.0328273914578185</v>
      </c>
      <c r="AU34" s="22">
        <f t="shared" si="29"/>
        <v>1.0158587132816723</v>
      </c>
      <c r="AV34" s="22">
        <f t="shared" si="30"/>
        <v>1.0858576472774577</v>
      </c>
      <c r="AW34" s="20">
        <f t="shared" si="31"/>
        <v>1.3468490473864192</v>
      </c>
      <c r="AX34" s="20">
        <f t="shared" si="32"/>
        <v>1.4109071274298055</v>
      </c>
      <c r="AY34" s="20">
        <f t="shared" si="33"/>
        <v>1.4323167469234885</v>
      </c>
      <c r="AZ34" s="20">
        <f t="shared" si="34"/>
        <v>1.492957746478873</v>
      </c>
      <c r="BA34" s="20">
        <f t="shared" si="35"/>
        <v>1.4088575096277276</v>
      </c>
    </row>
    <row r="35" spans="1:53">
      <c r="A35" s="5">
        <v>484</v>
      </c>
      <c r="B35" s="38">
        <f t="shared" si="36"/>
        <v>16.86</v>
      </c>
      <c r="C35" s="4">
        <v>0.82299999999999995</v>
      </c>
      <c r="D35" s="4">
        <v>0.86899999999999999</v>
      </c>
      <c r="E35" s="4">
        <v>0.875</v>
      </c>
      <c r="F35" s="4">
        <v>0.81499999999999995</v>
      </c>
      <c r="G35" s="3">
        <v>3.125</v>
      </c>
      <c r="H35" s="2">
        <v>6.36</v>
      </c>
      <c r="I35" s="2">
        <v>6.1390000000000002</v>
      </c>
      <c r="J35" s="2">
        <v>6.2569999999999997</v>
      </c>
      <c r="K35" s="2">
        <v>6.242</v>
      </c>
      <c r="L35" s="2">
        <v>5.819</v>
      </c>
      <c r="M35" s="14">
        <v>2.214</v>
      </c>
      <c r="N35" s="14">
        <v>2.1840000000000002</v>
      </c>
      <c r="O35" s="14">
        <v>2.1859999999999999</v>
      </c>
      <c r="P35" s="14">
        <v>2.1949999999999998</v>
      </c>
      <c r="Q35" s="14">
        <v>1.8069999999999999</v>
      </c>
      <c r="S35" s="5">
        <v>484</v>
      </c>
      <c r="T35" s="38">
        <v>16.899999999999999</v>
      </c>
      <c r="U35" s="4">
        <v>0.82899999999999996</v>
      </c>
      <c r="V35" s="4">
        <v>0.86299999999999999</v>
      </c>
      <c r="W35" s="4">
        <v>0.89800000000000002</v>
      </c>
      <c r="X35" s="4">
        <v>0.82899999999999996</v>
      </c>
      <c r="Y35" s="3">
        <v>2.9319999999999999</v>
      </c>
      <c r="Z35" s="2">
        <v>6.3540000000000001</v>
      </c>
      <c r="AA35" s="2">
        <v>6.0359999999999996</v>
      </c>
      <c r="AB35" s="2">
        <v>6.2240000000000002</v>
      </c>
      <c r="AC35" s="2">
        <v>6.3970000000000002</v>
      </c>
      <c r="AD35" s="2">
        <v>6.226</v>
      </c>
      <c r="AE35" s="14">
        <v>2.65</v>
      </c>
      <c r="AF35" s="14">
        <v>2.629</v>
      </c>
      <c r="AG35" s="14">
        <v>2.6219999999999999</v>
      </c>
      <c r="AH35" s="14">
        <v>2.6219999999999999</v>
      </c>
      <c r="AI35" s="14">
        <v>2.1469999999999998</v>
      </c>
      <c r="AK35" s="5">
        <v>484</v>
      </c>
      <c r="AL35" s="35">
        <f t="shared" si="20"/>
        <v>1.0023724792408066</v>
      </c>
      <c r="AM35" s="25">
        <f t="shared" si="21"/>
        <v>1.0072904009720536</v>
      </c>
      <c r="AN35" s="25">
        <f t="shared" si="22"/>
        <v>0.99309551208285385</v>
      </c>
      <c r="AO35" s="25">
        <f t="shared" si="23"/>
        <v>1.0262857142857142</v>
      </c>
      <c r="AP35" s="25">
        <f t="shared" si="24"/>
        <v>1.0171779141104296</v>
      </c>
      <c r="AQ35" s="28">
        <f t="shared" si="25"/>
        <v>0.93823999999999996</v>
      </c>
      <c r="AR35" s="22">
        <f t="shared" si="26"/>
        <v>0.99905660377358485</v>
      </c>
      <c r="AS35" s="22">
        <f t="shared" si="27"/>
        <v>0.98322202313080298</v>
      </c>
      <c r="AT35" s="22">
        <f t="shared" si="28"/>
        <v>0.99472590698417784</v>
      </c>
      <c r="AU35" s="22">
        <f t="shared" si="29"/>
        <v>1.0248317846843962</v>
      </c>
      <c r="AV35" s="22">
        <f t="shared" si="30"/>
        <v>1.0699432892249527</v>
      </c>
      <c r="AW35" s="20">
        <f t="shared" si="31"/>
        <v>1.1969286359530262</v>
      </c>
      <c r="AX35" s="20">
        <f t="shared" si="32"/>
        <v>1.2037545787545787</v>
      </c>
      <c r="AY35" s="20">
        <f t="shared" si="33"/>
        <v>1.1994510521500457</v>
      </c>
      <c r="AZ35" s="20">
        <f t="shared" si="34"/>
        <v>1.1945330296127563</v>
      </c>
      <c r="BA35" s="20">
        <f t="shared" si="35"/>
        <v>1.1881571665744326</v>
      </c>
    </row>
    <row r="36" spans="1:53">
      <c r="A36" s="5">
        <v>485</v>
      </c>
      <c r="B36" s="39">
        <f t="shared" si="36"/>
        <v>19.97</v>
      </c>
      <c r="C36" s="4">
        <v>0.93799999999999994</v>
      </c>
      <c r="D36" s="4">
        <v>1.069</v>
      </c>
      <c r="E36" s="4">
        <v>0.95699999999999996</v>
      </c>
      <c r="F36" s="4">
        <v>1.044</v>
      </c>
      <c r="G36" s="3">
        <v>2.637</v>
      </c>
      <c r="H36" s="2">
        <v>5.9660000000000002</v>
      </c>
      <c r="I36" s="2">
        <v>5.8129999999999997</v>
      </c>
      <c r="J36" s="2">
        <v>6.3410000000000002</v>
      </c>
      <c r="K36" s="2">
        <v>7.4160000000000004</v>
      </c>
      <c r="L36" s="2">
        <v>5.8179999999999996</v>
      </c>
      <c r="M36" s="14">
        <v>3.9009999999999998</v>
      </c>
      <c r="N36" s="14">
        <v>4.0019999999999998</v>
      </c>
      <c r="O36" s="14">
        <v>4.01</v>
      </c>
      <c r="P36" s="14">
        <v>4.056</v>
      </c>
      <c r="Q36" s="14">
        <v>1.7010000000000001</v>
      </c>
      <c r="S36" s="5">
        <v>485</v>
      </c>
      <c r="T36" s="39">
        <v>20</v>
      </c>
      <c r="U36" s="4">
        <v>1.0089999999999999</v>
      </c>
      <c r="V36" s="4">
        <v>1.2889999999999999</v>
      </c>
      <c r="W36" s="4">
        <v>1.044</v>
      </c>
      <c r="X36" s="4">
        <v>1.1539999999999999</v>
      </c>
      <c r="Y36" s="3">
        <v>3.9790000000000001</v>
      </c>
      <c r="Z36" s="2">
        <v>5.9059999999999997</v>
      </c>
      <c r="AA36" s="2">
        <v>5.69</v>
      </c>
      <c r="AB36" s="2">
        <v>6.3049999999999997</v>
      </c>
      <c r="AC36" s="2">
        <v>7.617</v>
      </c>
      <c r="AD36" s="2">
        <v>6.72</v>
      </c>
      <c r="AE36" s="14">
        <v>4.4630000000000001</v>
      </c>
      <c r="AF36" s="14">
        <v>4.9969999999999999</v>
      </c>
      <c r="AG36" s="14">
        <v>4.8079999999999998</v>
      </c>
      <c r="AH36" s="14">
        <v>4.8220000000000001</v>
      </c>
      <c r="AI36" s="14">
        <v>2.5369999999999999</v>
      </c>
      <c r="AK36" s="5">
        <v>485</v>
      </c>
      <c r="AL36" s="36">
        <f t="shared" si="20"/>
        <v>1.0015022533800702</v>
      </c>
      <c r="AM36" s="25">
        <f t="shared" si="21"/>
        <v>1.0756929637526651</v>
      </c>
      <c r="AN36" s="25">
        <f t="shared" si="22"/>
        <v>1.2057998129092611</v>
      </c>
      <c r="AO36" s="25">
        <f t="shared" si="23"/>
        <v>1.0909090909090911</v>
      </c>
      <c r="AP36" s="25">
        <f t="shared" si="24"/>
        <v>1.1053639846743293</v>
      </c>
      <c r="AQ36" s="28">
        <f t="shared" si="25"/>
        <v>1.508911642017444</v>
      </c>
      <c r="AR36" s="22">
        <f t="shared" si="26"/>
        <v>0.98994301039222254</v>
      </c>
      <c r="AS36" s="22">
        <f t="shared" si="27"/>
        <v>0.97884052984689496</v>
      </c>
      <c r="AT36" s="22">
        <f t="shared" si="28"/>
        <v>0.99432266204068753</v>
      </c>
      <c r="AU36" s="22">
        <f t="shared" si="29"/>
        <v>1.02710355987055</v>
      </c>
      <c r="AV36" s="22">
        <f t="shared" si="30"/>
        <v>1.155036094877965</v>
      </c>
      <c r="AW36" s="20">
        <f t="shared" si="31"/>
        <v>1.1440656241989233</v>
      </c>
      <c r="AX36" s="20">
        <f t="shared" si="32"/>
        <v>1.2486256871564219</v>
      </c>
      <c r="AY36" s="20">
        <f t="shared" si="33"/>
        <v>1.1990024937655861</v>
      </c>
      <c r="AZ36" s="20">
        <f t="shared" si="34"/>
        <v>1.1888560157790926</v>
      </c>
      <c r="BA36" s="20">
        <f t="shared" si="35"/>
        <v>1.4914756025867135</v>
      </c>
    </row>
    <row r="37" spans="1:53">
      <c r="A37" s="10">
        <v>486</v>
      </c>
      <c r="B37" s="38">
        <f t="shared" si="36"/>
        <v>19.149999999999999</v>
      </c>
      <c r="C37" s="13">
        <v>0.98499999999999999</v>
      </c>
      <c r="D37" s="13">
        <v>0.94599999999999995</v>
      </c>
      <c r="E37" s="13">
        <v>0.98199999999999998</v>
      </c>
      <c r="F37" s="13">
        <v>0.97099999999999997</v>
      </c>
      <c r="G37" s="12">
        <v>3.1030000000000002</v>
      </c>
      <c r="H37" s="11">
        <v>7.08</v>
      </c>
      <c r="I37" s="11">
        <v>7.0860000000000003</v>
      </c>
      <c r="J37" s="11">
        <v>6.9640000000000004</v>
      </c>
      <c r="K37" s="11">
        <v>7.0910000000000002</v>
      </c>
      <c r="L37" s="11">
        <v>6.5069999999999997</v>
      </c>
      <c r="M37" s="15">
        <v>2.262</v>
      </c>
      <c r="N37" s="15">
        <v>2.2509999999999999</v>
      </c>
      <c r="O37" s="15">
        <v>2.238</v>
      </c>
      <c r="P37" s="15">
        <v>2.2730000000000001</v>
      </c>
      <c r="Q37" s="15">
        <v>1.962</v>
      </c>
      <c r="S37" s="10">
        <v>486</v>
      </c>
      <c r="T37" s="38">
        <v>19.2</v>
      </c>
      <c r="U37" s="13">
        <v>1.0449999999999999</v>
      </c>
      <c r="V37" s="13">
        <v>0.94</v>
      </c>
      <c r="W37" s="13">
        <v>1.0009999999999999</v>
      </c>
      <c r="X37" s="13">
        <v>0.96599999999999997</v>
      </c>
      <c r="Y37" s="12">
        <v>5.3019999999999996</v>
      </c>
      <c r="Z37" s="11">
        <v>7.2409999999999997</v>
      </c>
      <c r="AA37" s="11">
        <v>7.2990000000000004</v>
      </c>
      <c r="AB37" s="11">
        <v>7.1239999999999997</v>
      </c>
      <c r="AC37" s="11">
        <v>7.17</v>
      </c>
      <c r="AD37" s="11">
        <v>6.4409999999999998</v>
      </c>
      <c r="AE37" s="15">
        <v>3.1509999999999998</v>
      </c>
      <c r="AF37" s="15">
        <v>3.1120000000000001</v>
      </c>
      <c r="AG37" s="15">
        <v>3.1320000000000001</v>
      </c>
      <c r="AH37" s="15">
        <v>3.1280000000000001</v>
      </c>
      <c r="AI37" s="15">
        <v>2.5489999999999999</v>
      </c>
      <c r="AK37" s="10">
        <v>486</v>
      </c>
      <c r="AL37" s="35">
        <f t="shared" si="20"/>
        <v>1.0026109660574414</v>
      </c>
      <c r="AM37" s="26">
        <f t="shared" si="21"/>
        <v>1.0609137055837563</v>
      </c>
      <c r="AN37" s="26">
        <f t="shared" si="22"/>
        <v>0.9936575052854123</v>
      </c>
      <c r="AO37" s="26">
        <f t="shared" si="23"/>
        <v>1.0193482688391038</v>
      </c>
      <c r="AP37" s="26">
        <f t="shared" si="24"/>
        <v>0.99485066941297629</v>
      </c>
      <c r="AQ37" s="29">
        <f t="shared" si="25"/>
        <v>1.7086690299709957</v>
      </c>
      <c r="AR37" s="23">
        <f t="shared" si="26"/>
        <v>1.0227401129943503</v>
      </c>
      <c r="AS37" s="23">
        <f t="shared" si="27"/>
        <v>1.0300592718035564</v>
      </c>
      <c r="AT37" s="23">
        <f t="shared" si="28"/>
        <v>1.0229753015508327</v>
      </c>
      <c r="AU37" s="23">
        <f t="shared" si="29"/>
        <v>1.0111408828091948</v>
      </c>
      <c r="AV37" s="23">
        <f t="shared" si="30"/>
        <v>0.98985707699400649</v>
      </c>
      <c r="AW37" s="19">
        <f t="shared" si="31"/>
        <v>1.3930150309460654</v>
      </c>
      <c r="AX37" s="19">
        <f t="shared" si="32"/>
        <v>1.3824966681474902</v>
      </c>
      <c r="AY37" s="19">
        <f t="shared" si="33"/>
        <v>1.3994638069705094</v>
      </c>
      <c r="AZ37" s="19">
        <f t="shared" si="34"/>
        <v>1.3761548614166299</v>
      </c>
      <c r="BA37" s="19">
        <f t="shared" si="35"/>
        <v>1.2991845056065239</v>
      </c>
    </row>
    <row r="38" spans="1:53">
      <c r="A38" s="5">
        <v>487</v>
      </c>
      <c r="B38" s="38">
        <f t="shared" si="36"/>
        <v>16.100000000000001</v>
      </c>
      <c r="C38" s="4">
        <v>0.9</v>
      </c>
      <c r="D38" s="4">
        <v>0.878</v>
      </c>
      <c r="E38" s="4">
        <v>0.98599999999999999</v>
      </c>
      <c r="F38" s="4">
        <v>0.91700000000000004</v>
      </c>
      <c r="G38" s="3">
        <v>3.081</v>
      </c>
      <c r="H38" s="2">
        <v>6.4669999999999996</v>
      </c>
      <c r="I38" s="2">
        <v>6.1159999999999997</v>
      </c>
      <c r="J38" s="2">
        <v>6.3739999999999997</v>
      </c>
      <c r="K38" s="2">
        <v>6.0090000000000003</v>
      </c>
      <c r="L38" s="2">
        <v>5.8079999999999998</v>
      </c>
      <c r="M38" s="14">
        <v>2.0089999999999999</v>
      </c>
      <c r="N38" s="14">
        <v>1.923</v>
      </c>
      <c r="O38" s="14">
        <v>1.992</v>
      </c>
      <c r="P38" s="14">
        <v>1.907</v>
      </c>
      <c r="Q38" s="14">
        <v>1.746</v>
      </c>
      <c r="S38" s="5">
        <v>487</v>
      </c>
      <c r="T38" s="38">
        <v>16.100000000000001</v>
      </c>
      <c r="U38" s="4">
        <v>0.878</v>
      </c>
      <c r="V38" s="4">
        <v>0.90400000000000003</v>
      </c>
      <c r="W38" s="4">
        <v>1.0640000000000001</v>
      </c>
      <c r="X38" s="4">
        <v>1.0429999999999999</v>
      </c>
      <c r="Y38" s="3">
        <v>4.5659999999999998</v>
      </c>
      <c r="Z38" s="2">
        <v>6.4589999999999996</v>
      </c>
      <c r="AA38" s="2">
        <v>6.0960000000000001</v>
      </c>
      <c r="AB38" s="2">
        <v>6.4210000000000003</v>
      </c>
      <c r="AC38" s="2">
        <v>5.9290000000000003</v>
      </c>
      <c r="AD38" s="2">
        <v>5.7430000000000003</v>
      </c>
      <c r="AE38" s="14">
        <v>2.8340000000000001</v>
      </c>
      <c r="AF38" s="14">
        <v>2.7719999999999998</v>
      </c>
      <c r="AG38" s="14">
        <v>2.8450000000000002</v>
      </c>
      <c r="AH38" s="14">
        <v>2.8</v>
      </c>
      <c r="AI38" s="14">
        <v>2.1880000000000002</v>
      </c>
      <c r="AK38" s="5">
        <v>487</v>
      </c>
      <c r="AL38" s="35">
        <f t="shared" si="20"/>
        <v>1</v>
      </c>
      <c r="AM38" s="25">
        <f t="shared" si="21"/>
        <v>0.97555555555555551</v>
      </c>
      <c r="AN38" s="25">
        <f t="shared" si="22"/>
        <v>1.029612756264237</v>
      </c>
      <c r="AO38" s="25">
        <f t="shared" si="23"/>
        <v>1.079107505070994</v>
      </c>
      <c r="AP38" s="25">
        <f t="shared" si="24"/>
        <v>1.1374045801526715</v>
      </c>
      <c r="AQ38" s="28">
        <f t="shared" si="25"/>
        <v>1.4819863680623173</v>
      </c>
      <c r="AR38" s="22">
        <f t="shared" si="26"/>
        <v>0.99876295036338336</v>
      </c>
      <c r="AS38" s="22">
        <f t="shared" si="27"/>
        <v>0.99672988881621982</v>
      </c>
      <c r="AT38" s="22">
        <f t="shared" si="28"/>
        <v>1.0073737056793224</v>
      </c>
      <c r="AU38" s="22">
        <f t="shared" si="29"/>
        <v>0.98668663671159929</v>
      </c>
      <c r="AV38" s="22">
        <f t="shared" si="30"/>
        <v>0.9888085399449037</v>
      </c>
      <c r="AW38" s="20">
        <f t="shared" si="31"/>
        <v>1.4106520657043307</v>
      </c>
      <c r="AX38" s="20">
        <f t="shared" si="32"/>
        <v>1.4414976599063962</v>
      </c>
      <c r="AY38" s="20">
        <f t="shared" si="33"/>
        <v>1.4282128514056225</v>
      </c>
      <c r="AZ38" s="20">
        <f t="shared" si="34"/>
        <v>1.4682747771368641</v>
      </c>
      <c r="BA38" s="20">
        <f t="shared" si="35"/>
        <v>1.2531500572737686</v>
      </c>
    </row>
    <row r="39" spans="1:53">
      <c r="A39" s="5">
        <v>488</v>
      </c>
      <c r="B39" s="38">
        <f t="shared" si="36"/>
        <v>19</v>
      </c>
      <c r="C39" s="4">
        <v>0.98099999999999998</v>
      </c>
      <c r="D39" s="4">
        <v>1.0169999999999999</v>
      </c>
      <c r="E39" s="4">
        <v>0.93799999999999994</v>
      </c>
      <c r="F39" s="4">
        <v>0.92700000000000005</v>
      </c>
      <c r="G39" s="3">
        <v>4</v>
      </c>
      <c r="H39" s="2">
        <v>7.3380000000000001</v>
      </c>
      <c r="I39" s="2">
        <v>7.931</v>
      </c>
      <c r="J39" s="2">
        <v>6.7629999999999999</v>
      </c>
      <c r="K39" s="2">
        <v>7.1020000000000003</v>
      </c>
      <c r="L39" s="2">
        <v>6.8</v>
      </c>
      <c r="M39" s="14">
        <v>2.4510000000000001</v>
      </c>
      <c r="N39" s="14">
        <v>2.5680000000000001</v>
      </c>
      <c r="O39" s="14">
        <v>2.3290000000000002</v>
      </c>
      <c r="P39" s="14">
        <v>2.4119999999999999</v>
      </c>
      <c r="Q39" s="14">
        <v>2.1179999999999999</v>
      </c>
      <c r="S39" s="5">
        <v>488</v>
      </c>
      <c r="T39" s="38">
        <v>19.100000000000001</v>
      </c>
      <c r="U39" s="4">
        <v>0.96299999999999997</v>
      </c>
      <c r="V39" s="4">
        <v>1.0069999999999999</v>
      </c>
      <c r="W39" s="4">
        <v>0.99199999999999999</v>
      </c>
      <c r="X39" s="4">
        <v>0.92900000000000005</v>
      </c>
      <c r="Y39" s="3">
        <v>4.7549999999999999</v>
      </c>
      <c r="Z39" s="2">
        <v>7.1740000000000004</v>
      </c>
      <c r="AA39" s="2">
        <v>7.843</v>
      </c>
      <c r="AB39" s="2">
        <v>6.4480000000000004</v>
      </c>
      <c r="AC39" s="2">
        <v>6.9870000000000001</v>
      </c>
      <c r="AD39" s="2">
        <v>6.7249999999999996</v>
      </c>
      <c r="AE39" s="14">
        <v>3.1160000000000001</v>
      </c>
      <c r="AF39" s="14">
        <v>3.2250000000000001</v>
      </c>
      <c r="AG39" s="14">
        <v>3.0089999999999999</v>
      </c>
      <c r="AH39" s="14">
        <v>3.044</v>
      </c>
      <c r="AI39" s="14">
        <v>2.625</v>
      </c>
      <c r="AK39" s="5">
        <v>488</v>
      </c>
      <c r="AL39" s="35">
        <f t="shared" si="20"/>
        <v>1.0052631578947369</v>
      </c>
      <c r="AM39" s="25">
        <f t="shared" si="21"/>
        <v>0.98165137614678899</v>
      </c>
      <c r="AN39" s="25">
        <f t="shared" si="22"/>
        <v>0.99016715830875124</v>
      </c>
      <c r="AO39" s="25">
        <f t="shared" si="23"/>
        <v>1.0575692963752665</v>
      </c>
      <c r="AP39" s="25">
        <f t="shared" si="24"/>
        <v>1.0021574973031284</v>
      </c>
      <c r="AQ39" s="28">
        <f t="shared" si="25"/>
        <v>1.18875</v>
      </c>
      <c r="AR39" s="22">
        <f t="shared" si="26"/>
        <v>0.97765058599073318</v>
      </c>
      <c r="AS39" s="22">
        <f t="shared" si="27"/>
        <v>0.98890429958391124</v>
      </c>
      <c r="AT39" s="22">
        <f t="shared" si="28"/>
        <v>0.95342303711370702</v>
      </c>
      <c r="AU39" s="22">
        <f t="shared" si="29"/>
        <v>0.98380737820332298</v>
      </c>
      <c r="AV39" s="22">
        <f t="shared" si="30"/>
        <v>0.98897058823529405</v>
      </c>
      <c r="AW39" s="20">
        <f t="shared" si="31"/>
        <v>1.2713178294573644</v>
      </c>
      <c r="AX39" s="20">
        <f t="shared" si="32"/>
        <v>1.2558411214953271</v>
      </c>
      <c r="AY39" s="20">
        <f t="shared" si="33"/>
        <v>1.2919708029197079</v>
      </c>
      <c r="AZ39" s="20">
        <f t="shared" si="34"/>
        <v>1.262023217247098</v>
      </c>
      <c r="BA39" s="20">
        <f t="shared" si="35"/>
        <v>1.2393767705382437</v>
      </c>
    </row>
    <row r="40" spans="1:53">
      <c r="A40" s="5">
        <v>489</v>
      </c>
      <c r="B40" s="38">
        <f t="shared" si="36"/>
        <v>18.899999999999999</v>
      </c>
      <c r="C40" s="4">
        <v>0.96799999999999997</v>
      </c>
      <c r="D40" s="4">
        <v>0.995</v>
      </c>
      <c r="E40" s="4">
        <v>0.82499999999999996</v>
      </c>
      <c r="F40" s="4">
        <v>0.85099999999999998</v>
      </c>
      <c r="G40" s="3">
        <v>3.6840000000000002</v>
      </c>
      <c r="H40" s="2">
        <v>6.4359999999999999</v>
      </c>
      <c r="I40" s="2">
        <v>6.5579999999999998</v>
      </c>
      <c r="J40" s="2">
        <v>6.2969999999999997</v>
      </c>
      <c r="K40" s="2">
        <v>5.97</v>
      </c>
      <c r="L40" s="2">
        <v>5.9480000000000004</v>
      </c>
      <c r="M40" s="14">
        <v>2.1269999999999998</v>
      </c>
      <c r="N40" s="14">
        <v>2.1379999999999999</v>
      </c>
      <c r="O40" s="14">
        <v>2.0960000000000001</v>
      </c>
      <c r="P40" s="14">
        <v>2.0489999999999999</v>
      </c>
      <c r="Q40" s="14">
        <v>1.966</v>
      </c>
      <c r="S40" s="5">
        <v>489</v>
      </c>
      <c r="T40" s="38">
        <v>19</v>
      </c>
      <c r="U40" s="4">
        <v>1.1140000000000001</v>
      </c>
      <c r="V40" s="4">
        <v>1.107</v>
      </c>
      <c r="W40" s="4">
        <v>0.84299999999999997</v>
      </c>
      <c r="X40" s="4">
        <v>0.89600000000000002</v>
      </c>
      <c r="Y40" s="3">
        <v>4.7270000000000003</v>
      </c>
      <c r="Z40" s="2">
        <v>6.1689999999999996</v>
      </c>
      <c r="AA40" s="2">
        <v>6.343</v>
      </c>
      <c r="AB40" s="2">
        <v>5.93</v>
      </c>
      <c r="AC40" s="2">
        <v>5.6619999999999999</v>
      </c>
      <c r="AD40" s="2">
        <v>5.8789999999999996</v>
      </c>
      <c r="AE40" s="14">
        <v>2.99</v>
      </c>
      <c r="AF40" s="14">
        <v>3.004</v>
      </c>
      <c r="AG40" s="14">
        <v>2.9710000000000001</v>
      </c>
      <c r="AH40" s="14">
        <v>2.911</v>
      </c>
      <c r="AI40" s="14">
        <v>2.4</v>
      </c>
      <c r="AK40" s="5">
        <v>489</v>
      </c>
      <c r="AL40" s="35">
        <f t="shared" si="20"/>
        <v>1.0052910052910053</v>
      </c>
      <c r="AM40" s="25">
        <f t="shared" si="21"/>
        <v>1.1508264462809918</v>
      </c>
      <c r="AN40" s="25">
        <f t="shared" si="22"/>
        <v>1.1125628140703518</v>
      </c>
      <c r="AO40" s="25">
        <f t="shared" si="23"/>
        <v>1.0218181818181817</v>
      </c>
      <c r="AP40" s="25">
        <f t="shared" si="24"/>
        <v>1.0528789659224442</v>
      </c>
      <c r="AQ40" s="28">
        <f t="shared" si="25"/>
        <v>1.2831161780673181</v>
      </c>
      <c r="AR40" s="22">
        <f t="shared" si="26"/>
        <v>0.95851460534493471</v>
      </c>
      <c r="AS40" s="22">
        <f t="shared" si="27"/>
        <v>0.96721561451662097</v>
      </c>
      <c r="AT40" s="22">
        <f t="shared" si="28"/>
        <v>0.94171827854533907</v>
      </c>
      <c r="AU40" s="22">
        <f t="shared" si="29"/>
        <v>0.94840871021775552</v>
      </c>
      <c r="AV40" s="22">
        <f t="shared" si="30"/>
        <v>0.98839946200403483</v>
      </c>
      <c r="AW40" s="20">
        <f t="shared" si="31"/>
        <v>1.4057357780912085</v>
      </c>
      <c r="AX40" s="20">
        <f t="shared" si="32"/>
        <v>1.4050514499532274</v>
      </c>
      <c r="AY40" s="20">
        <f t="shared" si="33"/>
        <v>1.4174618320610688</v>
      </c>
      <c r="AZ40" s="20">
        <f t="shared" si="34"/>
        <v>1.4206930209858468</v>
      </c>
      <c r="BA40" s="20">
        <f t="shared" si="35"/>
        <v>1.2207527975584944</v>
      </c>
    </row>
    <row r="41" spans="1:53">
      <c r="A41" s="6">
        <v>490</v>
      </c>
      <c r="B41" s="39">
        <f t="shared" si="36"/>
        <v>20</v>
      </c>
      <c r="C41" s="9">
        <v>0.99399999999999999</v>
      </c>
      <c r="D41" s="9">
        <v>0.98199999999999998</v>
      </c>
      <c r="E41" s="9">
        <v>0.94899999999999995</v>
      </c>
      <c r="F41" s="9">
        <v>0.95299999999999996</v>
      </c>
      <c r="G41" s="8">
        <v>3.093</v>
      </c>
      <c r="H41" s="7">
        <v>6.4740000000000002</v>
      </c>
      <c r="I41" s="7">
        <v>6.2549999999999999</v>
      </c>
      <c r="J41" s="7">
        <v>6.61</v>
      </c>
      <c r="K41" s="7">
        <v>6.8029999999999999</v>
      </c>
      <c r="L41" s="7">
        <v>5.9939999999999998</v>
      </c>
      <c r="M41" s="16">
        <v>4.0780000000000003</v>
      </c>
      <c r="N41" s="16">
        <v>4.0629999999999997</v>
      </c>
      <c r="O41" s="16">
        <v>4.0999999999999996</v>
      </c>
      <c r="P41" s="16">
        <v>4.0919999999999996</v>
      </c>
      <c r="Q41" s="16">
        <v>1.81</v>
      </c>
      <c r="S41" s="6">
        <v>490</v>
      </c>
      <c r="T41" s="39">
        <v>20</v>
      </c>
      <c r="U41" s="9">
        <v>1.07</v>
      </c>
      <c r="V41" s="9">
        <v>1.135</v>
      </c>
      <c r="W41" s="9">
        <v>1.0569999999999999</v>
      </c>
      <c r="X41" s="9">
        <v>1.052</v>
      </c>
      <c r="Y41" s="8">
        <v>4.9749999999999996</v>
      </c>
      <c r="Z41" s="7">
        <v>6.4119999999999999</v>
      </c>
      <c r="AA41" s="7">
        <v>6.0890000000000004</v>
      </c>
      <c r="AB41" s="7">
        <v>6.45</v>
      </c>
      <c r="AC41" s="7">
        <v>6.7160000000000002</v>
      </c>
      <c r="AD41" s="7">
        <v>6.5149999999999997</v>
      </c>
      <c r="AE41" s="16">
        <v>4.681</v>
      </c>
      <c r="AF41" s="16">
        <v>4.6920000000000002</v>
      </c>
      <c r="AG41" s="16">
        <v>4.7930000000000001</v>
      </c>
      <c r="AH41" s="16">
        <v>4.6420000000000003</v>
      </c>
      <c r="AI41" s="16">
        <v>2.6440000000000001</v>
      </c>
      <c r="AK41" s="6">
        <v>490</v>
      </c>
      <c r="AL41" s="36">
        <f t="shared" si="20"/>
        <v>1</v>
      </c>
      <c r="AM41" s="27">
        <f t="shared" si="21"/>
        <v>1.0764587525150906</v>
      </c>
      <c r="AN41" s="27">
        <f t="shared" si="22"/>
        <v>1.1558044806517311</v>
      </c>
      <c r="AO41" s="27">
        <f t="shared" si="23"/>
        <v>1.1138040042149631</v>
      </c>
      <c r="AP41" s="27">
        <f t="shared" si="24"/>
        <v>1.1038824763903463</v>
      </c>
      <c r="AQ41" s="30">
        <f t="shared" si="25"/>
        <v>1.6084707403815066</v>
      </c>
      <c r="AR41" s="24">
        <f t="shared" si="26"/>
        <v>0.99042323138708677</v>
      </c>
      <c r="AS41" s="24">
        <f t="shared" si="27"/>
        <v>0.97346123101518789</v>
      </c>
      <c r="AT41" s="24">
        <f t="shared" si="28"/>
        <v>0.97579425113464446</v>
      </c>
      <c r="AU41" s="24">
        <f t="shared" si="29"/>
        <v>0.98721152432750259</v>
      </c>
      <c r="AV41" s="24">
        <f t="shared" si="30"/>
        <v>1.0869202535869202</v>
      </c>
      <c r="AW41" s="21">
        <f t="shared" si="31"/>
        <v>1.1478666012751348</v>
      </c>
      <c r="AX41" s="21">
        <f t="shared" si="32"/>
        <v>1.1548117154811717</v>
      </c>
      <c r="AY41" s="21">
        <f t="shared" si="33"/>
        <v>1.1690243902439026</v>
      </c>
      <c r="AZ41" s="21">
        <f t="shared" si="34"/>
        <v>1.1344086021505377</v>
      </c>
      <c r="BA41" s="21">
        <f t="shared" si="35"/>
        <v>1.4607734806629835</v>
      </c>
    </row>
    <row r="43" spans="1:53" s="1" customFormat="1">
      <c r="A43" s="1" t="s">
        <v>14</v>
      </c>
      <c r="S43" s="1" t="s">
        <v>15</v>
      </c>
    </row>
    <row r="44" spans="1:53">
      <c r="A44" s="47" t="s">
        <v>7</v>
      </c>
      <c r="B44" s="49" t="s">
        <v>8</v>
      </c>
      <c r="C44" s="51" t="s">
        <v>6</v>
      </c>
      <c r="D44" s="51"/>
      <c r="E44" s="51"/>
      <c r="F44" s="51"/>
      <c r="G44" s="52" t="s">
        <v>5</v>
      </c>
      <c r="H44" s="57" t="s">
        <v>20</v>
      </c>
      <c r="I44" s="58"/>
      <c r="J44" s="58"/>
      <c r="K44" s="58"/>
      <c r="L44" s="59"/>
      <c r="M44" s="54" t="s">
        <v>18</v>
      </c>
      <c r="N44" s="55"/>
      <c r="O44" s="55"/>
      <c r="P44" s="55"/>
      <c r="Q44" s="56"/>
      <c r="S44" s="47" t="s">
        <v>7</v>
      </c>
      <c r="T44" s="49" t="s">
        <v>8</v>
      </c>
      <c r="U44" s="51" t="s">
        <v>6</v>
      </c>
      <c r="V44" s="51"/>
      <c r="W44" s="51"/>
      <c r="X44" s="51"/>
      <c r="Y44" s="52" t="s">
        <v>5</v>
      </c>
      <c r="Z44" s="57" t="s">
        <v>20</v>
      </c>
      <c r="AA44" s="58"/>
      <c r="AB44" s="58"/>
      <c r="AC44" s="58"/>
      <c r="AD44" s="59"/>
      <c r="AE44" s="54" t="s">
        <v>18</v>
      </c>
      <c r="AF44" s="55"/>
      <c r="AG44" s="55"/>
      <c r="AH44" s="55"/>
      <c r="AI44" s="56"/>
      <c r="AK44" s="47" t="s">
        <v>7</v>
      </c>
      <c r="AL44" s="49" t="s">
        <v>8</v>
      </c>
      <c r="AM44" s="51" t="s">
        <v>6</v>
      </c>
      <c r="AN44" s="51"/>
      <c r="AO44" s="51"/>
      <c r="AP44" s="51"/>
      <c r="AQ44" s="52" t="s">
        <v>5</v>
      </c>
      <c r="AR44" s="57" t="s">
        <v>20</v>
      </c>
      <c r="AS44" s="58"/>
      <c r="AT44" s="58"/>
      <c r="AU44" s="58"/>
      <c r="AV44" s="59"/>
      <c r="AW44" s="54" t="s">
        <v>18</v>
      </c>
      <c r="AX44" s="55"/>
      <c r="AY44" s="55"/>
      <c r="AZ44" s="55"/>
      <c r="BA44" s="56"/>
    </row>
    <row r="45" spans="1:53">
      <c r="A45" s="48"/>
      <c r="B45" s="50"/>
      <c r="C45" s="18" t="s">
        <v>0</v>
      </c>
      <c r="D45" s="18" t="s">
        <v>1</v>
      </c>
      <c r="E45" s="18" t="s">
        <v>2</v>
      </c>
      <c r="F45" s="18" t="s">
        <v>3</v>
      </c>
      <c r="G45" s="53"/>
      <c r="H45" s="17" t="s">
        <v>0</v>
      </c>
      <c r="I45" s="17" t="s">
        <v>1</v>
      </c>
      <c r="J45" s="17" t="s">
        <v>2</v>
      </c>
      <c r="K45" s="17" t="s">
        <v>3</v>
      </c>
      <c r="L45" s="17" t="s">
        <v>16</v>
      </c>
      <c r="M45" s="33" t="s">
        <v>0</v>
      </c>
      <c r="N45" s="33" t="s">
        <v>1</v>
      </c>
      <c r="O45" s="33" t="s">
        <v>2</v>
      </c>
      <c r="P45" s="33" t="s">
        <v>3</v>
      </c>
      <c r="Q45" s="33" t="s">
        <v>16</v>
      </c>
      <c r="S45" s="48"/>
      <c r="T45" s="50"/>
      <c r="U45" s="18" t="s">
        <v>0</v>
      </c>
      <c r="V45" s="18" t="s">
        <v>1</v>
      </c>
      <c r="W45" s="18" t="s">
        <v>2</v>
      </c>
      <c r="X45" s="18" t="s">
        <v>3</v>
      </c>
      <c r="Y45" s="53"/>
      <c r="Z45" s="17" t="s">
        <v>0</v>
      </c>
      <c r="AA45" s="17" t="s">
        <v>1</v>
      </c>
      <c r="AB45" s="17" t="s">
        <v>2</v>
      </c>
      <c r="AC45" s="17" t="s">
        <v>3</v>
      </c>
      <c r="AD45" s="17" t="s">
        <v>16</v>
      </c>
      <c r="AE45" s="33" t="s">
        <v>0</v>
      </c>
      <c r="AF45" s="33" t="s">
        <v>1</v>
      </c>
      <c r="AG45" s="33" t="s">
        <v>2</v>
      </c>
      <c r="AH45" s="33" t="s">
        <v>3</v>
      </c>
      <c r="AI45" s="33" t="s">
        <v>16</v>
      </c>
      <c r="AK45" s="48"/>
      <c r="AL45" s="50"/>
      <c r="AM45" s="18" t="s">
        <v>0</v>
      </c>
      <c r="AN45" s="18" t="s">
        <v>1</v>
      </c>
      <c r="AO45" s="18" t="s">
        <v>2</v>
      </c>
      <c r="AP45" s="18" t="s">
        <v>3</v>
      </c>
      <c r="AQ45" s="53"/>
      <c r="AR45" s="17" t="s">
        <v>0</v>
      </c>
      <c r="AS45" s="17" t="s">
        <v>1</v>
      </c>
      <c r="AT45" s="17" t="s">
        <v>2</v>
      </c>
      <c r="AU45" s="17" t="s">
        <v>3</v>
      </c>
      <c r="AV45" s="17" t="s">
        <v>16</v>
      </c>
      <c r="AW45" s="33" t="s">
        <v>0</v>
      </c>
      <c r="AX45" s="33" t="s">
        <v>1</v>
      </c>
      <c r="AY45" s="33" t="s">
        <v>2</v>
      </c>
      <c r="AZ45" s="33" t="s">
        <v>3</v>
      </c>
      <c r="BA45" s="33" t="s">
        <v>16</v>
      </c>
    </row>
    <row r="46" spans="1:53">
      <c r="A46" s="5">
        <v>481</v>
      </c>
      <c r="B46" s="37">
        <f>B18</f>
        <v>18.399999999999999</v>
      </c>
      <c r="C46" s="4">
        <f t="shared" ref="C46:F55" si="37">C32</f>
        <v>0.90200000000000002</v>
      </c>
      <c r="D46" s="4">
        <f t="shared" si="37"/>
        <v>0.90800000000000003</v>
      </c>
      <c r="E46" s="4">
        <f t="shared" si="37"/>
        <v>0.90600000000000003</v>
      </c>
      <c r="F46" s="4">
        <f t="shared" si="37"/>
        <v>0.94099999999999995</v>
      </c>
      <c r="G46" s="3">
        <f>G32</f>
        <v>2.5259999999999998</v>
      </c>
      <c r="H46" s="2">
        <v>6.556</v>
      </c>
      <c r="I46" s="2">
        <v>6.69</v>
      </c>
      <c r="J46" s="2">
        <v>6.8019999999999996</v>
      </c>
      <c r="K46" s="2">
        <v>7.1740000000000004</v>
      </c>
      <c r="L46" s="2">
        <v>16.062000000000001</v>
      </c>
      <c r="M46" s="14">
        <v>1.9259999999999999</v>
      </c>
      <c r="N46" s="14">
        <v>1.9490000000000001</v>
      </c>
      <c r="O46" s="14">
        <v>1.9790000000000001</v>
      </c>
      <c r="P46" s="14">
        <v>2.0640000000000001</v>
      </c>
      <c r="Q46" s="14">
        <v>4.0679999999999996</v>
      </c>
      <c r="S46" s="5">
        <v>481</v>
      </c>
      <c r="T46" s="37">
        <v>18.5</v>
      </c>
      <c r="U46" s="4">
        <v>0.93400000000000005</v>
      </c>
      <c r="V46" s="4">
        <v>0.88300000000000001</v>
      </c>
      <c r="W46" s="4">
        <v>0.92300000000000004</v>
      </c>
      <c r="X46" s="4">
        <v>0.95799999999999996</v>
      </c>
      <c r="Y46" s="3">
        <v>4.2709999999999999</v>
      </c>
      <c r="Z46" s="2">
        <v>6.7220000000000004</v>
      </c>
      <c r="AA46" s="2">
        <v>6.9950000000000001</v>
      </c>
      <c r="AB46" s="2">
        <v>7.0810000000000004</v>
      </c>
      <c r="AC46" s="2">
        <v>7.4249999999999998</v>
      </c>
      <c r="AD46" s="2">
        <v>14.055</v>
      </c>
      <c r="AE46" s="14">
        <v>2.7309999999999999</v>
      </c>
      <c r="AF46" s="14">
        <v>2.8620000000000001</v>
      </c>
      <c r="AG46" s="14">
        <v>2.8559999999999999</v>
      </c>
      <c r="AH46" s="14">
        <v>2.9209999999999998</v>
      </c>
      <c r="AI46" s="14">
        <v>4.6059999999999999</v>
      </c>
      <c r="AK46" s="5">
        <v>481</v>
      </c>
      <c r="AL46" s="34">
        <f t="shared" ref="AL46:AL55" si="38">T46/B46</f>
        <v>1.0054347826086958</v>
      </c>
      <c r="AM46" s="25">
        <f t="shared" ref="AM46:AM55" si="39">U46/C46</f>
        <v>1.0354767184035476</v>
      </c>
      <c r="AN46" s="25">
        <f t="shared" ref="AN46:AN55" si="40">V46/D46</f>
        <v>0.97246696035242286</v>
      </c>
      <c r="AO46" s="25">
        <f t="shared" ref="AO46:AO55" si="41">W46/E46</f>
        <v>1.0187637969094923</v>
      </c>
      <c r="AP46" s="25">
        <f t="shared" ref="AP46:AP55" si="42">X46/F46</f>
        <v>1.0180658873538788</v>
      </c>
      <c r="AQ46" s="28">
        <f t="shared" ref="AQ46:AQ55" si="43">Y46/G46</f>
        <v>1.6908155186064926</v>
      </c>
      <c r="AR46" s="22">
        <f t="shared" ref="AR46:AR55" si="44">Z46/H46</f>
        <v>1.0253203172666261</v>
      </c>
      <c r="AS46" s="22">
        <f t="shared" ref="AS46:AS55" si="45">AA46/I46</f>
        <v>1.0455904334828101</v>
      </c>
      <c r="AT46" s="22">
        <f t="shared" ref="AT46:AT55" si="46">AB46/J46</f>
        <v>1.0410173478388711</v>
      </c>
      <c r="AU46" s="22">
        <f t="shared" ref="AU46:AU55" si="47">AC46/K46</f>
        <v>1.0349874546975188</v>
      </c>
      <c r="AV46" s="22">
        <f t="shared" ref="AV46:AV55" si="48">AD46/L46</f>
        <v>0.87504669406051538</v>
      </c>
      <c r="AW46" s="20">
        <f t="shared" ref="AW46:AW55" si="49">AE46/M46</f>
        <v>1.4179646936656283</v>
      </c>
      <c r="AX46" s="20">
        <f t="shared" ref="AX46:AX55" si="50">AF46/N46</f>
        <v>1.4684453565931246</v>
      </c>
      <c r="AY46" s="20">
        <f t="shared" ref="AY46:AY55" si="51">AG46/O46</f>
        <v>1.4431531076301161</v>
      </c>
      <c r="AZ46" s="20">
        <f t="shared" ref="AZ46:AZ55" si="52">AH46/P46</f>
        <v>1.4152131782945736</v>
      </c>
      <c r="BA46" s="20">
        <f t="shared" ref="BA46:BA55" si="53">AI46/Q46</f>
        <v>1.132251720747296</v>
      </c>
    </row>
    <row r="47" spans="1:53">
      <c r="A47" s="5">
        <v>482</v>
      </c>
      <c r="B47" s="38">
        <f t="shared" ref="B47:B55" si="54">B19</f>
        <v>15.85</v>
      </c>
      <c r="C47" s="4">
        <f t="shared" si="37"/>
        <v>0.879</v>
      </c>
      <c r="D47" s="4">
        <f t="shared" si="37"/>
        <v>0.90900000000000003</v>
      </c>
      <c r="E47" s="4">
        <f t="shared" si="37"/>
        <v>0.878</v>
      </c>
      <c r="F47" s="4">
        <f t="shared" si="37"/>
        <v>0.91300000000000003</v>
      </c>
      <c r="G47" s="3">
        <f t="shared" ref="G47:G55" si="55">G33</f>
        <v>3.1160000000000001</v>
      </c>
      <c r="H47" s="2">
        <v>6.2439999999999998</v>
      </c>
      <c r="I47" s="2">
        <v>6.2530000000000001</v>
      </c>
      <c r="J47" s="2">
        <v>6.2389999999999999</v>
      </c>
      <c r="K47" s="2">
        <v>6.0209999999999999</v>
      </c>
      <c r="L47" s="2">
        <v>10.268000000000001</v>
      </c>
      <c r="M47" s="14">
        <v>2.129</v>
      </c>
      <c r="N47" s="14">
        <v>2.1349999999999998</v>
      </c>
      <c r="O47" s="14">
        <v>2.129</v>
      </c>
      <c r="P47" s="14">
        <v>2.0840000000000001</v>
      </c>
      <c r="Q47" s="14">
        <v>2.758</v>
      </c>
      <c r="S47" s="5">
        <v>482</v>
      </c>
      <c r="T47" s="38">
        <v>15.9</v>
      </c>
      <c r="U47" s="4">
        <v>0.92100000000000004</v>
      </c>
      <c r="V47" s="4">
        <v>1.012</v>
      </c>
      <c r="W47" s="4">
        <v>0.92100000000000004</v>
      </c>
      <c r="X47" s="4">
        <v>0.98599999999999999</v>
      </c>
      <c r="Y47" s="3">
        <v>2.84</v>
      </c>
      <c r="Z47" s="2">
        <v>6.1760000000000002</v>
      </c>
      <c r="AA47" s="2">
        <v>6.2210000000000001</v>
      </c>
      <c r="AB47" s="2">
        <v>6.1689999999999996</v>
      </c>
      <c r="AC47" s="2">
        <v>5.9450000000000003</v>
      </c>
      <c r="AD47" s="2">
        <v>10.198</v>
      </c>
      <c r="AE47" s="14">
        <v>2.798</v>
      </c>
      <c r="AF47" s="14">
        <v>2.8650000000000002</v>
      </c>
      <c r="AG47" s="14">
        <v>2.83</v>
      </c>
      <c r="AH47" s="14">
        <v>2.8159999999999998</v>
      </c>
      <c r="AI47" s="14">
        <v>3.0910000000000002</v>
      </c>
      <c r="AK47" s="5">
        <v>482</v>
      </c>
      <c r="AL47" s="35">
        <f t="shared" si="38"/>
        <v>1.0031545741324921</v>
      </c>
      <c r="AM47" s="25">
        <f t="shared" si="39"/>
        <v>1.0477815699658704</v>
      </c>
      <c r="AN47" s="25">
        <f t="shared" si="40"/>
        <v>1.1133113311331133</v>
      </c>
      <c r="AO47" s="25">
        <f t="shared" si="41"/>
        <v>1.0489749430523918</v>
      </c>
      <c r="AP47" s="25">
        <f t="shared" si="42"/>
        <v>1.0799561883899234</v>
      </c>
      <c r="AQ47" s="28">
        <f t="shared" si="43"/>
        <v>0.91142490372272134</v>
      </c>
      <c r="AR47" s="22">
        <f t="shared" si="44"/>
        <v>0.98910954516335692</v>
      </c>
      <c r="AS47" s="22">
        <f t="shared" si="45"/>
        <v>0.99488245642091799</v>
      </c>
      <c r="AT47" s="22">
        <f t="shared" si="46"/>
        <v>0.98878025324571239</v>
      </c>
      <c r="AU47" s="22">
        <f t="shared" si="47"/>
        <v>0.98737751204118929</v>
      </c>
      <c r="AV47" s="22">
        <f t="shared" si="48"/>
        <v>0.99318270354499416</v>
      </c>
      <c r="AW47" s="20">
        <f t="shared" si="49"/>
        <v>1.3142320338186941</v>
      </c>
      <c r="AX47" s="20">
        <f t="shared" si="50"/>
        <v>1.3419203747072601</v>
      </c>
      <c r="AY47" s="20">
        <f t="shared" si="51"/>
        <v>1.3292625645843119</v>
      </c>
      <c r="AZ47" s="20">
        <f t="shared" si="52"/>
        <v>1.3512476007677543</v>
      </c>
      <c r="BA47" s="20">
        <f t="shared" si="53"/>
        <v>1.1207396664249456</v>
      </c>
    </row>
    <row r="48" spans="1:53">
      <c r="A48" s="5">
        <v>483</v>
      </c>
      <c r="B48" s="38">
        <f t="shared" si="54"/>
        <v>15.16</v>
      </c>
      <c r="C48" s="4">
        <f t="shared" si="37"/>
        <v>0.83799999999999997</v>
      </c>
      <c r="D48" s="4">
        <f t="shared" si="37"/>
        <v>0.81699999999999995</v>
      </c>
      <c r="E48" s="4">
        <f t="shared" si="37"/>
        <v>0.78600000000000003</v>
      </c>
      <c r="F48" s="4">
        <f t="shared" si="37"/>
        <v>0.78900000000000003</v>
      </c>
      <c r="G48" s="3">
        <f t="shared" si="55"/>
        <v>2.367</v>
      </c>
      <c r="H48" s="2">
        <v>6.5170000000000003</v>
      </c>
      <c r="I48" s="2">
        <v>5.5549999999999997</v>
      </c>
      <c r="J48" s="2">
        <v>5.6660000000000004</v>
      </c>
      <c r="K48" s="2">
        <v>5.5449999999999999</v>
      </c>
      <c r="L48" s="2">
        <v>9.8469999999999995</v>
      </c>
      <c r="M48" s="14">
        <v>2.0470000000000002</v>
      </c>
      <c r="N48" s="14">
        <v>1.8520000000000001</v>
      </c>
      <c r="O48" s="14">
        <v>1.869</v>
      </c>
      <c r="P48" s="14">
        <v>1.8460000000000001</v>
      </c>
      <c r="Q48" s="14">
        <v>3.1080000000000001</v>
      </c>
      <c r="S48" s="5">
        <v>483</v>
      </c>
      <c r="T48" s="38">
        <v>15.2</v>
      </c>
      <c r="U48" s="4">
        <v>0.85199999999999998</v>
      </c>
      <c r="V48" s="4">
        <v>0.93400000000000005</v>
      </c>
      <c r="W48" s="4">
        <v>0.81599999999999995</v>
      </c>
      <c r="X48" s="4">
        <v>0.81499999999999995</v>
      </c>
      <c r="Y48" s="3">
        <v>2.9289999999999998</v>
      </c>
      <c r="Z48" s="2">
        <v>6.7290000000000001</v>
      </c>
      <c r="AA48" s="2">
        <v>5.6360000000000001</v>
      </c>
      <c r="AB48" s="2">
        <v>5.8259999999999996</v>
      </c>
      <c r="AC48" s="2">
        <v>5.617</v>
      </c>
      <c r="AD48" s="2">
        <v>9.9550000000000001</v>
      </c>
      <c r="AE48" s="14">
        <v>2.7570000000000001</v>
      </c>
      <c r="AF48" s="14">
        <v>2.613</v>
      </c>
      <c r="AG48" s="14">
        <v>2.677</v>
      </c>
      <c r="AH48" s="14">
        <v>2.7559999999999998</v>
      </c>
      <c r="AI48" s="14">
        <v>3.0939999999999999</v>
      </c>
      <c r="AK48" s="5">
        <v>483</v>
      </c>
      <c r="AL48" s="35">
        <f t="shared" si="38"/>
        <v>1.0026385224274406</v>
      </c>
      <c r="AM48" s="25">
        <f t="shared" si="39"/>
        <v>1.0167064439140812</v>
      </c>
      <c r="AN48" s="25">
        <f t="shared" si="40"/>
        <v>1.1432068543451654</v>
      </c>
      <c r="AO48" s="25">
        <f t="shared" si="41"/>
        <v>1.0381679389312977</v>
      </c>
      <c r="AP48" s="25">
        <f t="shared" si="42"/>
        <v>1.0329531051964511</v>
      </c>
      <c r="AQ48" s="28">
        <f t="shared" si="43"/>
        <v>1.2374313476975074</v>
      </c>
      <c r="AR48" s="22">
        <f t="shared" si="44"/>
        <v>1.0325303053552248</v>
      </c>
      <c r="AS48" s="22">
        <f t="shared" si="45"/>
        <v>1.0145814581458146</v>
      </c>
      <c r="AT48" s="22">
        <f t="shared" si="46"/>
        <v>1.0282386163078008</v>
      </c>
      <c r="AU48" s="22">
        <f t="shared" si="47"/>
        <v>1.0129846708746619</v>
      </c>
      <c r="AV48" s="22">
        <f t="shared" si="48"/>
        <v>1.0109678074540469</v>
      </c>
      <c r="AW48" s="20">
        <f t="shared" si="49"/>
        <v>1.3468490473864192</v>
      </c>
      <c r="AX48" s="20">
        <f t="shared" si="50"/>
        <v>1.4109071274298055</v>
      </c>
      <c r="AY48" s="20">
        <f t="shared" si="51"/>
        <v>1.4323167469234885</v>
      </c>
      <c r="AZ48" s="20">
        <f t="shared" si="52"/>
        <v>1.492957746478873</v>
      </c>
      <c r="BA48" s="20">
        <f t="shared" si="53"/>
        <v>0.99549549549549543</v>
      </c>
    </row>
    <row r="49" spans="1:53">
      <c r="A49" s="5">
        <v>484</v>
      </c>
      <c r="B49" s="38">
        <f t="shared" si="54"/>
        <v>16.86</v>
      </c>
      <c r="C49" s="4">
        <f t="shared" si="37"/>
        <v>0.82299999999999995</v>
      </c>
      <c r="D49" s="4">
        <f t="shared" si="37"/>
        <v>0.86899999999999999</v>
      </c>
      <c r="E49" s="4">
        <f t="shared" si="37"/>
        <v>0.875</v>
      </c>
      <c r="F49" s="4">
        <f t="shared" si="37"/>
        <v>0.81499999999999995</v>
      </c>
      <c r="G49" s="3">
        <f t="shared" si="55"/>
        <v>3.125</v>
      </c>
      <c r="H49" s="2">
        <v>6.3540000000000001</v>
      </c>
      <c r="I49" s="2">
        <v>6.1319999999999997</v>
      </c>
      <c r="J49" s="2">
        <v>6.2480000000000002</v>
      </c>
      <c r="K49" s="2">
        <v>6.2359999999999998</v>
      </c>
      <c r="L49" s="2">
        <v>9.9109999999999996</v>
      </c>
      <c r="M49" s="14">
        <v>2.214</v>
      </c>
      <c r="N49" s="14">
        <v>2.1840000000000002</v>
      </c>
      <c r="O49" s="14">
        <v>2.1859999999999999</v>
      </c>
      <c r="P49" s="14">
        <v>2.1949999999999998</v>
      </c>
      <c r="Q49" s="14">
        <v>2.75</v>
      </c>
      <c r="S49" s="5">
        <v>484</v>
      </c>
      <c r="T49" s="38">
        <v>16.899999999999999</v>
      </c>
      <c r="U49" s="4">
        <v>0.82899999999999996</v>
      </c>
      <c r="V49" s="4">
        <v>0.86299999999999999</v>
      </c>
      <c r="W49" s="4">
        <v>0.89800000000000002</v>
      </c>
      <c r="X49" s="4">
        <v>0.82899999999999996</v>
      </c>
      <c r="Y49" s="3">
        <v>2.9319999999999999</v>
      </c>
      <c r="Z49" s="2">
        <v>6.3529999999999998</v>
      </c>
      <c r="AA49" s="2">
        <v>6.0350000000000001</v>
      </c>
      <c r="AB49" s="2">
        <v>6.2240000000000002</v>
      </c>
      <c r="AC49" s="2">
        <v>6.3970000000000002</v>
      </c>
      <c r="AD49" s="2">
        <v>9.9610000000000003</v>
      </c>
      <c r="AE49" s="14">
        <v>2.65</v>
      </c>
      <c r="AF49" s="14">
        <v>2.629</v>
      </c>
      <c r="AG49" s="14">
        <v>2.6219999999999999</v>
      </c>
      <c r="AH49" s="14">
        <v>2.6219999999999999</v>
      </c>
      <c r="AI49" s="14">
        <v>3.1259999999999999</v>
      </c>
      <c r="AK49" s="5">
        <v>484</v>
      </c>
      <c r="AL49" s="35">
        <f t="shared" si="38"/>
        <v>1.0023724792408066</v>
      </c>
      <c r="AM49" s="25">
        <f t="shared" si="39"/>
        <v>1.0072904009720536</v>
      </c>
      <c r="AN49" s="25">
        <f t="shared" si="40"/>
        <v>0.99309551208285385</v>
      </c>
      <c r="AO49" s="25">
        <f t="shared" si="41"/>
        <v>1.0262857142857142</v>
      </c>
      <c r="AP49" s="25">
        <f t="shared" si="42"/>
        <v>1.0171779141104296</v>
      </c>
      <c r="AQ49" s="28">
        <f t="shared" si="43"/>
        <v>0.93823999999999996</v>
      </c>
      <c r="AR49" s="22">
        <f t="shared" si="44"/>
        <v>0.99984261882278869</v>
      </c>
      <c r="AS49" s="22">
        <f t="shared" si="45"/>
        <v>0.98418134377038491</v>
      </c>
      <c r="AT49" s="22">
        <f t="shared" si="46"/>
        <v>0.99615877080665816</v>
      </c>
      <c r="AU49" s="22">
        <f t="shared" si="47"/>
        <v>1.0258178319435536</v>
      </c>
      <c r="AV49" s="22">
        <f t="shared" si="48"/>
        <v>1.005044899606498</v>
      </c>
      <c r="AW49" s="20">
        <f t="shared" si="49"/>
        <v>1.1969286359530262</v>
      </c>
      <c r="AX49" s="20">
        <f t="shared" si="50"/>
        <v>1.2037545787545787</v>
      </c>
      <c r="AY49" s="20">
        <f t="shared" si="51"/>
        <v>1.1994510521500457</v>
      </c>
      <c r="AZ49" s="20">
        <f t="shared" si="52"/>
        <v>1.1945330296127563</v>
      </c>
      <c r="BA49" s="20">
        <f t="shared" si="53"/>
        <v>1.1367272727272726</v>
      </c>
    </row>
    <row r="50" spans="1:53">
      <c r="A50" s="5">
        <v>485</v>
      </c>
      <c r="B50" s="39">
        <f t="shared" si="54"/>
        <v>19.97</v>
      </c>
      <c r="C50" s="4">
        <f t="shared" si="37"/>
        <v>0.93799999999999994</v>
      </c>
      <c r="D50" s="4">
        <f t="shared" si="37"/>
        <v>1.069</v>
      </c>
      <c r="E50" s="4">
        <f t="shared" si="37"/>
        <v>0.95699999999999996</v>
      </c>
      <c r="F50" s="4">
        <f t="shared" si="37"/>
        <v>1.044</v>
      </c>
      <c r="G50" s="3">
        <f t="shared" si="55"/>
        <v>2.637</v>
      </c>
      <c r="H50" s="2">
        <v>5.8719999999999999</v>
      </c>
      <c r="I50" s="2">
        <v>5.6509999999999998</v>
      </c>
      <c r="J50" s="2">
        <v>6.2389999999999999</v>
      </c>
      <c r="K50" s="2">
        <v>7.3460000000000001</v>
      </c>
      <c r="L50" s="2">
        <v>17.344000000000001</v>
      </c>
      <c r="M50" s="14">
        <v>3.9009999999999998</v>
      </c>
      <c r="N50" s="14">
        <v>4.0019999999999998</v>
      </c>
      <c r="O50" s="14">
        <v>4.01</v>
      </c>
      <c r="P50" s="14">
        <v>4.056</v>
      </c>
      <c r="Q50" s="14">
        <v>4.8010000000000002</v>
      </c>
      <c r="S50" s="5">
        <v>485</v>
      </c>
      <c r="T50" s="39">
        <v>20</v>
      </c>
      <c r="U50" s="4">
        <v>1.0089999999999999</v>
      </c>
      <c r="V50" s="4">
        <v>1.2889999999999999</v>
      </c>
      <c r="W50" s="4">
        <v>1.044</v>
      </c>
      <c r="X50" s="4">
        <v>1.1539999999999999</v>
      </c>
      <c r="Y50" s="3">
        <v>3.9790000000000001</v>
      </c>
      <c r="Z50" s="2">
        <v>5.87</v>
      </c>
      <c r="AA50" s="2">
        <v>5.6470000000000002</v>
      </c>
      <c r="AB50" s="2">
        <v>6.2629999999999999</v>
      </c>
      <c r="AC50" s="2">
        <v>7.5890000000000004</v>
      </c>
      <c r="AD50" s="2">
        <v>16.456</v>
      </c>
      <c r="AE50" s="14">
        <v>4.4630000000000001</v>
      </c>
      <c r="AF50" s="14">
        <v>4.9969999999999999</v>
      </c>
      <c r="AG50" s="14">
        <v>4.8079999999999998</v>
      </c>
      <c r="AH50" s="14">
        <v>4.8220000000000001</v>
      </c>
      <c r="AI50" s="14">
        <v>4.6779999999999999</v>
      </c>
      <c r="AK50" s="5">
        <v>485</v>
      </c>
      <c r="AL50" s="36">
        <f t="shared" si="38"/>
        <v>1.0015022533800702</v>
      </c>
      <c r="AM50" s="25">
        <f t="shared" si="39"/>
        <v>1.0756929637526651</v>
      </c>
      <c r="AN50" s="25">
        <f t="shared" si="40"/>
        <v>1.2057998129092611</v>
      </c>
      <c r="AO50" s="25">
        <f t="shared" si="41"/>
        <v>1.0909090909090911</v>
      </c>
      <c r="AP50" s="25">
        <f t="shared" si="42"/>
        <v>1.1053639846743293</v>
      </c>
      <c r="AQ50" s="28">
        <f t="shared" si="43"/>
        <v>1.508911642017444</v>
      </c>
      <c r="AR50" s="22">
        <f t="shared" si="44"/>
        <v>0.99965940054495916</v>
      </c>
      <c r="AS50" s="22">
        <f t="shared" si="45"/>
        <v>0.99929216067952586</v>
      </c>
      <c r="AT50" s="22">
        <f t="shared" si="46"/>
        <v>1.0038467703157556</v>
      </c>
      <c r="AU50" s="22">
        <f t="shared" si="47"/>
        <v>1.0330792267900899</v>
      </c>
      <c r="AV50" s="22">
        <f t="shared" si="48"/>
        <v>0.94880073800737996</v>
      </c>
      <c r="AW50" s="20">
        <f t="shared" si="49"/>
        <v>1.1440656241989233</v>
      </c>
      <c r="AX50" s="20">
        <f t="shared" si="50"/>
        <v>1.2486256871564219</v>
      </c>
      <c r="AY50" s="20">
        <f t="shared" si="51"/>
        <v>1.1990024937655861</v>
      </c>
      <c r="AZ50" s="20">
        <f t="shared" si="52"/>
        <v>1.1888560157790926</v>
      </c>
      <c r="BA50" s="20">
        <f t="shared" si="53"/>
        <v>0.97438033742970209</v>
      </c>
    </row>
    <row r="51" spans="1:53">
      <c r="A51" s="10">
        <v>486</v>
      </c>
      <c r="B51" s="38">
        <f t="shared" si="54"/>
        <v>19.149999999999999</v>
      </c>
      <c r="C51" s="13">
        <f t="shared" si="37"/>
        <v>0.98499999999999999</v>
      </c>
      <c r="D51" s="13">
        <f t="shared" si="37"/>
        <v>0.94599999999999995</v>
      </c>
      <c r="E51" s="13">
        <f t="shared" si="37"/>
        <v>0.98199999999999998</v>
      </c>
      <c r="F51" s="13">
        <f t="shared" si="37"/>
        <v>0.97099999999999997</v>
      </c>
      <c r="G51" s="12">
        <f t="shared" si="55"/>
        <v>3.1030000000000002</v>
      </c>
      <c r="H51" s="11">
        <v>7.0730000000000004</v>
      </c>
      <c r="I51" s="11">
        <v>7.0670000000000002</v>
      </c>
      <c r="J51" s="11">
        <v>6.9470000000000001</v>
      </c>
      <c r="K51" s="11">
        <v>7.0750000000000002</v>
      </c>
      <c r="L51" s="11">
        <v>10.404999999999999</v>
      </c>
      <c r="M51" s="15">
        <v>2.262</v>
      </c>
      <c r="N51" s="15">
        <v>2.2509999999999999</v>
      </c>
      <c r="O51" s="15">
        <v>2.238</v>
      </c>
      <c r="P51" s="15">
        <v>2.2730000000000001</v>
      </c>
      <c r="Q51" s="15">
        <v>2.6640000000000001</v>
      </c>
      <c r="S51" s="10">
        <v>486</v>
      </c>
      <c r="T51" s="38">
        <v>19.2</v>
      </c>
      <c r="U51" s="13">
        <v>1.0449999999999999</v>
      </c>
      <c r="V51" s="13">
        <v>0.94</v>
      </c>
      <c r="W51" s="13">
        <v>1.0009999999999999</v>
      </c>
      <c r="X51" s="13">
        <v>0.96599999999999997</v>
      </c>
      <c r="Y51" s="12">
        <v>5.3019999999999996</v>
      </c>
      <c r="Z51" s="11">
        <v>7.2389999999999999</v>
      </c>
      <c r="AA51" s="11">
        <v>7.2969999999999997</v>
      </c>
      <c r="AB51" s="11">
        <v>7.1210000000000004</v>
      </c>
      <c r="AC51" s="11">
        <v>7.1660000000000004</v>
      </c>
      <c r="AD51" s="11">
        <v>10.548999999999999</v>
      </c>
      <c r="AE51" s="15">
        <v>3.1509999999999998</v>
      </c>
      <c r="AF51" s="15">
        <v>3.1120000000000001</v>
      </c>
      <c r="AG51" s="15">
        <v>3.1320000000000001</v>
      </c>
      <c r="AH51" s="15">
        <v>3.1280000000000001</v>
      </c>
      <c r="AI51" s="15">
        <v>3.4990000000000001</v>
      </c>
      <c r="AK51" s="10">
        <v>486</v>
      </c>
      <c r="AL51" s="35">
        <f t="shared" si="38"/>
        <v>1.0026109660574414</v>
      </c>
      <c r="AM51" s="26">
        <f t="shared" si="39"/>
        <v>1.0609137055837563</v>
      </c>
      <c r="AN51" s="26">
        <f t="shared" si="40"/>
        <v>0.9936575052854123</v>
      </c>
      <c r="AO51" s="26">
        <f t="shared" si="41"/>
        <v>1.0193482688391038</v>
      </c>
      <c r="AP51" s="26">
        <f t="shared" si="42"/>
        <v>0.99485066941297629</v>
      </c>
      <c r="AQ51" s="29">
        <f t="shared" si="43"/>
        <v>1.7086690299709957</v>
      </c>
      <c r="AR51" s="23">
        <f t="shared" si="44"/>
        <v>1.0234695320231868</v>
      </c>
      <c r="AS51" s="23">
        <f t="shared" si="45"/>
        <v>1.0325456346398754</v>
      </c>
      <c r="AT51" s="23">
        <f t="shared" si="46"/>
        <v>1.0250467827839356</v>
      </c>
      <c r="AU51" s="23">
        <f t="shared" si="47"/>
        <v>1.0128621908127209</v>
      </c>
      <c r="AV51" s="23">
        <f t="shared" si="48"/>
        <v>1.0138395002402691</v>
      </c>
      <c r="AW51" s="19">
        <f t="shared" si="49"/>
        <v>1.3930150309460654</v>
      </c>
      <c r="AX51" s="19">
        <f t="shared" si="50"/>
        <v>1.3824966681474902</v>
      </c>
      <c r="AY51" s="19">
        <f t="shared" si="51"/>
        <v>1.3994638069705094</v>
      </c>
      <c r="AZ51" s="19">
        <f t="shared" si="52"/>
        <v>1.3761548614166299</v>
      </c>
      <c r="BA51" s="19">
        <f t="shared" si="53"/>
        <v>1.3134384384384383</v>
      </c>
    </row>
    <row r="52" spans="1:53">
      <c r="A52" s="5">
        <v>487</v>
      </c>
      <c r="B52" s="38">
        <f t="shared" si="54"/>
        <v>16.100000000000001</v>
      </c>
      <c r="C52" s="4">
        <f t="shared" si="37"/>
        <v>0.9</v>
      </c>
      <c r="D52" s="4">
        <f t="shared" si="37"/>
        <v>0.878</v>
      </c>
      <c r="E52" s="4">
        <f t="shared" si="37"/>
        <v>0.98599999999999999</v>
      </c>
      <c r="F52" s="4">
        <f t="shared" si="37"/>
        <v>0.91700000000000004</v>
      </c>
      <c r="G52" s="3">
        <f t="shared" si="55"/>
        <v>3.081</v>
      </c>
      <c r="H52" s="2">
        <v>6.4660000000000002</v>
      </c>
      <c r="I52" s="2">
        <v>6.1120000000000001</v>
      </c>
      <c r="J52" s="2">
        <v>6.37</v>
      </c>
      <c r="K52" s="2">
        <v>6.0049999999999999</v>
      </c>
      <c r="L52" s="2">
        <v>10.122</v>
      </c>
      <c r="M52" s="14">
        <v>2.0089999999999999</v>
      </c>
      <c r="N52" s="14">
        <v>1.923</v>
      </c>
      <c r="O52" s="14">
        <v>1.992</v>
      </c>
      <c r="P52" s="14">
        <v>1.907</v>
      </c>
      <c r="Q52" s="14">
        <v>2.4569999999999999</v>
      </c>
      <c r="S52" s="5">
        <v>487</v>
      </c>
      <c r="T52" s="38">
        <v>16.100000000000001</v>
      </c>
      <c r="U52" s="4">
        <v>0.878</v>
      </c>
      <c r="V52" s="4">
        <v>0.90400000000000003</v>
      </c>
      <c r="W52" s="4">
        <v>1.0640000000000001</v>
      </c>
      <c r="X52" s="4">
        <v>1.0429999999999999</v>
      </c>
      <c r="Y52" s="3">
        <v>4.5659999999999998</v>
      </c>
      <c r="Z52" s="2">
        <v>6.4589999999999996</v>
      </c>
      <c r="AA52" s="2">
        <v>6.0960000000000001</v>
      </c>
      <c r="AB52" s="2">
        <v>6.4210000000000003</v>
      </c>
      <c r="AC52" s="2">
        <v>5.9290000000000003</v>
      </c>
      <c r="AD52" s="2">
        <v>10.35</v>
      </c>
      <c r="AE52" s="14">
        <v>2.8340000000000001</v>
      </c>
      <c r="AF52" s="14">
        <v>2.7719999999999998</v>
      </c>
      <c r="AG52" s="14">
        <v>2.8450000000000002</v>
      </c>
      <c r="AH52" s="14">
        <v>2.8</v>
      </c>
      <c r="AI52" s="14">
        <v>2.9049999999999998</v>
      </c>
      <c r="AK52" s="5">
        <v>487</v>
      </c>
      <c r="AL52" s="35">
        <f t="shared" si="38"/>
        <v>1</v>
      </c>
      <c r="AM52" s="25">
        <f t="shared" si="39"/>
        <v>0.97555555555555551</v>
      </c>
      <c r="AN52" s="25">
        <f t="shared" si="40"/>
        <v>1.029612756264237</v>
      </c>
      <c r="AO52" s="25">
        <f t="shared" si="41"/>
        <v>1.079107505070994</v>
      </c>
      <c r="AP52" s="25">
        <f t="shared" si="42"/>
        <v>1.1374045801526715</v>
      </c>
      <c r="AQ52" s="28">
        <f t="shared" si="43"/>
        <v>1.4819863680623173</v>
      </c>
      <c r="AR52" s="22">
        <f t="shared" si="44"/>
        <v>0.99891741416640878</v>
      </c>
      <c r="AS52" s="22">
        <f t="shared" si="45"/>
        <v>0.99738219895287961</v>
      </c>
      <c r="AT52" s="22">
        <f t="shared" si="46"/>
        <v>1.008006279434851</v>
      </c>
      <c r="AU52" s="22">
        <f t="shared" si="47"/>
        <v>0.9873438800999168</v>
      </c>
      <c r="AV52" s="22">
        <f t="shared" si="48"/>
        <v>1.0225251926496739</v>
      </c>
      <c r="AW52" s="20">
        <f t="shared" si="49"/>
        <v>1.4106520657043307</v>
      </c>
      <c r="AX52" s="20">
        <f t="shared" si="50"/>
        <v>1.4414976599063962</v>
      </c>
      <c r="AY52" s="20">
        <f t="shared" si="51"/>
        <v>1.4282128514056225</v>
      </c>
      <c r="AZ52" s="20">
        <f t="shared" si="52"/>
        <v>1.4682747771368641</v>
      </c>
      <c r="BA52" s="20">
        <f t="shared" si="53"/>
        <v>1.1823361823361824</v>
      </c>
    </row>
    <row r="53" spans="1:53">
      <c r="A53" s="5">
        <v>488</v>
      </c>
      <c r="B53" s="38">
        <f t="shared" si="54"/>
        <v>19</v>
      </c>
      <c r="C53" s="4">
        <f t="shared" si="37"/>
        <v>0.98099999999999998</v>
      </c>
      <c r="D53" s="4">
        <f t="shared" si="37"/>
        <v>1.0169999999999999</v>
      </c>
      <c r="E53" s="4">
        <f t="shared" si="37"/>
        <v>0.93799999999999994</v>
      </c>
      <c r="F53" s="4">
        <f t="shared" si="37"/>
        <v>0.92700000000000005</v>
      </c>
      <c r="G53" s="3">
        <f t="shared" si="55"/>
        <v>4</v>
      </c>
      <c r="H53" s="2">
        <v>7.3330000000000002</v>
      </c>
      <c r="I53" s="2">
        <v>7.9240000000000004</v>
      </c>
      <c r="J53" s="2">
        <v>6.7560000000000002</v>
      </c>
      <c r="K53" s="2">
        <v>7.0949999999999998</v>
      </c>
      <c r="L53" s="2">
        <v>10.688000000000001</v>
      </c>
      <c r="M53" s="14">
        <v>2.452</v>
      </c>
      <c r="N53" s="14">
        <v>2.5680000000000001</v>
      </c>
      <c r="O53" s="14">
        <v>2.3279999999999998</v>
      </c>
      <c r="P53" s="14">
        <v>2.4119999999999999</v>
      </c>
      <c r="Q53" s="14">
        <v>3.0179999999999998</v>
      </c>
      <c r="S53" s="5">
        <v>488</v>
      </c>
      <c r="T53" s="38">
        <v>19.100000000000001</v>
      </c>
      <c r="U53" s="4">
        <v>0.96299999999999997</v>
      </c>
      <c r="V53" s="4">
        <v>1.0069999999999999</v>
      </c>
      <c r="W53" s="4">
        <v>0.99199999999999999</v>
      </c>
      <c r="X53" s="4">
        <v>0.92900000000000005</v>
      </c>
      <c r="Y53" s="3">
        <v>4.7549999999999999</v>
      </c>
      <c r="Z53" s="2">
        <v>7.173</v>
      </c>
      <c r="AA53" s="2">
        <v>7.8419999999999996</v>
      </c>
      <c r="AB53" s="2">
        <v>6.4470000000000001</v>
      </c>
      <c r="AC53" s="2">
        <v>6.9870000000000001</v>
      </c>
      <c r="AD53" s="2">
        <v>10.856999999999999</v>
      </c>
      <c r="AE53" s="14">
        <v>3.1160000000000001</v>
      </c>
      <c r="AF53" s="14">
        <v>3.2250000000000001</v>
      </c>
      <c r="AG53" s="14">
        <v>3.0089999999999999</v>
      </c>
      <c r="AH53" s="14">
        <v>3.044</v>
      </c>
      <c r="AI53" s="14">
        <v>3.7029999999999998</v>
      </c>
      <c r="AK53" s="5">
        <v>488</v>
      </c>
      <c r="AL53" s="35">
        <f t="shared" si="38"/>
        <v>1.0052631578947369</v>
      </c>
      <c r="AM53" s="25">
        <f t="shared" si="39"/>
        <v>0.98165137614678899</v>
      </c>
      <c r="AN53" s="25">
        <f t="shared" si="40"/>
        <v>0.99016715830875124</v>
      </c>
      <c r="AO53" s="25">
        <f t="shared" si="41"/>
        <v>1.0575692963752665</v>
      </c>
      <c r="AP53" s="25">
        <f t="shared" si="42"/>
        <v>1.0021574973031284</v>
      </c>
      <c r="AQ53" s="28">
        <f t="shared" si="43"/>
        <v>1.18875</v>
      </c>
      <c r="AR53" s="22">
        <f t="shared" si="44"/>
        <v>0.97818082640120008</v>
      </c>
      <c r="AS53" s="22">
        <f t="shared" si="45"/>
        <v>0.98965169106511852</v>
      </c>
      <c r="AT53" s="22">
        <f t="shared" si="46"/>
        <v>0.95426287744227356</v>
      </c>
      <c r="AU53" s="22">
        <f t="shared" si="47"/>
        <v>0.98477801268498943</v>
      </c>
      <c r="AV53" s="22">
        <f t="shared" si="48"/>
        <v>1.0158121257485029</v>
      </c>
      <c r="AW53" s="20">
        <f t="shared" si="49"/>
        <v>1.2707993474714518</v>
      </c>
      <c r="AX53" s="20">
        <f t="shared" si="50"/>
        <v>1.2558411214953271</v>
      </c>
      <c r="AY53" s="20">
        <f t="shared" si="51"/>
        <v>1.2925257731958764</v>
      </c>
      <c r="AZ53" s="20">
        <f t="shared" si="52"/>
        <v>1.262023217247098</v>
      </c>
      <c r="BA53" s="20">
        <f t="shared" si="53"/>
        <v>1.2269715043074885</v>
      </c>
    </row>
    <row r="54" spans="1:53">
      <c r="A54" s="5">
        <v>489</v>
      </c>
      <c r="B54" s="38">
        <f t="shared" si="54"/>
        <v>18.899999999999999</v>
      </c>
      <c r="C54" s="4">
        <f t="shared" si="37"/>
        <v>0.96799999999999997</v>
      </c>
      <c r="D54" s="4">
        <f t="shared" si="37"/>
        <v>0.995</v>
      </c>
      <c r="E54" s="4">
        <f t="shared" si="37"/>
        <v>0.82499999999999996</v>
      </c>
      <c r="F54" s="4">
        <f t="shared" si="37"/>
        <v>0.85099999999999998</v>
      </c>
      <c r="G54" s="3">
        <f t="shared" si="55"/>
        <v>3.6840000000000002</v>
      </c>
      <c r="H54" s="2">
        <v>6.4329999999999998</v>
      </c>
      <c r="I54" s="2">
        <v>6.5519999999999996</v>
      </c>
      <c r="J54" s="2">
        <v>6.2889999999999997</v>
      </c>
      <c r="K54" s="2">
        <v>5.9619999999999997</v>
      </c>
      <c r="L54" s="2">
        <v>10.862</v>
      </c>
      <c r="M54" s="14">
        <v>2.1269999999999998</v>
      </c>
      <c r="N54" s="14">
        <v>2.1379999999999999</v>
      </c>
      <c r="O54" s="14">
        <v>2.0960000000000001</v>
      </c>
      <c r="P54" s="14">
        <v>2.0489999999999999</v>
      </c>
      <c r="Q54" s="14">
        <v>2.71</v>
      </c>
      <c r="S54" s="5">
        <v>489</v>
      </c>
      <c r="T54" s="38">
        <v>19</v>
      </c>
      <c r="U54" s="4">
        <v>1.1140000000000001</v>
      </c>
      <c r="V54" s="4">
        <v>1.107</v>
      </c>
      <c r="W54" s="4">
        <v>0.84299999999999997</v>
      </c>
      <c r="X54" s="4">
        <v>0.89600000000000002</v>
      </c>
      <c r="Y54" s="3">
        <v>4.7270000000000003</v>
      </c>
      <c r="Z54" s="2">
        <v>6.1639999999999997</v>
      </c>
      <c r="AA54" s="2">
        <v>6.34</v>
      </c>
      <c r="AB54" s="2">
        <v>5.923</v>
      </c>
      <c r="AC54" s="2">
        <v>5.6580000000000004</v>
      </c>
      <c r="AD54" s="2">
        <v>10.858000000000001</v>
      </c>
      <c r="AE54" s="14">
        <v>2.99</v>
      </c>
      <c r="AF54" s="14">
        <v>3.004</v>
      </c>
      <c r="AG54" s="14">
        <v>2.9710000000000001</v>
      </c>
      <c r="AH54" s="14">
        <v>2.911</v>
      </c>
      <c r="AI54" s="14">
        <v>3.1960000000000002</v>
      </c>
      <c r="AK54" s="5">
        <v>489</v>
      </c>
      <c r="AL54" s="35">
        <f t="shared" si="38"/>
        <v>1.0052910052910053</v>
      </c>
      <c r="AM54" s="25">
        <f t="shared" si="39"/>
        <v>1.1508264462809918</v>
      </c>
      <c r="AN54" s="25">
        <f t="shared" si="40"/>
        <v>1.1125628140703518</v>
      </c>
      <c r="AO54" s="25">
        <f t="shared" si="41"/>
        <v>1.0218181818181817</v>
      </c>
      <c r="AP54" s="25">
        <f t="shared" si="42"/>
        <v>1.0528789659224442</v>
      </c>
      <c r="AQ54" s="28">
        <f t="shared" si="43"/>
        <v>1.2831161780673181</v>
      </c>
      <c r="AR54" s="22">
        <f t="shared" si="44"/>
        <v>0.95818436188403544</v>
      </c>
      <c r="AS54" s="22">
        <f t="shared" si="45"/>
        <v>0.96764346764346765</v>
      </c>
      <c r="AT54" s="22">
        <f t="shared" si="46"/>
        <v>0.94180314835426937</v>
      </c>
      <c r="AU54" s="22">
        <f t="shared" si="47"/>
        <v>0.94901039919490116</v>
      </c>
      <c r="AV54" s="22">
        <f t="shared" si="48"/>
        <v>0.99963174369361074</v>
      </c>
      <c r="AW54" s="20">
        <f t="shared" si="49"/>
        <v>1.4057357780912085</v>
      </c>
      <c r="AX54" s="20">
        <f t="shared" si="50"/>
        <v>1.4050514499532274</v>
      </c>
      <c r="AY54" s="20">
        <f t="shared" si="51"/>
        <v>1.4174618320610688</v>
      </c>
      <c r="AZ54" s="20">
        <f t="shared" si="52"/>
        <v>1.4206930209858468</v>
      </c>
      <c r="BA54" s="20">
        <f t="shared" si="53"/>
        <v>1.1793357933579336</v>
      </c>
    </row>
    <row r="55" spans="1:53">
      <c r="A55" s="6">
        <v>490</v>
      </c>
      <c r="B55" s="39">
        <f t="shared" si="54"/>
        <v>20</v>
      </c>
      <c r="C55" s="9">
        <f t="shared" si="37"/>
        <v>0.99399999999999999</v>
      </c>
      <c r="D55" s="9">
        <f t="shared" si="37"/>
        <v>0.98199999999999998</v>
      </c>
      <c r="E55" s="9">
        <f t="shared" si="37"/>
        <v>0.94899999999999995</v>
      </c>
      <c r="F55" s="9">
        <f t="shared" si="37"/>
        <v>0.95299999999999996</v>
      </c>
      <c r="G55" s="8">
        <f t="shared" si="55"/>
        <v>3.093</v>
      </c>
      <c r="H55" s="7">
        <v>6.3869999999999996</v>
      </c>
      <c r="I55" s="7">
        <v>6.1539999999999999</v>
      </c>
      <c r="J55" s="7">
        <v>6.492</v>
      </c>
      <c r="K55" s="7">
        <v>6.7160000000000002</v>
      </c>
      <c r="L55" s="7">
        <v>17.216999999999999</v>
      </c>
      <c r="M55" s="16">
        <v>4.0780000000000003</v>
      </c>
      <c r="N55" s="16">
        <v>4.0629999999999997</v>
      </c>
      <c r="O55" s="16">
        <v>4.0999999999999996</v>
      </c>
      <c r="P55" s="16">
        <v>4.0919999999999996</v>
      </c>
      <c r="Q55" s="16">
        <v>4.9080000000000004</v>
      </c>
      <c r="S55" s="6">
        <v>490</v>
      </c>
      <c r="T55" s="39">
        <v>20</v>
      </c>
      <c r="U55" s="9">
        <v>1.07</v>
      </c>
      <c r="V55" s="9">
        <v>1.135</v>
      </c>
      <c r="W55" s="9">
        <v>1.0569999999999999</v>
      </c>
      <c r="X55" s="9">
        <v>1.052</v>
      </c>
      <c r="Y55" s="8">
        <v>4.9749999999999996</v>
      </c>
      <c r="Z55" s="7">
        <v>6.39</v>
      </c>
      <c r="AA55" s="7">
        <v>6.0629999999999997</v>
      </c>
      <c r="AB55" s="7">
        <v>6.41</v>
      </c>
      <c r="AC55" s="7">
        <v>6.6849999999999996</v>
      </c>
      <c r="AD55" s="7">
        <v>17.009</v>
      </c>
      <c r="AE55" s="16">
        <v>4.681</v>
      </c>
      <c r="AF55" s="16">
        <v>4.6920000000000002</v>
      </c>
      <c r="AG55" s="16">
        <v>4.7930000000000001</v>
      </c>
      <c r="AH55" s="16">
        <v>4.6420000000000003</v>
      </c>
      <c r="AI55" s="16">
        <v>4.7990000000000004</v>
      </c>
      <c r="AK55" s="6">
        <v>490</v>
      </c>
      <c r="AL55" s="36">
        <f t="shared" si="38"/>
        <v>1</v>
      </c>
      <c r="AM55" s="27">
        <f t="shared" si="39"/>
        <v>1.0764587525150906</v>
      </c>
      <c r="AN55" s="27">
        <f t="shared" si="40"/>
        <v>1.1558044806517311</v>
      </c>
      <c r="AO55" s="27">
        <f t="shared" si="41"/>
        <v>1.1138040042149631</v>
      </c>
      <c r="AP55" s="27">
        <f t="shared" si="42"/>
        <v>1.1038824763903463</v>
      </c>
      <c r="AQ55" s="30">
        <f t="shared" si="43"/>
        <v>1.6084707403815066</v>
      </c>
      <c r="AR55" s="24">
        <f t="shared" si="44"/>
        <v>1.0004697040864257</v>
      </c>
      <c r="AS55" s="24">
        <f t="shared" si="45"/>
        <v>0.98521286967825805</v>
      </c>
      <c r="AT55" s="24">
        <f t="shared" si="46"/>
        <v>0.98736906962415283</v>
      </c>
      <c r="AU55" s="24">
        <f t="shared" si="47"/>
        <v>0.99538415723645013</v>
      </c>
      <c r="AV55" s="24">
        <f t="shared" si="48"/>
        <v>0.98791891734913173</v>
      </c>
      <c r="AW55" s="21">
        <f t="shared" si="49"/>
        <v>1.1478666012751348</v>
      </c>
      <c r="AX55" s="21">
        <f t="shared" si="50"/>
        <v>1.1548117154811717</v>
      </c>
      <c r="AY55" s="21">
        <f t="shared" si="51"/>
        <v>1.1690243902439026</v>
      </c>
      <c r="AZ55" s="21">
        <f t="shared" si="52"/>
        <v>1.1344086021505377</v>
      </c>
      <c r="BA55" s="21">
        <f t="shared" si="53"/>
        <v>0.97779136104319475</v>
      </c>
    </row>
  </sheetData>
  <mergeCells count="60">
    <mergeCell ref="Z16:AD16"/>
    <mergeCell ref="Z30:AD30"/>
    <mergeCell ref="Z44:AD44"/>
    <mergeCell ref="AR16:AV16"/>
    <mergeCell ref="AK44:AK45"/>
    <mergeCell ref="AL44:AL45"/>
    <mergeCell ref="AM44:AP44"/>
    <mergeCell ref="AQ44:AQ45"/>
    <mergeCell ref="AR30:AV30"/>
    <mergeCell ref="AR44:AV44"/>
    <mergeCell ref="H2:L2"/>
    <mergeCell ref="M2:Q2"/>
    <mergeCell ref="H16:L16"/>
    <mergeCell ref="H30:L30"/>
    <mergeCell ref="H44:L44"/>
    <mergeCell ref="T44:T45"/>
    <mergeCell ref="U44:X44"/>
    <mergeCell ref="Y44:Y45"/>
    <mergeCell ref="AE44:AI44"/>
    <mergeCell ref="AW44:BA44"/>
    <mergeCell ref="AQ30:AQ31"/>
    <mergeCell ref="AW30:BA30"/>
    <mergeCell ref="A44:A45"/>
    <mergeCell ref="B44:B45"/>
    <mergeCell ref="C44:F44"/>
    <mergeCell ref="G44:G45"/>
    <mergeCell ref="M44:Q44"/>
    <mergeCell ref="AE30:AI30"/>
    <mergeCell ref="AK30:AK31"/>
    <mergeCell ref="AL30:AL31"/>
    <mergeCell ref="AM30:AP30"/>
    <mergeCell ref="S30:S31"/>
    <mergeCell ref="T30:T31"/>
    <mergeCell ref="U30:X30"/>
    <mergeCell ref="Y30:Y31"/>
    <mergeCell ref="S44:S45"/>
    <mergeCell ref="AM16:AP16"/>
    <mergeCell ref="AQ16:AQ17"/>
    <mergeCell ref="AW16:BA16"/>
    <mergeCell ref="A30:A31"/>
    <mergeCell ref="B30:B31"/>
    <mergeCell ref="C30:F30"/>
    <mergeCell ref="G30:G31"/>
    <mergeCell ref="M30:Q30"/>
    <mergeCell ref="Y16:Y17"/>
    <mergeCell ref="AE16:AI16"/>
    <mergeCell ref="AK16:AK17"/>
    <mergeCell ref="AL16:AL17"/>
    <mergeCell ref="M16:Q16"/>
    <mergeCell ref="S16:S17"/>
    <mergeCell ref="T16:T17"/>
    <mergeCell ref="U16:X16"/>
    <mergeCell ref="A2:A3"/>
    <mergeCell ref="B2:B3"/>
    <mergeCell ref="C2:F2"/>
    <mergeCell ref="G2:G3"/>
    <mergeCell ref="A16:A17"/>
    <mergeCell ref="B16:B17"/>
    <mergeCell ref="C16:F16"/>
    <mergeCell ref="G16:G1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5"/>
  <sheetViews>
    <sheetView workbookViewId="0">
      <selection activeCell="H54" sqref="H54:L54"/>
    </sheetView>
  </sheetViews>
  <sheetFormatPr baseColWidth="10" defaultRowHeight="15" x14ac:dyDescent="0"/>
  <cols>
    <col min="1" max="17" width="5.33203125" customWidth="1"/>
    <col min="18" max="18" width="9.1640625" bestFit="1" customWidth="1"/>
    <col min="19" max="35" width="5.33203125" customWidth="1"/>
    <col min="37" max="53" width="5.33203125" customWidth="1"/>
  </cols>
  <sheetData>
    <row r="1" spans="1:53">
      <c r="A1" s="1" t="s">
        <v>9</v>
      </c>
    </row>
    <row r="2" spans="1:53">
      <c r="A2" s="47" t="s">
        <v>7</v>
      </c>
      <c r="B2" s="49" t="s">
        <v>8</v>
      </c>
      <c r="C2" s="51" t="s">
        <v>6</v>
      </c>
      <c r="D2" s="51"/>
      <c r="E2" s="51"/>
      <c r="F2" s="51"/>
      <c r="G2" s="52" t="s">
        <v>5</v>
      </c>
      <c r="H2" s="57" t="s">
        <v>20</v>
      </c>
      <c r="I2" s="58"/>
      <c r="J2" s="58"/>
      <c r="K2" s="58"/>
      <c r="L2" s="59"/>
      <c r="M2" s="60" t="s">
        <v>4</v>
      </c>
      <c r="N2" s="61"/>
      <c r="O2" s="61"/>
      <c r="P2" s="61"/>
      <c r="Q2" s="62"/>
    </row>
    <row r="3" spans="1:53">
      <c r="A3" s="48"/>
      <c r="B3" s="50"/>
      <c r="C3" s="18" t="s">
        <v>0</v>
      </c>
      <c r="D3" s="18" t="s">
        <v>1</v>
      </c>
      <c r="E3" s="18" t="s">
        <v>2</v>
      </c>
      <c r="F3" s="18" t="s">
        <v>3</v>
      </c>
      <c r="G3" s="53"/>
      <c r="H3" s="17" t="s">
        <v>0</v>
      </c>
      <c r="I3" s="17" t="s">
        <v>1</v>
      </c>
      <c r="J3" s="17" t="s">
        <v>2</v>
      </c>
      <c r="K3" s="17" t="s">
        <v>3</v>
      </c>
      <c r="L3" s="44" t="s">
        <v>16</v>
      </c>
      <c r="M3" s="40" t="s">
        <v>0</v>
      </c>
      <c r="N3" s="40" t="s">
        <v>1</v>
      </c>
      <c r="O3" s="40" t="s">
        <v>2</v>
      </c>
      <c r="P3" s="40" t="s">
        <v>3</v>
      </c>
      <c r="Q3" s="40" t="s">
        <v>16</v>
      </c>
    </row>
    <row r="4" spans="1:53">
      <c r="A4" s="5">
        <v>481</v>
      </c>
      <c r="B4" s="37">
        <f>'Spatial Noise'!B4</f>
        <v>18.5</v>
      </c>
      <c r="C4" s="4">
        <f>'Spatial Noise'!C4</f>
        <v>0.9</v>
      </c>
      <c r="D4" s="4">
        <f>'Spatial Noise'!D4</f>
        <v>0.9</v>
      </c>
      <c r="E4" s="4">
        <f>'Spatial Noise'!E4</f>
        <v>0.9</v>
      </c>
      <c r="F4" s="4">
        <f>'Spatial Noise'!F4</f>
        <v>1</v>
      </c>
      <c r="G4" s="3">
        <f>'Spatial Noise'!G4</f>
        <v>2.62</v>
      </c>
      <c r="H4" s="2">
        <f>'Spatial Noise'!H4</f>
        <v>6.7882250993908562</v>
      </c>
      <c r="I4" s="2">
        <f>'Spatial Noise'!I4</f>
        <v>7.0710678118654755</v>
      </c>
      <c r="J4" s="2">
        <f>'Spatial Noise'!J4</f>
        <v>7.0710678118654755</v>
      </c>
      <c r="K4" s="2">
        <f>'Spatial Noise'!K4</f>
        <v>7.4953318805774041</v>
      </c>
      <c r="L4" s="41"/>
      <c r="M4" s="41">
        <f>'Spatial Noise'!M4</f>
        <v>4.8</v>
      </c>
      <c r="N4" s="41">
        <f>'Spatial Noise'!N4</f>
        <v>5</v>
      </c>
      <c r="O4" s="41">
        <f>'Spatial Noise'!O4</f>
        <v>5</v>
      </c>
      <c r="P4" s="41">
        <f>'Spatial Noise'!P4</f>
        <v>5.3</v>
      </c>
      <c r="Q4" s="41"/>
    </row>
    <row r="5" spans="1:53">
      <c r="A5" s="5">
        <v>482</v>
      </c>
      <c r="B5" s="38">
        <f>'Spatial Noise'!B5</f>
        <v>15.9</v>
      </c>
      <c r="C5" s="4">
        <f>'Spatial Noise'!C5</f>
        <v>0.9</v>
      </c>
      <c r="D5" s="4">
        <f>'Spatial Noise'!D5</f>
        <v>1</v>
      </c>
      <c r="E5" s="4">
        <f>'Spatial Noise'!E5</f>
        <v>0.9</v>
      </c>
      <c r="F5" s="4">
        <f>'Spatial Noise'!F5</f>
        <v>1</v>
      </c>
      <c r="G5" s="3">
        <f>'Spatial Noise'!G5</f>
        <v>3.18</v>
      </c>
      <c r="H5" s="2">
        <f>'Spatial Noise'!H5</f>
        <v>6.2225396744416193</v>
      </c>
      <c r="I5" s="2">
        <f>'Spatial Noise'!I5</f>
        <v>6.2225396744416193</v>
      </c>
      <c r="J5" s="2">
        <f>'Spatial Noise'!J5</f>
        <v>6.2225396744416193</v>
      </c>
      <c r="K5" s="2">
        <f>'Spatial Noise'!K5</f>
        <v>5.9396969619669999</v>
      </c>
      <c r="L5" s="41"/>
      <c r="M5" s="41">
        <f>'Spatial Noise'!M5</f>
        <v>4.4000000000000004</v>
      </c>
      <c r="N5" s="41">
        <f>'Spatial Noise'!N5</f>
        <v>4.4000000000000004</v>
      </c>
      <c r="O5" s="41">
        <f>'Spatial Noise'!O5</f>
        <v>4.4000000000000004</v>
      </c>
      <c r="P5" s="41">
        <f>'Spatial Noise'!P5</f>
        <v>4.2</v>
      </c>
      <c r="Q5" s="41"/>
    </row>
    <row r="6" spans="1:53">
      <c r="A6" s="5">
        <v>483</v>
      </c>
      <c r="B6" s="38">
        <f>'Spatial Noise'!B6</f>
        <v>15.2</v>
      </c>
      <c r="C6" s="4">
        <f>'Spatial Noise'!C6</f>
        <v>1</v>
      </c>
      <c r="D6" s="4">
        <f>'Spatial Noise'!D6</f>
        <v>0.9</v>
      </c>
      <c r="E6" s="4">
        <f>'Spatial Noise'!E6</f>
        <v>1</v>
      </c>
      <c r="F6" s="4">
        <f>'Spatial Noise'!F6</f>
        <v>1</v>
      </c>
      <c r="G6" s="3">
        <f>'Spatial Noise'!G6</f>
        <v>2.39</v>
      </c>
      <c r="H6" s="2">
        <f>'Spatial Noise'!H6</f>
        <v>6.7882250993908562</v>
      </c>
      <c r="I6" s="2">
        <f>'Spatial Noise'!I6</f>
        <v>5.6568542494923806</v>
      </c>
      <c r="J6" s="2">
        <f>'Spatial Noise'!J6</f>
        <v>5.7982756057296898</v>
      </c>
      <c r="K6" s="2">
        <f>'Spatial Noise'!K6</f>
        <v>5.6568542494923806</v>
      </c>
      <c r="L6" s="41"/>
      <c r="M6" s="41">
        <f>'Spatial Noise'!M6</f>
        <v>4.8</v>
      </c>
      <c r="N6" s="41">
        <f>'Spatial Noise'!N6</f>
        <v>4</v>
      </c>
      <c r="O6" s="41">
        <f>'Spatial Noise'!O6</f>
        <v>4.0999999999999996</v>
      </c>
      <c r="P6" s="41">
        <f>'Spatial Noise'!P6</f>
        <v>4</v>
      </c>
      <c r="Q6" s="41"/>
    </row>
    <row r="7" spans="1:53">
      <c r="A7" s="5">
        <v>484</v>
      </c>
      <c r="B7" s="38">
        <f>'Spatial Noise'!B7</f>
        <v>16.899999999999999</v>
      </c>
      <c r="C7" s="4">
        <f>'Spatial Noise'!C7</f>
        <v>0.8</v>
      </c>
      <c r="D7" s="4">
        <f>'Spatial Noise'!D7</f>
        <v>0.9</v>
      </c>
      <c r="E7" s="4">
        <f>'Spatial Noise'!E7</f>
        <v>0.9</v>
      </c>
      <c r="F7" s="4">
        <f>'Spatial Noise'!F7</f>
        <v>0.8</v>
      </c>
      <c r="G7" s="3">
        <f>'Spatial Noise'!G7</f>
        <v>3.22</v>
      </c>
      <c r="H7" s="2">
        <f>'Spatial Noise'!H7</f>
        <v>6.3639610306789285</v>
      </c>
      <c r="I7" s="2">
        <f>'Spatial Noise'!I7</f>
        <v>6.0811183182043091</v>
      </c>
      <c r="J7" s="2">
        <f>'Spatial Noise'!J7</f>
        <v>6.2225396744416193</v>
      </c>
      <c r="K7" s="2">
        <f>'Spatial Noise'!K7</f>
        <v>6.3639610306789285</v>
      </c>
      <c r="L7" s="41"/>
      <c r="M7" s="41">
        <f>'Spatial Noise'!M7</f>
        <v>4.5</v>
      </c>
      <c r="N7" s="41">
        <f>'Spatial Noise'!N7</f>
        <v>4.3</v>
      </c>
      <c r="O7" s="41">
        <f>'Spatial Noise'!O7</f>
        <v>4.4000000000000004</v>
      </c>
      <c r="P7" s="41">
        <f>'Spatial Noise'!P7</f>
        <v>4.5</v>
      </c>
      <c r="Q7" s="41"/>
    </row>
    <row r="8" spans="1:53">
      <c r="A8" s="5">
        <v>485</v>
      </c>
      <c r="B8" s="39">
        <f>'Spatial Noise'!B8</f>
        <v>20</v>
      </c>
      <c r="C8" s="4">
        <f>'Spatial Noise'!C8</f>
        <v>1</v>
      </c>
      <c r="D8" s="4">
        <f>'Spatial Noise'!D8</f>
        <v>1.3</v>
      </c>
      <c r="E8" s="4">
        <f>'Spatial Noise'!E8</f>
        <v>1</v>
      </c>
      <c r="F8" s="4">
        <f>'Spatial Noise'!F8</f>
        <v>1.1000000000000001</v>
      </c>
      <c r="G8" s="3">
        <f>'Spatial Noise'!G8</f>
        <v>2.64</v>
      </c>
      <c r="H8" s="2">
        <f>'Spatial Noise'!H8</f>
        <v>5.7982756057296898</v>
      </c>
      <c r="I8" s="2">
        <f>'Spatial Noise'!I8</f>
        <v>5.6568542494923806</v>
      </c>
      <c r="J8" s="2">
        <f>'Spatial Noise'!J8</f>
        <v>6.2225396744416193</v>
      </c>
      <c r="K8" s="2">
        <f>'Spatial Noise'!K8</f>
        <v>7.6367532368147142</v>
      </c>
      <c r="L8" s="41"/>
      <c r="M8" s="41">
        <f>'Spatial Noise'!M8</f>
        <v>4.0999999999999996</v>
      </c>
      <c r="N8" s="41">
        <f>'Spatial Noise'!N8</f>
        <v>4</v>
      </c>
      <c r="O8" s="41">
        <f>'Spatial Noise'!O8</f>
        <v>4.4000000000000004</v>
      </c>
      <c r="P8" s="41">
        <f>'Spatial Noise'!P8</f>
        <v>5.4</v>
      </c>
      <c r="Q8" s="41"/>
    </row>
    <row r="9" spans="1:53">
      <c r="A9" s="10">
        <v>486</v>
      </c>
      <c r="B9" s="38">
        <f>'Spatial Noise'!B9</f>
        <v>19.2</v>
      </c>
      <c r="C9" s="13">
        <f>'Spatial Noise'!C9</f>
        <v>1</v>
      </c>
      <c r="D9" s="13">
        <f>'Spatial Noise'!D9</f>
        <v>0.9</v>
      </c>
      <c r="E9" s="13">
        <f>'Spatial Noise'!E9</f>
        <v>1</v>
      </c>
      <c r="F9" s="13">
        <f>'Spatial Noise'!F9</f>
        <v>1</v>
      </c>
      <c r="G9" s="12">
        <f>'Spatial Noise'!G9</f>
        <v>3.22</v>
      </c>
      <c r="H9" s="11">
        <f>'Spatial Noise'!H9</f>
        <v>7.2124891681027847</v>
      </c>
      <c r="I9" s="11">
        <f>'Spatial Noise'!I9</f>
        <v>7.3539105243400948</v>
      </c>
      <c r="J9" s="11">
        <f>'Spatial Noise'!J9</f>
        <v>7.2124891681027847</v>
      </c>
      <c r="K9" s="11">
        <f>'Spatial Noise'!K9</f>
        <v>7.2124891681027847</v>
      </c>
      <c r="L9" s="42"/>
      <c r="M9" s="42">
        <f>'Spatial Noise'!M9</f>
        <v>5.0999999999999996</v>
      </c>
      <c r="N9" s="42">
        <f>'Spatial Noise'!N9</f>
        <v>5.2</v>
      </c>
      <c r="O9" s="42">
        <f>'Spatial Noise'!O9</f>
        <v>5.0999999999999996</v>
      </c>
      <c r="P9" s="42">
        <f>'Spatial Noise'!P9</f>
        <v>5.0999999999999996</v>
      </c>
      <c r="Q9" s="42"/>
    </row>
    <row r="10" spans="1:53">
      <c r="A10" s="5">
        <v>487</v>
      </c>
      <c r="B10" s="38">
        <f>'Spatial Noise'!B10</f>
        <v>16.100000000000001</v>
      </c>
      <c r="C10" s="4">
        <f>'Spatial Noise'!C10</f>
        <v>0.9</v>
      </c>
      <c r="D10" s="4">
        <f>'Spatial Noise'!D10</f>
        <v>0.9</v>
      </c>
      <c r="E10" s="4">
        <f>'Spatial Noise'!E10</f>
        <v>1.1000000000000001</v>
      </c>
      <c r="F10" s="4">
        <f>'Spatial Noise'!F10</f>
        <v>1</v>
      </c>
      <c r="G10" s="3">
        <f>'Spatial Noise'!G10</f>
        <v>3.1</v>
      </c>
      <c r="H10" s="2">
        <f>'Spatial Noise'!H10</f>
        <v>6.5053823869162368</v>
      </c>
      <c r="I10" s="2">
        <f>'Spatial Noise'!I10</f>
        <v>6.2225396744416193</v>
      </c>
      <c r="J10" s="2">
        <f>'Spatial Noise'!J10</f>
        <v>6.5053823869162368</v>
      </c>
      <c r="K10" s="2">
        <f>'Spatial Noise'!K10</f>
        <v>5.9396969619669999</v>
      </c>
      <c r="L10" s="41"/>
      <c r="M10" s="41">
        <f>'Spatial Noise'!M10</f>
        <v>4.5999999999999996</v>
      </c>
      <c r="N10" s="41">
        <f>'Spatial Noise'!N10</f>
        <v>4.4000000000000004</v>
      </c>
      <c r="O10" s="41">
        <f>'Spatial Noise'!O10</f>
        <v>4.5999999999999996</v>
      </c>
      <c r="P10" s="41">
        <f>'Spatial Noise'!P10</f>
        <v>4.2</v>
      </c>
      <c r="Q10" s="41"/>
    </row>
    <row r="11" spans="1:53">
      <c r="A11" s="5">
        <v>488</v>
      </c>
      <c r="B11" s="38">
        <f>'Spatial Noise'!B11</f>
        <v>19.100000000000001</v>
      </c>
      <c r="C11" s="4">
        <f>'Spatial Noise'!C11</f>
        <v>1</v>
      </c>
      <c r="D11" s="4">
        <f>'Spatial Noise'!D11</f>
        <v>1</v>
      </c>
      <c r="E11" s="4">
        <f>'Spatial Noise'!E11</f>
        <v>1</v>
      </c>
      <c r="F11" s="4">
        <f>'Spatial Noise'!F11</f>
        <v>0.9</v>
      </c>
      <c r="G11" s="3">
        <f>'Spatial Noise'!G11</f>
        <v>4.1900000000000004</v>
      </c>
      <c r="H11" s="2">
        <f>'Spatial Noise'!H11</f>
        <v>7.2124891681027847</v>
      </c>
      <c r="I11" s="2">
        <f>'Spatial Noise'!I11</f>
        <v>7.9195959492893326</v>
      </c>
      <c r="J11" s="2">
        <f>'Spatial Noise'!J11</f>
        <v>6.5053823869162368</v>
      </c>
      <c r="K11" s="2">
        <f>'Spatial Noise'!K11</f>
        <v>7.0710678118654755</v>
      </c>
      <c r="L11" s="41"/>
      <c r="M11" s="41">
        <f>'Spatial Noise'!M11</f>
        <v>5.0999999999999996</v>
      </c>
      <c r="N11" s="41">
        <f>'Spatial Noise'!N11</f>
        <v>5.6</v>
      </c>
      <c r="O11" s="41">
        <f>'Spatial Noise'!O11</f>
        <v>4.5999999999999996</v>
      </c>
      <c r="P11" s="41">
        <f>'Spatial Noise'!P11</f>
        <v>5</v>
      </c>
      <c r="Q11" s="41"/>
    </row>
    <row r="12" spans="1:53">
      <c r="A12" s="5">
        <v>489</v>
      </c>
      <c r="B12" s="38">
        <f>'Spatial Noise'!B12</f>
        <v>19</v>
      </c>
      <c r="C12" s="4">
        <f>'Spatial Noise'!C12</f>
        <v>1.1000000000000001</v>
      </c>
      <c r="D12" s="4">
        <f>'Spatial Noise'!D12</f>
        <v>1.1000000000000001</v>
      </c>
      <c r="E12" s="4">
        <f>'Spatial Noise'!E12</f>
        <v>0.8</v>
      </c>
      <c r="F12" s="4">
        <f>'Spatial Noise'!F12</f>
        <v>0.9</v>
      </c>
      <c r="G12" s="3">
        <f>'Spatial Noise'!G12</f>
        <v>3.9</v>
      </c>
      <c r="H12" s="2">
        <f>'Spatial Noise'!H12</f>
        <v>6.2225396744416193</v>
      </c>
      <c r="I12" s="2">
        <f>'Spatial Noise'!I12</f>
        <v>6.5053823869162368</v>
      </c>
      <c r="J12" s="2">
        <f>'Spatial Noise'!J12</f>
        <v>6.0811183182043091</v>
      </c>
      <c r="K12" s="2">
        <f>'Spatial Noise'!K12</f>
        <v>5.7982756057296898</v>
      </c>
      <c r="L12" s="41"/>
      <c r="M12" s="41">
        <f>'Spatial Noise'!M12</f>
        <v>4.4000000000000004</v>
      </c>
      <c r="N12" s="41">
        <f>'Spatial Noise'!N12</f>
        <v>4.5999999999999996</v>
      </c>
      <c r="O12" s="41">
        <f>'Spatial Noise'!O12</f>
        <v>4.3</v>
      </c>
      <c r="P12" s="41">
        <f>'Spatial Noise'!P12</f>
        <v>4.0999999999999996</v>
      </c>
      <c r="Q12" s="41"/>
    </row>
    <row r="13" spans="1:53">
      <c r="A13" s="6">
        <v>490</v>
      </c>
      <c r="B13" s="39">
        <f>'Spatial Noise'!B13</f>
        <v>20</v>
      </c>
      <c r="C13" s="9">
        <f>'Spatial Noise'!C13</f>
        <v>1.1000000000000001</v>
      </c>
      <c r="D13" s="9">
        <f>'Spatial Noise'!D13</f>
        <v>1.1000000000000001</v>
      </c>
      <c r="E13" s="9">
        <f>'Spatial Noise'!E13</f>
        <v>1</v>
      </c>
      <c r="F13" s="9">
        <f>'Spatial Noise'!F13</f>
        <v>1</v>
      </c>
      <c r="G13" s="8">
        <f>'Spatial Noise'!G13</f>
        <v>3.17</v>
      </c>
      <c r="H13" s="7">
        <f>'Spatial Noise'!H13</f>
        <v>6.3639610306789285</v>
      </c>
      <c r="I13" s="7">
        <f>'Spatial Noise'!I13</f>
        <v>6.0811183182043091</v>
      </c>
      <c r="J13" s="7">
        <f>'Spatial Noise'!J13</f>
        <v>6.3639610306789285</v>
      </c>
      <c r="K13" s="7">
        <f>'Spatial Noise'!K13</f>
        <v>6.6468037431535478</v>
      </c>
      <c r="L13" s="43"/>
      <c r="M13" s="43">
        <f>'Spatial Noise'!M13</f>
        <v>4.5</v>
      </c>
      <c r="N13" s="43">
        <f>'Spatial Noise'!N13</f>
        <v>4.3</v>
      </c>
      <c r="O13" s="43">
        <f>'Spatial Noise'!O13</f>
        <v>4.5</v>
      </c>
      <c r="P13" s="43">
        <f>'Spatial Noise'!P13</f>
        <v>4.7</v>
      </c>
      <c r="Q13" s="43"/>
    </row>
    <row r="15" spans="1:53" s="1" customFormat="1">
      <c r="A15" s="1" t="s">
        <v>10</v>
      </c>
      <c r="S15" s="1" t="s">
        <v>11</v>
      </c>
      <c r="AJ15"/>
      <c r="AK15" s="1" t="s">
        <v>19</v>
      </c>
      <c r="AW15"/>
      <c r="AX15"/>
      <c r="AY15"/>
      <c r="AZ15"/>
      <c r="BA15"/>
    </row>
    <row r="16" spans="1:53">
      <c r="A16" s="47" t="s">
        <v>7</v>
      </c>
      <c r="B16" s="49" t="s">
        <v>8</v>
      </c>
      <c r="C16" s="51" t="s">
        <v>6</v>
      </c>
      <c r="D16" s="51"/>
      <c r="E16" s="51"/>
      <c r="F16" s="51"/>
      <c r="G16" s="52" t="s">
        <v>5</v>
      </c>
      <c r="H16" s="57" t="s">
        <v>20</v>
      </c>
      <c r="I16" s="58"/>
      <c r="J16" s="58"/>
      <c r="K16" s="58"/>
      <c r="L16" s="59"/>
      <c r="M16" s="54" t="s">
        <v>18</v>
      </c>
      <c r="N16" s="55"/>
      <c r="O16" s="55"/>
      <c r="P16" s="55"/>
      <c r="Q16" s="56"/>
      <c r="S16" s="47" t="s">
        <v>7</v>
      </c>
      <c r="T16" s="49" t="s">
        <v>8</v>
      </c>
      <c r="U16" s="51" t="s">
        <v>6</v>
      </c>
      <c r="V16" s="51"/>
      <c r="W16" s="51"/>
      <c r="X16" s="51"/>
      <c r="Y16" s="52" t="s">
        <v>5</v>
      </c>
      <c r="Z16" s="57" t="s">
        <v>20</v>
      </c>
      <c r="AA16" s="58"/>
      <c r="AB16" s="58"/>
      <c r="AC16" s="58"/>
      <c r="AD16" s="59"/>
      <c r="AE16" s="54" t="s">
        <v>21</v>
      </c>
      <c r="AF16" s="55"/>
      <c r="AG16" s="55"/>
      <c r="AH16" s="55"/>
      <c r="AI16" s="56"/>
      <c r="AJ16" s="32" t="s">
        <v>16</v>
      </c>
      <c r="AK16" s="47" t="s">
        <v>7</v>
      </c>
      <c r="AL16" s="49" t="s">
        <v>8</v>
      </c>
      <c r="AM16" s="51" t="s">
        <v>6</v>
      </c>
      <c r="AN16" s="51"/>
      <c r="AO16" s="51"/>
      <c r="AP16" s="51"/>
      <c r="AQ16" s="52" t="s">
        <v>5</v>
      </c>
      <c r="AR16" s="57" t="s">
        <v>20</v>
      </c>
      <c r="AS16" s="58"/>
      <c r="AT16" s="58"/>
      <c r="AU16" s="58"/>
      <c r="AV16" s="59"/>
      <c r="AW16" s="54" t="s">
        <v>21</v>
      </c>
      <c r="AX16" s="55"/>
      <c r="AY16" s="55"/>
      <c r="AZ16" s="55"/>
      <c r="BA16" s="56"/>
    </row>
    <row r="17" spans="1:53">
      <c r="A17" s="48"/>
      <c r="B17" s="50"/>
      <c r="C17" s="18" t="s">
        <v>0</v>
      </c>
      <c r="D17" s="18" t="s">
        <v>1</v>
      </c>
      <c r="E17" s="18" t="s">
        <v>2</v>
      </c>
      <c r="F17" s="18" t="s">
        <v>3</v>
      </c>
      <c r="G17" s="53"/>
      <c r="H17" s="17" t="s">
        <v>0</v>
      </c>
      <c r="I17" s="17" t="s">
        <v>1</v>
      </c>
      <c r="J17" s="17" t="s">
        <v>2</v>
      </c>
      <c r="K17" s="17" t="s">
        <v>3</v>
      </c>
      <c r="L17" s="17" t="s">
        <v>16</v>
      </c>
      <c r="M17" s="33" t="s">
        <v>0</v>
      </c>
      <c r="N17" s="33" t="s">
        <v>1</v>
      </c>
      <c r="O17" s="33" t="s">
        <v>2</v>
      </c>
      <c r="P17" s="33" t="s">
        <v>3</v>
      </c>
      <c r="Q17" s="33" t="s">
        <v>16</v>
      </c>
      <c r="S17" s="48"/>
      <c r="T17" s="50"/>
      <c r="U17" s="18" t="s">
        <v>0</v>
      </c>
      <c r="V17" s="18" t="s">
        <v>1</v>
      </c>
      <c r="W17" s="18" t="s">
        <v>2</v>
      </c>
      <c r="X17" s="18" t="s">
        <v>3</v>
      </c>
      <c r="Y17" s="53"/>
      <c r="Z17" s="17" t="s">
        <v>0</v>
      </c>
      <c r="AA17" s="17" t="s">
        <v>1</v>
      </c>
      <c r="AB17" s="17" t="s">
        <v>2</v>
      </c>
      <c r="AC17" s="17" t="s">
        <v>3</v>
      </c>
      <c r="AD17" s="17" t="s">
        <v>16</v>
      </c>
      <c r="AE17" s="33" t="s">
        <v>0</v>
      </c>
      <c r="AF17" s="33" t="s">
        <v>1</v>
      </c>
      <c r="AG17" s="33" t="s">
        <v>2</v>
      </c>
      <c r="AH17" s="33" t="s">
        <v>3</v>
      </c>
      <c r="AI17" s="33" t="s">
        <v>16</v>
      </c>
      <c r="AJ17" s="32" t="s">
        <v>17</v>
      </c>
      <c r="AK17" s="48"/>
      <c r="AL17" s="50"/>
      <c r="AM17" s="18" t="s">
        <v>0</v>
      </c>
      <c r="AN17" s="18" t="s">
        <v>1</v>
      </c>
      <c r="AO17" s="18" t="s">
        <v>2</v>
      </c>
      <c r="AP17" s="18" t="s">
        <v>3</v>
      </c>
      <c r="AQ17" s="53"/>
      <c r="AR17" s="17" t="s">
        <v>0</v>
      </c>
      <c r="AS17" s="17" t="s">
        <v>1</v>
      </c>
      <c r="AT17" s="17" t="s">
        <v>2</v>
      </c>
      <c r="AU17" s="17" t="s">
        <v>3</v>
      </c>
      <c r="AV17" s="17" t="s">
        <v>16</v>
      </c>
      <c r="AW17" s="33" t="s">
        <v>0</v>
      </c>
      <c r="AX17" s="33" t="s">
        <v>1</v>
      </c>
      <c r="AY17" s="33" t="s">
        <v>2</v>
      </c>
      <c r="AZ17" s="33" t="s">
        <v>3</v>
      </c>
      <c r="BA17" s="33" t="s">
        <v>16</v>
      </c>
    </row>
    <row r="18" spans="1:53">
      <c r="A18" s="5">
        <v>481</v>
      </c>
      <c r="B18" s="37">
        <f>'Spatial Noise'!B18</f>
        <v>18.399999999999999</v>
      </c>
      <c r="C18" s="4">
        <f>'Spatial Noise'!C18</f>
        <v>0.9</v>
      </c>
      <c r="D18" s="4">
        <f>'Spatial Noise'!D18</f>
        <v>0.90700000000000003</v>
      </c>
      <c r="E18" s="4">
        <f>'Spatial Noise'!E18</f>
        <v>0.90400000000000003</v>
      </c>
      <c r="F18" s="4">
        <f>'Spatial Noise'!F18</f>
        <v>0.93899999999999995</v>
      </c>
      <c r="G18" s="3">
        <f>'Spatial Noise'!G18</f>
        <v>2.0369999999999999</v>
      </c>
      <c r="H18" s="2">
        <v>6.6449999999999996</v>
      </c>
      <c r="I18" s="2">
        <v>6.8049999999999997</v>
      </c>
      <c r="J18" s="2">
        <v>6.931</v>
      </c>
      <c r="K18" s="2">
        <v>7.2560000000000002</v>
      </c>
      <c r="L18" s="2">
        <v>6.3040000000000003</v>
      </c>
      <c r="M18" s="14">
        <v>1.7929999999999999</v>
      </c>
      <c r="N18" s="14">
        <v>1.776</v>
      </c>
      <c r="O18" s="14">
        <v>1.82</v>
      </c>
      <c r="P18" s="14">
        <v>1.8979999999999999</v>
      </c>
      <c r="Q18" s="14">
        <v>1.571</v>
      </c>
      <c r="S18" s="5">
        <v>481</v>
      </c>
      <c r="T18" s="37">
        <f>'Spatial Noise'!T18</f>
        <v>18.5</v>
      </c>
      <c r="U18" s="4">
        <f>'Spatial Noise'!U18</f>
        <v>0.92500000000000004</v>
      </c>
      <c r="V18" s="4">
        <f>'Spatial Noise'!V18</f>
        <v>0.876</v>
      </c>
      <c r="W18" s="4">
        <f>'Spatial Noise'!W18</f>
        <v>0.91500000000000004</v>
      </c>
      <c r="X18" s="4">
        <f>'Spatial Noise'!X18</f>
        <v>0.94499999999999995</v>
      </c>
      <c r="Y18" s="3">
        <f>'Spatial Noise'!Y18</f>
        <v>2.0409999999999999</v>
      </c>
      <c r="Z18" s="2">
        <v>6.6280000000000001</v>
      </c>
      <c r="AA18" s="2">
        <v>6.8949999999999996</v>
      </c>
      <c r="AB18" s="2">
        <v>6.9939999999999998</v>
      </c>
      <c r="AC18" s="2">
        <v>7.2590000000000003</v>
      </c>
      <c r="AD18" s="2">
        <v>6.0430000000000001</v>
      </c>
      <c r="AE18" s="14">
        <v>2.4260000000000002</v>
      </c>
      <c r="AF18" s="14">
        <v>2.492</v>
      </c>
      <c r="AG18" s="14">
        <v>2.48</v>
      </c>
      <c r="AH18" s="14">
        <v>2.601</v>
      </c>
      <c r="AI18" s="14">
        <v>1.8580000000000001</v>
      </c>
      <c r="AJ18" s="31">
        <v>1</v>
      </c>
      <c r="AK18" s="5">
        <v>481</v>
      </c>
      <c r="AL18" s="34">
        <f t="shared" ref="AL18:AL27" si="0">T18/B18</f>
        <v>1.0054347826086958</v>
      </c>
      <c r="AM18" s="25">
        <f t="shared" ref="AM18:AM27" si="1">U18/C18</f>
        <v>1.0277777777777779</v>
      </c>
      <c r="AN18" s="25">
        <f t="shared" ref="AN18:AN27" si="2">V18/D18</f>
        <v>0.96582138919514882</v>
      </c>
      <c r="AO18" s="25">
        <f t="shared" ref="AO18:AO27" si="3">W18/E18</f>
        <v>1.0121681415929205</v>
      </c>
      <c r="AP18" s="25">
        <f t="shared" ref="AP18:AP27" si="4">X18/F18</f>
        <v>1.0063897763578276</v>
      </c>
      <c r="AQ18" s="28">
        <f t="shared" ref="AQ18:AQ27" si="5">Y18/G18</f>
        <v>1.0019636720667648</v>
      </c>
      <c r="AR18" s="22">
        <f t="shared" ref="AR18:AR27" si="6">Z18/H18</f>
        <v>0.99744168547780299</v>
      </c>
      <c r="AS18" s="22">
        <f t="shared" ref="AS18:AS27" si="7">AA18/I18</f>
        <v>1.0132255694342396</v>
      </c>
      <c r="AT18" s="22">
        <f t="shared" ref="AT18:AT27" si="8">AB18/J18</f>
        <v>1.0090895974606839</v>
      </c>
      <c r="AU18" s="22">
        <f t="shared" ref="AU18:AU27" si="9">AC18/K18</f>
        <v>1.0004134509371554</v>
      </c>
      <c r="AV18" s="22">
        <f t="shared" ref="AV18:AV27" si="10">AD18/L18</f>
        <v>0.95859771573604058</v>
      </c>
      <c r="AW18" s="20">
        <f t="shared" ref="AW18:AW27" si="11">AE18/M18</f>
        <v>1.3530395984383716</v>
      </c>
      <c r="AX18" s="20">
        <f t="shared" ref="AX18:AX27" si="12">AF18/N18</f>
        <v>1.4031531531531531</v>
      </c>
      <c r="AY18" s="20">
        <f t="shared" ref="AY18:AY27" si="13">AG18/O18</f>
        <v>1.3626373626373627</v>
      </c>
      <c r="AZ18" s="20">
        <f t="shared" ref="AZ18:AZ27" si="14">AH18/P18</f>
        <v>1.3703898840885143</v>
      </c>
      <c r="BA18" s="20">
        <f t="shared" ref="BA18:BA27" si="15">AI18/Q18</f>
        <v>1.1826861871419478</v>
      </c>
    </row>
    <row r="19" spans="1:53">
      <c r="A19" s="5">
        <v>482</v>
      </c>
      <c r="B19" s="38">
        <f>'Spatial Noise'!B19</f>
        <v>15.85</v>
      </c>
      <c r="C19" s="4">
        <f>'Spatial Noise'!C19</f>
        <v>0.877</v>
      </c>
      <c r="D19" s="4">
        <f>'Spatial Noise'!D19</f>
        <v>0.90700000000000003</v>
      </c>
      <c r="E19" s="4">
        <f>'Spatial Noise'!E19</f>
        <v>0.876</v>
      </c>
      <c r="F19" s="4">
        <f>'Spatial Noise'!F19</f>
        <v>0.91100000000000003</v>
      </c>
      <c r="G19" s="3">
        <f>'Spatial Noise'!G19</f>
        <v>2.484</v>
      </c>
      <c r="H19" s="2">
        <v>6.3819999999999997</v>
      </c>
      <c r="I19" s="2">
        <v>6.44</v>
      </c>
      <c r="J19" s="2">
        <v>6.4240000000000004</v>
      </c>
      <c r="K19" s="2">
        <v>6.1710000000000003</v>
      </c>
      <c r="L19" s="2">
        <v>5.8550000000000004</v>
      </c>
      <c r="M19" s="14">
        <v>2.2120000000000002</v>
      </c>
      <c r="N19" s="14">
        <v>2.2429999999999999</v>
      </c>
      <c r="O19" s="14">
        <v>2.1509999999999998</v>
      </c>
      <c r="P19" s="14">
        <v>2.1309999999999998</v>
      </c>
      <c r="Q19" s="14">
        <v>1.54</v>
      </c>
      <c r="S19" s="5">
        <v>482</v>
      </c>
      <c r="T19" s="38">
        <f>'Spatial Noise'!T19</f>
        <v>15.9</v>
      </c>
      <c r="U19" s="4">
        <f>'Spatial Noise'!U19</f>
        <v>0.91800000000000004</v>
      </c>
      <c r="V19" s="4">
        <f>'Spatial Noise'!V19</f>
        <v>1.01</v>
      </c>
      <c r="W19" s="4">
        <f>'Spatial Noise'!W19</f>
        <v>0.91900000000000004</v>
      </c>
      <c r="X19" s="4">
        <f>'Spatial Noise'!X19</f>
        <v>0.98299999999999998</v>
      </c>
      <c r="Y19" s="3">
        <f>'Spatial Noise'!Y19</f>
        <v>2.524</v>
      </c>
      <c r="Z19" s="2">
        <v>6.1180000000000003</v>
      </c>
      <c r="AA19" s="2">
        <v>6.23</v>
      </c>
      <c r="AB19" s="2">
        <v>6.1390000000000002</v>
      </c>
      <c r="AC19" s="2">
        <v>5.8849999999999998</v>
      </c>
      <c r="AD19" s="2">
        <v>5.79</v>
      </c>
      <c r="AE19" s="14">
        <v>3.2690000000000001</v>
      </c>
      <c r="AF19" s="14">
        <v>3.4060000000000001</v>
      </c>
      <c r="AG19" s="14">
        <v>3.3010000000000002</v>
      </c>
      <c r="AH19" s="14">
        <v>3.3170000000000002</v>
      </c>
      <c r="AI19" s="14">
        <v>2.0339999999999998</v>
      </c>
      <c r="AJ19" s="31">
        <v>1.5</v>
      </c>
      <c r="AK19" s="5">
        <v>482</v>
      </c>
      <c r="AL19" s="35">
        <f t="shared" si="0"/>
        <v>1.0031545741324921</v>
      </c>
      <c r="AM19" s="25">
        <f t="shared" si="1"/>
        <v>1.0467502850627139</v>
      </c>
      <c r="AN19" s="25">
        <f t="shared" si="2"/>
        <v>1.1135611907386991</v>
      </c>
      <c r="AO19" s="25">
        <f t="shared" si="3"/>
        <v>1.0490867579908676</v>
      </c>
      <c r="AP19" s="25">
        <f t="shared" si="4"/>
        <v>1.0790340285400659</v>
      </c>
      <c r="AQ19" s="28">
        <f t="shared" si="5"/>
        <v>1.0161030595813205</v>
      </c>
      <c r="AR19" s="22">
        <f t="shared" si="6"/>
        <v>0.95863365716076476</v>
      </c>
      <c r="AS19" s="22">
        <f t="shared" si="7"/>
        <v>0.96739130434782605</v>
      </c>
      <c r="AT19" s="22">
        <f t="shared" si="8"/>
        <v>0.95563511830635117</v>
      </c>
      <c r="AU19" s="22">
        <f t="shared" si="9"/>
        <v>0.95365418894830656</v>
      </c>
      <c r="AV19" s="22">
        <f t="shared" si="10"/>
        <v>0.98889837745516651</v>
      </c>
      <c r="AW19" s="20">
        <f t="shared" si="11"/>
        <v>1.4778481012658227</v>
      </c>
      <c r="AX19" s="20">
        <f t="shared" si="12"/>
        <v>1.5185020062416408</v>
      </c>
      <c r="AY19" s="20">
        <f t="shared" si="13"/>
        <v>1.5346350534635056</v>
      </c>
      <c r="AZ19" s="20">
        <f t="shared" si="14"/>
        <v>1.556546222430784</v>
      </c>
      <c r="BA19" s="20">
        <f t="shared" si="15"/>
        <v>1.3207792207792206</v>
      </c>
    </row>
    <row r="20" spans="1:53">
      <c r="A20" s="5">
        <v>483</v>
      </c>
      <c r="B20" s="38">
        <f>'Spatial Noise'!B20</f>
        <v>15.16</v>
      </c>
      <c r="C20" s="4">
        <f>'Spatial Noise'!C20</f>
        <v>0.83599999999999997</v>
      </c>
      <c r="D20" s="4">
        <f>'Spatial Noise'!D20</f>
        <v>0.81599999999999995</v>
      </c>
      <c r="E20" s="4">
        <f>'Spatial Noise'!E20</f>
        <v>0.78400000000000003</v>
      </c>
      <c r="F20" s="4">
        <f>'Spatial Noise'!F20</f>
        <v>0.78700000000000003</v>
      </c>
      <c r="G20" s="3">
        <f>'Spatial Noise'!G20</f>
        <v>1.913</v>
      </c>
      <c r="H20" s="2">
        <v>6.6139999999999999</v>
      </c>
      <c r="I20" s="2">
        <v>5.6959999999999997</v>
      </c>
      <c r="J20" s="2">
        <v>5.806</v>
      </c>
      <c r="K20" s="2">
        <v>5.6589999999999998</v>
      </c>
      <c r="L20" s="2">
        <v>5.4349999999999996</v>
      </c>
      <c r="M20" s="14">
        <v>1.8839999999999999</v>
      </c>
      <c r="N20" s="14">
        <v>1.7390000000000001</v>
      </c>
      <c r="O20" s="14">
        <v>1.718</v>
      </c>
      <c r="P20" s="14">
        <v>1.6779999999999999</v>
      </c>
      <c r="Q20" s="14">
        <v>1.371</v>
      </c>
      <c r="S20" s="5">
        <v>483</v>
      </c>
      <c r="T20" s="38">
        <f>'Spatial Noise'!T20</f>
        <v>15.2</v>
      </c>
      <c r="U20" s="4">
        <f>'Spatial Noise'!U20</f>
        <v>0.84799999999999998</v>
      </c>
      <c r="V20" s="4">
        <f>'Spatial Noise'!V20</f>
        <v>0.92900000000000005</v>
      </c>
      <c r="W20" s="4">
        <f>'Spatial Noise'!W20</f>
        <v>0.81100000000000005</v>
      </c>
      <c r="X20" s="4">
        <f>'Spatial Noise'!X20</f>
        <v>0.81100000000000005</v>
      </c>
      <c r="Y20" s="3">
        <f>'Spatial Noise'!Y20</f>
        <v>1.9119999999999999</v>
      </c>
      <c r="Z20" s="2">
        <v>6.6319999999999997</v>
      </c>
      <c r="AA20" s="2">
        <v>5.5960000000000001</v>
      </c>
      <c r="AB20" s="2">
        <v>5.7779999999999996</v>
      </c>
      <c r="AC20" s="2">
        <v>5.5369999999999999</v>
      </c>
      <c r="AD20" s="2">
        <v>5.4009999999999998</v>
      </c>
      <c r="AE20" s="14">
        <v>2.6720000000000002</v>
      </c>
      <c r="AF20" s="14">
        <v>2.5529999999999999</v>
      </c>
      <c r="AG20" s="14">
        <v>2.6030000000000002</v>
      </c>
      <c r="AH20" s="14">
        <v>2.6030000000000002</v>
      </c>
      <c r="AI20" s="14">
        <v>1.9179999999999999</v>
      </c>
      <c r="AJ20" s="31">
        <v>1</v>
      </c>
      <c r="AK20" s="5">
        <v>483</v>
      </c>
      <c r="AL20" s="35">
        <f t="shared" si="0"/>
        <v>1.0026385224274406</v>
      </c>
      <c r="AM20" s="25">
        <f t="shared" si="1"/>
        <v>1.0143540669856459</v>
      </c>
      <c r="AN20" s="25">
        <f t="shared" si="2"/>
        <v>1.1384803921568629</v>
      </c>
      <c r="AO20" s="25">
        <f t="shared" si="3"/>
        <v>1.034438775510204</v>
      </c>
      <c r="AP20" s="25">
        <f t="shared" si="4"/>
        <v>1.0304955527318933</v>
      </c>
      <c r="AQ20" s="28">
        <f t="shared" si="5"/>
        <v>0.99947726084683741</v>
      </c>
      <c r="AR20" s="22">
        <f t="shared" si="6"/>
        <v>1.0027214998488054</v>
      </c>
      <c r="AS20" s="22">
        <f t="shared" si="7"/>
        <v>0.98244382022471921</v>
      </c>
      <c r="AT20" s="22">
        <f t="shared" si="8"/>
        <v>0.9951774026868756</v>
      </c>
      <c r="AU20" s="22">
        <f t="shared" si="9"/>
        <v>0.97844142074571483</v>
      </c>
      <c r="AV20" s="22">
        <f t="shared" si="10"/>
        <v>0.9937442502299908</v>
      </c>
      <c r="AW20" s="20">
        <f t="shared" si="11"/>
        <v>1.4182590233545649</v>
      </c>
      <c r="AX20" s="20">
        <f t="shared" si="12"/>
        <v>1.4680851063829785</v>
      </c>
      <c r="AY20" s="20">
        <f t="shared" si="13"/>
        <v>1.5151338766006985</v>
      </c>
      <c r="AZ20" s="20">
        <f t="shared" si="14"/>
        <v>1.5512514898688916</v>
      </c>
      <c r="BA20" s="20">
        <f t="shared" si="15"/>
        <v>1.3989788475565281</v>
      </c>
    </row>
    <row r="21" spans="1:53">
      <c r="A21" s="5">
        <v>484</v>
      </c>
      <c r="B21" s="38">
        <f>'Spatial Noise'!B21</f>
        <v>16.86</v>
      </c>
      <c r="C21" s="4">
        <f>'Spatial Noise'!C21</f>
        <v>0.82099999999999995</v>
      </c>
      <c r="D21" s="4">
        <f>'Spatial Noise'!D21</f>
        <v>0.86699999999999999</v>
      </c>
      <c r="E21" s="4">
        <f>'Spatial Noise'!E21</f>
        <v>0.873</v>
      </c>
      <c r="F21" s="4">
        <f>'Spatial Noise'!F21</f>
        <v>0.81299999999999994</v>
      </c>
      <c r="G21" s="3">
        <f>'Spatial Noise'!G21</f>
        <v>2.4809999999999999</v>
      </c>
      <c r="H21" s="2">
        <v>6.4790000000000001</v>
      </c>
      <c r="I21" s="2">
        <v>6.3049999999999997</v>
      </c>
      <c r="J21" s="2">
        <v>6.4160000000000004</v>
      </c>
      <c r="K21" s="2">
        <v>6.37</v>
      </c>
      <c r="L21" s="2">
        <v>5.8890000000000002</v>
      </c>
      <c r="M21" s="14">
        <v>2.3140000000000001</v>
      </c>
      <c r="N21" s="14">
        <v>2.29</v>
      </c>
      <c r="O21" s="14">
        <v>2.234</v>
      </c>
      <c r="P21" s="14">
        <v>2.2189999999999999</v>
      </c>
      <c r="Q21" s="14">
        <v>1.575</v>
      </c>
      <c r="S21" s="5">
        <v>484</v>
      </c>
      <c r="T21" s="38">
        <f>'Spatial Noise'!T21</f>
        <v>16.899999999999999</v>
      </c>
      <c r="U21" s="4">
        <f>'Spatial Noise'!U21</f>
        <v>0.82799999999999996</v>
      </c>
      <c r="V21" s="4">
        <f>'Spatial Noise'!V21</f>
        <v>0.86199999999999999</v>
      </c>
      <c r="W21" s="4">
        <f>'Spatial Noise'!W21</f>
        <v>0.89600000000000002</v>
      </c>
      <c r="X21" s="4">
        <f>'Spatial Noise'!X21</f>
        <v>0.82699999999999996</v>
      </c>
      <c r="Y21" s="3">
        <f>'Spatial Noise'!Y21</f>
        <v>2.5169999999999999</v>
      </c>
      <c r="Z21" s="2">
        <v>6.3289999999999997</v>
      </c>
      <c r="AA21" s="2">
        <v>6.0549999999999997</v>
      </c>
      <c r="AB21" s="2">
        <v>6.2119999999999997</v>
      </c>
      <c r="AC21" s="2">
        <v>6.38</v>
      </c>
      <c r="AD21" s="2">
        <v>5.9359999999999999</v>
      </c>
      <c r="AE21" s="14">
        <v>2.8290000000000002</v>
      </c>
      <c r="AF21" s="14">
        <v>2.8420000000000001</v>
      </c>
      <c r="AG21" s="14">
        <v>2.7890000000000001</v>
      </c>
      <c r="AH21" s="14">
        <v>2.7719999999999998</v>
      </c>
      <c r="AI21" s="14">
        <v>1.8959999999999999</v>
      </c>
      <c r="AJ21" s="31">
        <v>1.3</v>
      </c>
      <c r="AK21" s="5">
        <v>484</v>
      </c>
      <c r="AL21" s="35">
        <f t="shared" si="0"/>
        <v>1.0023724792408066</v>
      </c>
      <c r="AM21" s="25">
        <f t="shared" si="1"/>
        <v>1.0085261875761267</v>
      </c>
      <c r="AN21" s="25">
        <f t="shared" si="2"/>
        <v>0.99423298731257204</v>
      </c>
      <c r="AO21" s="25">
        <f t="shared" si="3"/>
        <v>1.0263459335624285</v>
      </c>
      <c r="AP21" s="25">
        <f t="shared" si="4"/>
        <v>1.017220172201722</v>
      </c>
      <c r="AQ21" s="28">
        <f t="shared" si="5"/>
        <v>1.0145102781136639</v>
      </c>
      <c r="AR21" s="22">
        <f t="shared" si="6"/>
        <v>0.97684827905540972</v>
      </c>
      <c r="AS21" s="22">
        <f t="shared" si="7"/>
        <v>0.9603489294210944</v>
      </c>
      <c r="AT21" s="22">
        <f t="shared" si="8"/>
        <v>0.96820448877805476</v>
      </c>
      <c r="AU21" s="22">
        <f t="shared" si="9"/>
        <v>1.0015698587127158</v>
      </c>
      <c r="AV21" s="22">
        <f t="shared" si="10"/>
        <v>1.0079809814909153</v>
      </c>
      <c r="AW21" s="20">
        <f t="shared" si="11"/>
        <v>1.2225583405358686</v>
      </c>
      <c r="AX21" s="20">
        <f t="shared" si="12"/>
        <v>1.2410480349344979</v>
      </c>
      <c r="AY21" s="20">
        <f t="shared" si="13"/>
        <v>1.2484333034914952</v>
      </c>
      <c r="AZ21" s="20">
        <f t="shared" si="14"/>
        <v>1.249211356466877</v>
      </c>
      <c r="BA21" s="20">
        <f t="shared" si="15"/>
        <v>1.2038095238095239</v>
      </c>
    </row>
    <row r="22" spans="1:53">
      <c r="A22" s="5">
        <v>485</v>
      </c>
      <c r="B22" s="39">
        <f>'Spatial Noise'!B22</f>
        <v>19.97</v>
      </c>
      <c r="C22" s="4">
        <f>'Spatial Noise'!C22</f>
        <v>0.93600000000000005</v>
      </c>
      <c r="D22" s="4">
        <f>'Spatial Noise'!D22</f>
        <v>1.0680000000000001</v>
      </c>
      <c r="E22" s="4">
        <f>'Spatial Noise'!E22</f>
        <v>0.95599999999999996</v>
      </c>
      <c r="F22" s="4">
        <f>'Spatial Noise'!F22</f>
        <v>1.042</v>
      </c>
      <c r="G22" s="3">
        <f>'Spatial Noise'!G22</f>
        <v>2.1230000000000002</v>
      </c>
      <c r="H22" s="2">
        <v>5.9850000000000003</v>
      </c>
      <c r="I22" s="2">
        <v>5.8760000000000003</v>
      </c>
      <c r="J22" s="2">
        <v>6.391</v>
      </c>
      <c r="K22" s="2">
        <v>7.4370000000000003</v>
      </c>
      <c r="L22" s="2">
        <v>5.8680000000000003</v>
      </c>
      <c r="M22" s="14">
        <v>3.4830000000000001</v>
      </c>
      <c r="N22" s="14">
        <v>3.4940000000000002</v>
      </c>
      <c r="O22" s="14">
        <v>3.5129999999999999</v>
      </c>
      <c r="P22" s="14">
        <v>3.637</v>
      </c>
      <c r="Q22" s="14">
        <v>1.5129999999999999</v>
      </c>
      <c r="S22" s="5">
        <v>485</v>
      </c>
      <c r="T22" s="39">
        <f>'Spatial Noise'!T22</f>
        <v>20</v>
      </c>
      <c r="U22" s="4">
        <f>'Spatial Noise'!U22</f>
        <v>0.998</v>
      </c>
      <c r="V22" s="4">
        <f>'Spatial Noise'!V22</f>
        <v>1.2789999999999999</v>
      </c>
      <c r="W22" s="4">
        <f>'Spatial Noise'!W22</f>
        <v>1.0309999999999999</v>
      </c>
      <c r="X22" s="4">
        <f>'Spatial Noise'!X22</f>
        <v>1.1419999999999999</v>
      </c>
      <c r="Y22" s="3">
        <f>'Spatial Noise'!Y22</f>
        <v>2.0670000000000002</v>
      </c>
      <c r="Z22" s="2">
        <v>5.7080000000000002</v>
      </c>
      <c r="AA22" s="2">
        <v>5.5750000000000002</v>
      </c>
      <c r="AB22" s="2">
        <v>6.1509999999999998</v>
      </c>
      <c r="AC22" s="2">
        <v>7.3739999999999997</v>
      </c>
      <c r="AD22" s="2">
        <v>5.84</v>
      </c>
      <c r="AE22" s="14">
        <v>4.1470000000000002</v>
      </c>
      <c r="AF22" s="14">
        <v>4.2960000000000003</v>
      </c>
      <c r="AG22" s="14">
        <v>4.383</v>
      </c>
      <c r="AH22" s="14">
        <v>4.5430000000000001</v>
      </c>
      <c r="AI22" s="14">
        <v>2.085</v>
      </c>
      <c r="AJ22" s="31">
        <v>1</v>
      </c>
      <c r="AK22" s="5">
        <v>485</v>
      </c>
      <c r="AL22" s="36">
        <f t="shared" si="0"/>
        <v>1.0015022533800702</v>
      </c>
      <c r="AM22" s="25">
        <f t="shared" si="1"/>
        <v>1.0662393162393162</v>
      </c>
      <c r="AN22" s="25">
        <f t="shared" si="2"/>
        <v>1.1975655430711609</v>
      </c>
      <c r="AO22" s="25">
        <f t="shared" si="3"/>
        <v>1.0784518828451883</v>
      </c>
      <c r="AP22" s="25">
        <f t="shared" si="4"/>
        <v>1.0959692898272551</v>
      </c>
      <c r="AQ22" s="28">
        <f t="shared" si="5"/>
        <v>0.97362223268959014</v>
      </c>
      <c r="AR22" s="22">
        <f t="shared" si="6"/>
        <v>0.95371762740183785</v>
      </c>
      <c r="AS22" s="22">
        <f t="shared" si="7"/>
        <v>0.94877467665078286</v>
      </c>
      <c r="AT22" s="22">
        <f t="shared" si="8"/>
        <v>0.96244719136285395</v>
      </c>
      <c r="AU22" s="22">
        <f t="shared" si="9"/>
        <v>0.99152884227511084</v>
      </c>
      <c r="AV22" s="22">
        <f t="shared" si="10"/>
        <v>0.99522835719154734</v>
      </c>
      <c r="AW22" s="20">
        <f t="shared" si="11"/>
        <v>1.1906402526557565</v>
      </c>
      <c r="AX22" s="20">
        <f t="shared" si="12"/>
        <v>1.229536348025186</v>
      </c>
      <c r="AY22" s="20">
        <f t="shared" si="13"/>
        <v>1.2476515798462853</v>
      </c>
      <c r="AZ22" s="20">
        <f t="shared" si="14"/>
        <v>1.2491064063788837</v>
      </c>
      <c r="BA22" s="20">
        <f t="shared" si="15"/>
        <v>1.3780568407138136</v>
      </c>
    </row>
    <row r="23" spans="1:53">
      <c r="A23" s="10">
        <v>486</v>
      </c>
      <c r="B23" s="38">
        <f>'Spatial Noise'!B23</f>
        <v>19.149999999999999</v>
      </c>
      <c r="C23" s="13">
        <f>'Spatial Noise'!C23</f>
        <v>0.98299999999999998</v>
      </c>
      <c r="D23" s="13">
        <f>'Spatial Noise'!D23</f>
        <v>0.94399999999999995</v>
      </c>
      <c r="E23" s="13">
        <f>'Spatial Noise'!E23</f>
        <v>0.97899999999999998</v>
      </c>
      <c r="F23" s="13">
        <f>'Spatial Noise'!F23</f>
        <v>0.96899999999999997</v>
      </c>
      <c r="G23" s="12">
        <f>'Spatial Noise'!G23</f>
        <v>2.452</v>
      </c>
      <c r="H23" s="11">
        <v>7.149</v>
      </c>
      <c r="I23" s="11">
        <v>7.1959999999999997</v>
      </c>
      <c r="J23" s="11">
        <v>7.0880000000000001</v>
      </c>
      <c r="K23" s="11">
        <v>7.1619999999999999</v>
      </c>
      <c r="L23" s="11">
        <v>6.5490000000000004</v>
      </c>
      <c r="M23" s="15">
        <v>2.0779999999999998</v>
      </c>
      <c r="N23" s="15">
        <v>2.0819999999999999</v>
      </c>
      <c r="O23" s="15">
        <v>2.11</v>
      </c>
      <c r="P23" s="15">
        <v>2.0710000000000002</v>
      </c>
      <c r="Q23" s="15">
        <v>1.665</v>
      </c>
      <c r="S23" s="10">
        <v>486</v>
      </c>
      <c r="T23" s="38">
        <f>'Spatial Noise'!T23</f>
        <v>19.2</v>
      </c>
      <c r="U23" s="13">
        <f>'Spatial Noise'!U23</f>
        <v>1.034</v>
      </c>
      <c r="V23" s="13">
        <f>'Spatial Noise'!V23</f>
        <v>0.93100000000000005</v>
      </c>
      <c r="W23" s="13">
        <f>'Spatial Noise'!W23</f>
        <v>0.98899999999999999</v>
      </c>
      <c r="X23" s="13">
        <f>'Spatial Noise'!X23</f>
        <v>0.95899999999999996</v>
      </c>
      <c r="Y23" s="12">
        <f>'Spatial Noise'!Y23</f>
        <v>2.5390000000000001</v>
      </c>
      <c r="Z23" s="11">
        <v>7.181</v>
      </c>
      <c r="AA23" s="11">
        <v>7.3029999999999999</v>
      </c>
      <c r="AB23" s="11">
        <v>7.2489999999999997</v>
      </c>
      <c r="AC23" s="11">
        <v>7.1159999999999997</v>
      </c>
      <c r="AD23" s="11">
        <v>6.2080000000000002</v>
      </c>
      <c r="AE23" s="15">
        <v>2.718</v>
      </c>
      <c r="AF23" s="15">
        <v>2.742</v>
      </c>
      <c r="AG23" s="15">
        <v>2.7549999999999999</v>
      </c>
      <c r="AH23" s="15">
        <v>2.7160000000000002</v>
      </c>
      <c r="AI23" s="15">
        <v>2.1280000000000001</v>
      </c>
      <c r="AJ23" s="31">
        <v>1</v>
      </c>
      <c r="AK23" s="10">
        <v>486</v>
      </c>
      <c r="AL23" s="35">
        <f t="shared" si="0"/>
        <v>1.0026109660574414</v>
      </c>
      <c r="AM23" s="26">
        <f t="shared" si="1"/>
        <v>1.051881993896236</v>
      </c>
      <c r="AN23" s="26">
        <f t="shared" si="2"/>
        <v>0.98622881355932213</v>
      </c>
      <c r="AO23" s="26">
        <f t="shared" si="3"/>
        <v>1.0102145045965272</v>
      </c>
      <c r="AP23" s="26">
        <f t="shared" si="4"/>
        <v>0.98968008255933948</v>
      </c>
      <c r="AQ23" s="29">
        <f t="shared" si="5"/>
        <v>1.0354812398042414</v>
      </c>
      <c r="AR23" s="23">
        <f t="shared" si="6"/>
        <v>1.0044761505105608</v>
      </c>
      <c r="AS23" s="23">
        <f t="shared" si="7"/>
        <v>1.0148693718732629</v>
      </c>
      <c r="AT23" s="23">
        <f t="shared" si="8"/>
        <v>1.0227144469525959</v>
      </c>
      <c r="AU23" s="23">
        <f t="shared" si="9"/>
        <v>0.99357721306897506</v>
      </c>
      <c r="AV23" s="23">
        <f t="shared" si="10"/>
        <v>0.94793098182928692</v>
      </c>
      <c r="AW23" s="19">
        <f t="shared" si="11"/>
        <v>1.3079884504331087</v>
      </c>
      <c r="AX23" s="19">
        <f t="shared" si="12"/>
        <v>1.3170028818443804</v>
      </c>
      <c r="AY23" s="19">
        <f t="shared" si="13"/>
        <v>1.3056872037914693</v>
      </c>
      <c r="AZ23" s="19">
        <f t="shared" si="14"/>
        <v>1.3114437469821343</v>
      </c>
      <c r="BA23" s="19">
        <f t="shared" si="15"/>
        <v>1.2780780780780781</v>
      </c>
    </row>
    <row r="24" spans="1:53">
      <c r="A24" s="5">
        <v>487</v>
      </c>
      <c r="B24" s="38">
        <f>'Spatial Noise'!B24</f>
        <v>16.100000000000001</v>
      </c>
      <c r="C24" s="4">
        <f>'Spatial Noise'!C24</f>
        <v>0.89800000000000002</v>
      </c>
      <c r="D24" s="4">
        <f>'Spatial Noise'!D24</f>
        <v>0.876</v>
      </c>
      <c r="E24" s="4">
        <f>'Spatial Noise'!E24</f>
        <v>0.98399999999999999</v>
      </c>
      <c r="F24" s="4">
        <f>'Spatial Noise'!F24</f>
        <v>0.91500000000000004</v>
      </c>
      <c r="G24" s="3">
        <f>'Spatial Noise'!G24</f>
        <v>2.4580000000000002</v>
      </c>
      <c r="H24" s="2">
        <v>6.5620000000000003</v>
      </c>
      <c r="I24" s="2">
        <v>6.2469999999999999</v>
      </c>
      <c r="J24" s="2">
        <v>6.5140000000000002</v>
      </c>
      <c r="K24" s="2">
        <v>6.1130000000000004</v>
      </c>
      <c r="L24" s="2">
        <v>5.8479999999999999</v>
      </c>
      <c r="M24" s="14">
        <v>1.9990000000000001</v>
      </c>
      <c r="N24" s="14">
        <v>1.9910000000000001</v>
      </c>
      <c r="O24" s="14">
        <v>2.056</v>
      </c>
      <c r="P24" s="14">
        <v>1.956</v>
      </c>
      <c r="Q24" s="14">
        <v>1.5369999999999999</v>
      </c>
      <c r="S24" s="5">
        <v>487</v>
      </c>
      <c r="T24" s="38">
        <f>'Spatial Noise'!T24</f>
        <v>16.100000000000001</v>
      </c>
      <c r="U24" s="4">
        <f>'Spatial Noise'!U24</f>
        <v>0.87</v>
      </c>
      <c r="V24" s="4">
        <f>'Spatial Noise'!V24</f>
        <v>0.89600000000000002</v>
      </c>
      <c r="W24" s="4">
        <f>'Spatial Noise'!W24</f>
        <v>1.0529999999999999</v>
      </c>
      <c r="X24" s="4">
        <f>'Spatial Noise'!X24</f>
        <v>1.03</v>
      </c>
      <c r="Y24" s="3">
        <f>'Spatial Noise'!Y24</f>
        <v>2.4630000000000001</v>
      </c>
      <c r="Z24" s="2">
        <v>6.484</v>
      </c>
      <c r="AA24" s="2">
        <v>6.1429999999999998</v>
      </c>
      <c r="AB24" s="2">
        <v>6.5149999999999997</v>
      </c>
      <c r="AC24" s="2">
        <v>5.968</v>
      </c>
      <c r="AD24" s="2">
        <v>5.5880000000000001</v>
      </c>
      <c r="AE24" s="14">
        <v>2.653</v>
      </c>
      <c r="AF24" s="14">
        <v>2.6120000000000001</v>
      </c>
      <c r="AG24" s="14">
        <v>2.6829999999999998</v>
      </c>
      <c r="AH24" s="14">
        <v>2.6080000000000001</v>
      </c>
      <c r="AI24" s="14">
        <v>1.788</v>
      </c>
      <c r="AJ24" s="31">
        <v>1</v>
      </c>
      <c r="AK24" s="5">
        <v>487</v>
      </c>
      <c r="AL24" s="35">
        <f t="shared" si="0"/>
        <v>1</v>
      </c>
      <c r="AM24" s="25">
        <f t="shared" si="1"/>
        <v>0.9688195991091314</v>
      </c>
      <c r="AN24" s="25">
        <f t="shared" si="2"/>
        <v>1.0228310502283104</v>
      </c>
      <c r="AO24" s="25">
        <f t="shared" si="3"/>
        <v>1.0701219512195121</v>
      </c>
      <c r="AP24" s="25">
        <f t="shared" si="4"/>
        <v>1.1256830601092895</v>
      </c>
      <c r="AQ24" s="28">
        <f t="shared" si="5"/>
        <v>1.0020341741253052</v>
      </c>
      <c r="AR24" s="22">
        <f t="shared" si="6"/>
        <v>0.98811338006705274</v>
      </c>
      <c r="AS24" s="22">
        <f t="shared" si="7"/>
        <v>0.98335200896430286</v>
      </c>
      <c r="AT24" s="22">
        <f t="shared" si="8"/>
        <v>1.000153515505066</v>
      </c>
      <c r="AU24" s="22">
        <f t="shared" si="9"/>
        <v>0.9762800588908882</v>
      </c>
      <c r="AV24" s="22">
        <f t="shared" si="10"/>
        <v>0.95554035567715467</v>
      </c>
      <c r="AW24" s="20">
        <f t="shared" si="11"/>
        <v>1.3271635817908953</v>
      </c>
      <c r="AX24" s="20">
        <f t="shared" si="12"/>
        <v>1.3119035660472125</v>
      </c>
      <c r="AY24" s="20">
        <f t="shared" si="13"/>
        <v>1.3049610894941632</v>
      </c>
      <c r="AZ24" s="20">
        <f t="shared" si="14"/>
        <v>1.3333333333333335</v>
      </c>
      <c r="BA24" s="20">
        <f t="shared" si="15"/>
        <v>1.1633051398828889</v>
      </c>
    </row>
    <row r="25" spans="1:53">
      <c r="A25" s="5">
        <v>488</v>
      </c>
      <c r="B25" s="38">
        <f>'Spatial Noise'!B25</f>
        <v>19</v>
      </c>
      <c r="C25" s="4">
        <f>'Spatial Noise'!C25</f>
        <v>0.97899999999999998</v>
      </c>
      <c r="D25" s="4">
        <f>'Spatial Noise'!D25</f>
        <v>1.0149999999999999</v>
      </c>
      <c r="E25" s="4">
        <f>'Spatial Noise'!E25</f>
        <v>0.93600000000000005</v>
      </c>
      <c r="F25" s="4">
        <f>'Spatial Noise'!F25</f>
        <v>0.92400000000000004</v>
      </c>
      <c r="G25" s="3">
        <f>'Spatial Noise'!G25</f>
        <v>3.129</v>
      </c>
      <c r="H25" s="2">
        <v>7.4340000000000002</v>
      </c>
      <c r="I25" s="2">
        <v>8.0570000000000004</v>
      </c>
      <c r="J25" s="2">
        <v>6.915</v>
      </c>
      <c r="K25" s="2">
        <v>7.2050000000000001</v>
      </c>
      <c r="L25" s="2">
        <v>6.8220000000000001</v>
      </c>
      <c r="M25" s="14">
        <v>2.2770000000000001</v>
      </c>
      <c r="N25" s="14">
        <v>2.4969999999999999</v>
      </c>
      <c r="O25" s="14">
        <v>2.2749999999999999</v>
      </c>
      <c r="P25" s="14">
        <v>2.3730000000000002</v>
      </c>
      <c r="Q25" s="14">
        <v>1.8919999999999999</v>
      </c>
      <c r="S25" s="5">
        <v>488</v>
      </c>
      <c r="T25" s="38">
        <f>'Spatial Noise'!T25</f>
        <v>19.100000000000001</v>
      </c>
      <c r="U25" s="4">
        <f>'Spatial Noise'!U25</f>
        <v>0.95699999999999996</v>
      </c>
      <c r="V25" s="4">
        <f>'Spatial Noise'!V25</f>
        <v>1.002</v>
      </c>
      <c r="W25" s="4">
        <f>'Spatial Noise'!W25</f>
        <v>0.98599999999999999</v>
      </c>
      <c r="X25" s="4">
        <f>'Spatial Noise'!X25</f>
        <v>0.92400000000000004</v>
      </c>
      <c r="Y25" s="3">
        <f>'Spatial Noise'!Y25</f>
        <v>3.2050000000000001</v>
      </c>
      <c r="Z25" s="2">
        <v>7.1189999999999998</v>
      </c>
      <c r="AA25" s="2">
        <v>7.86</v>
      </c>
      <c r="AB25" s="2">
        <v>6.4669999999999996</v>
      </c>
      <c r="AC25" s="2">
        <v>6.9409999999999998</v>
      </c>
      <c r="AD25" s="2">
        <v>6.3789999999999996</v>
      </c>
      <c r="AE25" s="14">
        <v>2.9780000000000002</v>
      </c>
      <c r="AF25" s="14">
        <v>3.0459999999999998</v>
      </c>
      <c r="AG25" s="14">
        <v>2.86</v>
      </c>
      <c r="AH25" s="14">
        <v>2.87</v>
      </c>
      <c r="AI25" s="14">
        <v>2.1869999999999998</v>
      </c>
      <c r="AJ25" s="31">
        <v>1</v>
      </c>
      <c r="AK25" s="5">
        <v>488</v>
      </c>
      <c r="AL25" s="35">
        <f t="shared" si="0"/>
        <v>1.0052631578947369</v>
      </c>
      <c r="AM25" s="25">
        <f t="shared" si="1"/>
        <v>0.97752808988764039</v>
      </c>
      <c r="AN25" s="25">
        <f t="shared" si="2"/>
        <v>0.98719211822660113</v>
      </c>
      <c r="AO25" s="25">
        <f t="shared" si="3"/>
        <v>1.0534188034188035</v>
      </c>
      <c r="AP25" s="25">
        <f t="shared" si="4"/>
        <v>1</v>
      </c>
      <c r="AQ25" s="28">
        <f t="shared" si="5"/>
        <v>1.0242889101949504</v>
      </c>
      <c r="AR25" s="22">
        <f t="shared" si="6"/>
        <v>0.9576271186440678</v>
      </c>
      <c r="AS25" s="22">
        <f t="shared" si="7"/>
        <v>0.97554921186545862</v>
      </c>
      <c r="AT25" s="22">
        <f t="shared" si="8"/>
        <v>0.93521330441070127</v>
      </c>
      <c r="AU25" s="22">
        <f t="shared" si="9"/>
        <v>0.9633587786259542</v>
      </c>
      <c r="AV25" s="22">
        <f t="shared" si="10"/>
        <v>0.93506303136909985</v>
      </c>
      <c r="AW25" s="20">
        <f t="shared" si="11"/>
        <v>1.3078612209046991</v>
      </c>
      <c r="AX25" s="20">
        <f t="shared" si="12"/>
        <v>1.2198638366039247</v>
      </c>
      <c r="AY25" s="20">
        <f t="shared" si="13"/>
        <v>1.2571428571428571</v>
      </c>
      <c r="AZ25" s="20">
        <f t="shared" si="14"/>
        <v>1.2094395280235988</v>
      </c>
      <c r="BA25" s="20">
        <f t="shared" si="15"/>
        <v>1.1559196617336152</v>
      </c>
    </row>
    <row r="26" spans="1:53">
      <c r="A26" s="5">
        <v>489</v>
      </c>
      <c r="B26" s="38">
        <f>'Spatial Noise'!B26</f>
        <v>18.899999999999999</v>
      </c>
      <c r="C26" s="4">
        <f>'Spatial Noise'!C26</f>
        <v>0.96499999999999997</v>
      </c>
      <c r="D26" s="4">
        <f>'Spatial Noise'!D26</f>
        <v>0.99299999999999999</v>
      </c>
      <c r="E26" s="4">
        <f>'Spatial Noise'!E26</f>
        <v>0.82299999999999995</v>
      </c>
      <c r="F26" s="4">
        <f>'Spatial Noise'!F26</f>
        <v>0.84899999999999998</v>
      </c>
      <c r="G26" s="3">
        <f>'Spatial Noise'!G26</f>
        <v>2.8889999999999998</v>
      </c>
      <c r="H26" s="2">
        <v>6.726</v>
      </c>
      <c r="I26" s="2">
        <v>6.923</v>
      </c>
      <c r="J26" s="2">
        <v>6.6260000000000003</v>
      </c>
      <c r="K26" s="2">
        <v>6.2850000000000001</v>
      </c>
      <c r="L26" s="2">
        <v>6.1719999999999997</v>
      </c>
      <c r="M26" s="14">
        <v>3.0920000000000001</v>
      </c>
      <c r="N26" s="14">
        <v>3.2480000000000002</v>
      </c>
      <c r="O26" s="14">
        <v>3.1819999999999999</v>
      </c>
      <c r="P26" s="14">
        <v>2.91</v>
      </c>
      <c r="Q26" s="14">
        <v>1.6479999999999999</v>
      </c>
      <c r="S26" s="5">
        <v>489</v>
      </c>
      <c r="T26" s="38">
        <f>'Spatial Noise'!T26</f>
        <v>19</v>
      </c>
      <c r="U26" s="4">
        <f>'Spatial Noise'!U26</f>
        <v>1.107</v>
      </c>
      <c r="V26" s="4">
        <f>'Spatial Noise'!V26</f>
        <v>1.1000000000000001</v>
      </c>
      <c r="W26" s="4">
        <f>'Spatial Noise'!W26</f>
        <v>0.83599999999999997</v>
      </c>
      <c r="X26" s="4">
        <f>'Spatial Noise'!X26</f>
        <v>0.88900000000000001</v>
      </c>
      <c r="Y26" s="3">
        <f>'Spatial Noise'!Y26</f>
        <v>2.9830000000000001</v>
      </c>
      <c r="Z26" s="2">
        <v>6.2169999999999996</v>
      </c>
      <c r="AA26" s="2">
        <v>6.4790000000000001</v>
      </c>
      <c r="AB26" s="2">
        <v>6.0510000000000002</v>
      </c>
      <c r="AC26" s="2">
        <v>5.7469999999999999</v>
      </c>
      <c r="AD26" s="2">
        <v>5.8120000000000003</v>
      </c>
      <c r="AE26" s="14">
        <v>3.0270000000000001</v>
      </c>
      <c r="AF26" s="14">
        <v>3.1240000000000001</v>
      </c>
      <c r="AG26" s="14">
        <v>2.992</v>
      </c>
      <c r="AH26" s="14">
        <v>3.0209999999999999</v>
      </c>
      <c r="AI26" s="14">
        <v>1.9319999999999999</v>
      </c>
      <c r="AJ26" s="31">
        <v>2.2000000000000002</v>
      </c>
      <c r="AK26" s="5">
        <v>489</v>
      </c>
      <c r="AL26" s="35">
        <f t="shared" si="0"/>
        <v>1.0052910052910053</v>
      </c>
      <c r="AM26" s="25">
        <f t="shared" si="1"/>
        <v>1.1471502590673575</v>
      </c>
      <c r="AN26" s="25">
        <f t="shared" si="2"/>
        <v>1.1077542799597182</v>
      </c>
      <c r="AO26" s="25">
        <f t="shared" si="3"/>
        <v>1.0157958687727826</v>
      </c>
      <c r="AP26" s="25">
        <f t="shared" si="4"/>
        <v>1.0471142520612486</v>
      </c>
      <c r="AQ26" s="28">
        <f t="shared" si="5"/>
        <v>1.0325372101073036</v>
      </c>
      <c r="AR26" s="22">
        <f t="shared" si="6"/>
        <v>0.92432352066607193</v>
      </c>
      <c r="AS26" s="22">
        <f t="shared" si="7"/>
        <v>0.93586595406615625</v>
      </c>
      <c r="AT26" s="22">
        <f t="shared" si="8"/>
        <v>0.91322064594023544</v>
      </c>
      <c r="AU26" s="22">
        <f t="shared" si="9"/>
        <v>0.91439936356404128</v>
      </c>
      <c r="AV26" s="22">
        <f t="shared" si="10"/>
        <v>0.9416720674011666</v>
      </c>
      <c r="AW26" s="20">
        <f t="shared" si="11"/>
        <v>0.97897800776196642</v>
      </c>
      <c r="AX26" s="20">
        <f t="shared" si="12"/>
        <v>0.96182266009852213</v>
      </c>
      <c r="AY26" s="20">
        <f t="shared" si="13"/>
        <v>0.94028912633563799</v>
      </c>
      <c r="AZ26" s="20">
        <f t="shared" si="14"/>
        <v>1.0381443298969071</v>
      </c>
      <c r="BA26" s="20">
        <f t="shared" si="15"/>
        <v>1.1723300970873787</v>
      </c>
    </row>
    <row r="27" spans="1:53">
      <c r="A27" s="6">
        <v>490</v>
      </c>
      <c r="B27" s="39">
        <f>'Spatial Noise'!B27</f>
        <v>20</v>
      </c>
      <c r="C27" s="9">
        <f>'Spatial Noise'!C27</f>
        <v>0.99199999999999999</v>
      </c>
      <c r="D27" s="9">
        <f>'Spatial Noise'!D27</f>
        <v>0.98</v>
      </c>
      <c r="E27" s="9">
        <f>'Spatial Noise'!E27</f>
        <v>0.94799999999999995</v>
      </c>
      <c r="F27" s="9">
        <f>'Spatial Noise'!F27</f>
        <v>0.95099999999999996</v>
      </c>
      <c r="G27" s="8">
        <f>'Spatial Noise'!G27</f>
        <v>2.4689999999999999</v>
      </c>
      <c r="H27" s="7">
        <v>6.4749999999999996</v>
      </c>
      <c r="I27" s="7">
        <v>6.3120000000000003</v>
      </c>
      <c r="J27" s="7">
        <v>6.63</v>
      </c>
      <c r="K27" s="7">
        <v>6.8239999999999998</v>
      </c>
      <c r="L27" s="7">
        <v>6.024</v>
      </c>
      <c r="M27" s="16">
        <v>3.79</v>
      </c>
      <c r="N27" s="16">
        <v>3.7549999999999999</v>
      </c>
      <c r="O27" s="16">
        <v>3.7509999999999999</v>
      </c>
      <c r="P27" s="16">
        <v>3.7650000000000001</v>
      </c>
      <c r="Q27" s="16">
        <v>1.5469999999999999</v>
      </c>
      <c r="S27" s="6">
        <v>490</v>
      </c>
      <c r="T27" s="39">
        <f>'Spatial Noise'!T27</f>
        <v>20</v>
      </c>
      <c r="U27" s="9">
        <f>'Spatial Noise'!U27</f>
        <v>1.0569999999999999</v>
      </c>
      <c r="V27" s="9">
        <f>'Spatial Noise'!V27</f>
        <v>1.1220000000000001</v>
      </c>
      <c r="W27" s="9">
        <f>'Spatial Noise'!W27</f>
        <v>1.044</v>
      </c>
      <c r="X27" s="9">
        <f>'Spatial Noise'!X27</f>
        <v>1.038</v>
      </c>
      <c r="Y27" s="8">
        <f>'Spatial Noise'!Y27</f>
        <v>2.492</v>
      </c>
      <c r="Z27" s="7">
        <v>6.1609999999999996</v>
      </c>
      <c r="AA27" s="7">
        <v>5.9560000000000004</v>
      </c>
      <c r="AB27" s="7">
        <v>6.2750000000000004</v>
      </c>
      <c r="AC27" s="7">
        <v>6.516</v>
      </c>
      <c r="AD27" s="7">
        <v>6.101</v>
      </c>
      <c r="AE27" s="16">
        <v>4.1840000000000002</v>
      </c>
      <c r="AF27" s="16">
        <v>4.2300000000000004</v>
      </c>
      <c r="AG27" s="16">
        <v>4.3319999999999999</v>
      </c>
      <c r="AH27" s="16">
        <v>4.2160000000000002</v>
      </c>
      <c r="AI27" s="16">
        <v>2.109</v>
      </c>
      <c r="AJ27" s="31">
        <v>1</v>
      </c>
      <c r="AK27" s="6">
        <v>490</v>
      </c>
      <c r="AL27" s="36">
        <f t="shared" si="0"/>
        <v>1</v>
      </c>
      <c r="AM27" s="27">
        <f t="shared" si="1"/>
        <v>1.065524193548387</v>
      </c>
      <c r="AN27" s="27">
        <f t="shared" si="2"/>
        <v>1.1448979591836737</v>
      </c>
      <c r="AO27" s="27">
        <f t="shared" si="3"/>
        <v>1.1012658227848102</v>
      </c>
      <c r="AP27" s="27">
        <f t="shared" si="4"/>
        <v>1.0914826498422714</v>
      </c>
      <c r="AQ27" s="30">
        <f t="shared" si="5"/>
        <v>1.0093155123531794</v>
      </c>
      <c r="AR27" s="24">
        <f t="shared" si="6"/>
        <v>0.95150579150579151</v>
      </c>
      <c r="AS27" s="24">
        <f t="shared" si="7"/>
        <v>0.9435994930291508</v>
      </c>
      <c r="AT27" s="24">
        <f t="shared" si="8"/>
        <v>0.94645550527903477</v>
      </c>
      <c r="AU27" s="24">
        <f t="shared" si="9"/>
        <v>0.95486518171160617</v>
      </c>
      <c r="AV27" s="24">
        <f t="shared" si="10"/>
        <v>1.0127822045152723</v>
      </c>
      <c r="AW27" s="21">
        <f t="shared" si="11"/>
        <v>1.1039577836411609</v>
      </c>
      <c r="AX27" s="21">
        <f t="shared" si="12"/>
        <v>1.1264980026631159</v>
      </c>
      <c r="AY27" s="21">
        <f t="shared" si="13"/>
        <v>1.1548920287923221</v>
      </c>
      <c r="AZ27" s="21">
        <f t="shared" si="14"/>
        <v>1.1197875166002655</v>
      </c>
      <c r="BA27" s="21">
        <f t="shared" si="15"/>
        <v>1.363283775048481</v>
      </c>
    </row>
    <row r="29" spans="1:53" s="1" customFormat="1">
      <c r="A29" s="1" t="s">
        <v>12</v>
      </c>
      <c r="S29" s="1" t="s">
        <v>13</v>
      </c>
    </row>
    <row r="30" spans="1:53">
      <c r="A30" s="47" t="s">
        <v>7</v>
      </c>
      <c r="B30" s="49" t="s">
        <v>8</v>
      </c>
      <c r="C30" s="51" t="s">
        <v>6</v>
      </c>
      <c r="D30" s="51"/>
      <c r="E30" s="51"/>
      <c r="F30" s="51"/>
      <c r="G30" s="52" t="s">
        <v>5</v>
      </c>
      <c r="H30" s="57" t="s">
        <v>20</v>
      </c>
      <c r="I30" s="58"/>
      <c r="J30" s="58"/>
      <c r="K30" s="58"/>
      <c r="L30" s="59"/>
      <c r="M30" s="54" t="s">
        <v>21</v>
      </c>
      <c r="N30" s="55"/>
      <c r="O30" s="55"/>
      <c r="P30" s="55"/>
      <c r="Q30" s="56"/>
      <c r="S30" s="47" t="s">
        <v>7</v>
      </c>
      <c r="T30" s="49" t="s">
        <v>8</v>
      </c>
      <c r="U30" s="51" t="s">
        <v>6</v>
      </c>
      <c r="V30" s="51"/>
      <c r="W30" s="51"/>
      <c r="X30" s="51"/>
      <c r="Y30" s="52" t="s">
        <v>5</v>
      </c>
      <c r="Z30" s="57" t="s">
        <v>20</v>
      </c>
      <c r="AA30" s="58"/>
      <c r="AB30" s="58"/>
      <c r="AC30" s="58"/>
      <c r="AD30" s="59"/>
      <c r="AE30" s="54" t="s">
        <v>21</v>
      </c>
      <c r="AF30" s="55"/>
      <c r="AG30" s="55"/>
      <c r="AH30" s="55"/>
      <c r="AI30" s="56"/>
      <c r="AK30" s="47" t="s">
        <v>7</v>
      </c>
      <c r="AL30" s="49" t="s">
        <v>8</v>
      </c>
      <c r="AM30" s="51" t="s">
        <v>6</v>
      </c>
      <c r="AN30" s="51"/>
      <c r="AO30" s="51"/>
      <c r="AP30" s="51"/>
      <c r="AQ30" s="52" t="s">
        <v>5</v>
      </c>
      <c r="AR30" s="57" t="s">
        <v>20</v>
      </c>
      <c r="AS30" s="58"/>
      <c r="AT30" s="58"/>
      <c r="AU30" s="58"/>
      <c r="AV30" s="59"/>
      <c r="AW30" s="54" t="s">
        <v>21</v>
      </c>
      <c r="AX30" s="55"/>
      <c r="AY30" s="55"/>
      <c r="AZ30" s="55"/>
      <c r="BA30" s="56"/>
    </row>
    <row r="31" spans="1:53">
      <c r="A31" s="48"/>
      <c r="B31" s="50"/>
      <c r="C31" s="18" t="s">
        <v>0</v>
      </c>
      <c r="D31" s="18" t="s">
        <v>1</v>
      </c>
      <c r="E31" s="18" t="s">
        <v>2</v>
      </c>
      <c r="F31" s="18" t="s">
        <v>3</v>
      </c>
      <c r="G31" s="53"/>
      <c r="H31" s="17" t="s">
        <v>0</v>
      </c>
      <c r="I31" s="17" t="s">
        <v>1</v>
      </c>
      <c r="J31" s="17" t="s">
        <v>2</v>
      </c>
      <c r="K31" s="17" t="s">
        <v>3</v>
      </c>
      <c r="L31" s="17" t="s">
        <v>16</v>
      </c>
      <c r="M31" s="33" t="s">
        <v>0</v>
      </c>
      <c r="N31" s="33" t="s">
        <v>1</v>
      </c>
      <c r="O31" s="33" t="s">
        <v>2</v>
      </c>
      <c r="P31" s="33" t="s">
        <v>3</v>
      </c>
      <c r="Q31" s="33" t="s">
        <v>16</v>
      </c>
      <c r="S31" s="48"/>
      <c r="T31" s="50"/>
      <c r="U31" s="18" t="s">
        <v>0</v>
      </c>
      <c r="V31" s="18" t="s">
        <v>1</v>
      </c>
      <c r="W31" s="18" t="s">
        <v>2</v>
      </c>
      <c r="X31" s="18" t="s">
        <v>3</v>
      </c>
      <c r="Y31" s="53"/>
      <c r="Z31" s="17" t="s">
        <v>0</v>
      </c>
      <c r="AA31" s="17" t="s">
        <v>1</v>
      </c>
      <c r="AB31" s="17" t="s">
        <v>2</v>
      </c>
      <c r="AC31" s="17" t="s">
        <v>3</v>
      </c>
      <c r="AD31" s="17" t="s">
        <v>16</v>
      </c>
      <c r="AE31" s="33" t="s">
        <v>0</v>
      </c>
      <c r="AF31" s="33" t="s">
        <v>1</v>
      </c>
      <c r="AG31" s="33" t="s">
        <v>2</v>
      </c>
      <c r="AH31" s="33" t="s">
        <v>3</v>
      </c>
      <c r="AI31" s="33" t="s">
        <v>16</v>
      </c>
      <c r="AK31" s="48"/>
      <c r="AL31" s="50"/>
      <c r="AM31" s="18" t="s">
        <v>0</v>
      </c>
      <c r="AN31" s="18" t="s">
        <v>1</v>
      </c>
      <c r="AO31" s="18" t="s">
        <v>2</v>
      </c>
      <c r="AP31" s="18" t="s">
        <v>3</v>
      </c>
      <c r="AQ31" s="53"/>
      <c r="AR31" s="17" t="s">
        <v>0</v>
      </c>
      <c r="AS31" s="17" t="s">
        <v>1</v>
      </c>
      <c r="AT31" s="17" t="s">
        <v>2</v>
      </c>
      <c r="AU31" s="17" t="s">
        <v>3</v>
      </c>
      <c r="AV31" s="17" t="s">
        <v>16</v>
      </c>
      <c r="AW31" s="33" t="s">
        <v>0</v>
      </c>
      <c r="AX31" s="33" t="s">
        <v>1</v>
      </c>
      <c r="AY31" s="33" t="s">
        <v>2</v>
      </c>
      <c r="AZ31" s="33" t="s">
        <v>3</v>
      </c>
      <c r="BA31" s="33" t="s">
        <v>16</v>
      </c>
    </row>
    <row r="32" spans="1:53">
      <c r="A32" s="5">
        <v>481</v>
      </c>
      <c r="B32" s="37">
        <f>'Spatial Noise'!B32</f>
        <v>18.399999999999999</v>
      </c>
      <c r="C32" s="4">
        <f>'Spatial Noise'!C32</f>
        <v>0.90200000000000002</v>
      </c>
      <c r="D32" s="4">
        <f>'Spatial Noise'!D32</f>
        <v>0.90800000000000003</v>
      </c>
      <c r="E32" s="4">
        <f>'Spatial Noise'!E32</f>
        <v>0.90600000000000003</v>
      </c>
      <c r="F32" s="4">
        <f>'Spatial Noise'!F32</f>
        <v>0.94099999999999995</v>
      </c>
      <c r="G32" s="3">
        <f>'Spatial Noise'!G32</f>
        <v>2.5259999999999998</v>
      </c>
      <c r="H32" s="2">
        <v>6.8710000000000004</v>
      </c>
      <c r="I32" s="2">
        <v>6.9790000000000001</v>
      </c>
      <c r="J32" s="2">
        <v>7.1050000000000004</v>
      </c>
      <c r="K32" s="2">
        <v>7.4619999999999997</v>
      </c>
      <c r="L32" s="2">
        <v>6.5110000000000001</v>
      </c>
      <c r="M32" s="14">
        <v>2.0430000000000001</v>
      </c>
      <c r="N32" s="14">
        <v>1.9870000000000001</v>
      </c>
      <c r="O32" s="14">
        <v>2.0430000000000001</v>
      </c>
      <c r="P32" s="14">
        <v>2.1240000000000001</v>
      </c>
      <c r="Q32" s="14">
        <v>1.6160000000000001</v>
      </c>
      <c r="S32" s="5">
        <v>481</v>
      </c>
      <c r="T32" s="37">
        <f>'Spatial Noise'!T32</f>
        <v>18.5</v>
      </c>
      <c r="U32" s="4">
        <f>'Spatial Noise'!U32</f>
        <v>0.93400000000000005</v>
      </c>
      <c r="V32" s="4">
        <f>'Spatial Noise'!V32</f>
        <v>0.88300000000000001</v>
      </c>
      <c r="W32" s="4">
        <f>'Spatial Noise'!W32</f>
        <v>0.92300000000000004</v>
      </c>
      <c r="X32" s="4">
        <f>'Spatial Noise'!X32</f>
        <v>0.95799999999999996</v>
      </c>
      <c r="Y32" s="3">
        <f>'Spatial Noise'!Y32</f>
        <v>4.2709999999999999</v>
      </c>
      <c r="Z32" s="2">
        <v>7.51</v>
      </c>
      <c r="AA32" s="2">
        <v>7.8259999999999996</v>
      </c>
      <c r="AB32" s="2">
        <v>7.9580000000000002</v>
      </c>
      <c r="AC32" s="2">
        <v>8.3219999999999992</v>
      </c>
      <c r="AD32" s="2">
        <v>7.0990000000000002</v>
      </c>
      <c r="AE32" s="14">
        <v>3.125</v>
      </c>
      <c r="AF32" s="14">
        <v>3.2480000000000002</v>
      </c>
      <c r="AG32" s="14">
        <v>3.2330000000000001</v>
      </c>
      <c r="AH32" s="14">
        <v>3.3380000000000001</v>
      </c>
      <c r="AI32" s="14">
        <v>2.2010000000000001</v>
      </c>
      <c r="AK32" s="5">
        <v>481</v>
      </c>
      <c r="AL32" s="34">
        <f t="shared" ref="AL32:AL41" si="16">T32/B32</f>
        <v>1.0054347826086958</v>
      </c>
      <c r="AM32" s="25">
        <f t="shared" ref="AM32:AM41" si="17">U32/C32</f>
        <v>1.0354767184035476</v>
      </c>
      <c r="AN32" s="25">
        <f t="shared" ref="AN32:AN41" si="18">V32/D32</f>
        <v>0.97246696035242286</v>
      </c>
      <c r="AO32" s="25">
        <f t="shared" ref="AO32:AO41" si="19">W32/E32</f>
        <v>1.0187637969094923</v>
      </c>
      <c r="AP32" s="25">
        <f t="shared" ref="AP32:AP41" si="20">X32/F32</f>
        <v>1.0180658873538788</v>
      </c>
      <c r="AQ32" s="28">
        <f t="shared" ref="AQ32:AQ41" si="21">Y32/G32</f>
        <v>1.6908155186064926</v>
      </c>
      <c r="AR32" s="22">
        <f t="shared" ref="AR32:AR41" si="22">Z32/H32</f>
        <v>1.0929995633823315</v>
      </c>
      <c r="AS32" s="22">
        <f t="shared" ref="AS32:AS41" si="23">AA32/I32</f>
        <v>1.1213640922768304</v>
      </c>
      <c r="AT32" s="22">
        <f t="shared" ref="AT32:AT41" si="24">AB32/J32</f>
        <v>1.1200562983814215</v>
      </c>
      <c r="AU32" s="22">
        <f t="shared" ref="AU32:AU41" si="25">AC32/K32</f>
        <v>1.115250603055481</v>
      </c>
      <c r="AV32" s="22">
        <f t="shared" ref="AV32:AV41" si="26">AD32/L32</f>
        <v>1.0903087083397327</v>
      </c>
      <c r="AW32" s="20">
        <f t="shared" ref="AW32:AW41" si="27">AE32/M32</f>
        <v>1.5296133137542829</v>
      </c>
      <c r="AX32" s="20">
        <f t="shared" ref="AX32:AX41" si="28">AF32/N32</f>
        <v>1.6346250629089079</v>
      </c>
      <c r="AY32" s="20">
        <f t="shared" ref="AY32:AY41" si="29">AG32/O32</f>
        <v>1.5824767498776309</v>
      </c>
      <c r="AZ32" s="20">
        <f t="shared" ref="AZ32:AZ41" si="30">AH32/P32</f>
        <v>1.5715630885122409</v>
      </c>
      <c r="BA32" s="20">
        <f t="shared" ref="BA32:BA41" si="31">AI32/Q32</f>
        <v>1.3620049504950495</v>
      </c>
    </row>
    <row r="33" spans="1:53">
      <c r="A33" s="5">
        <v>482</v>
      </c>
      <c r="B33" s="38">
        <f>'Spatial Noise'!B33</f>
        <v>15.85</v>
      </c>
      <c r="C33" s="4">
        <f>'Spatial Noise'!C33</f>
        <v>0.879</v>
      </c>
      <c r="D33" s="4">
        <f>'Spatial Noise'!D33</f>
        <v>0.90900000000000003</v>
      </c>
      <c r="E33" s="4">
        <f>'Spatial Noise'!E33</f>
        <v>0.878</v>
      </c>
      <c r="F33" s="4">
        <f>'Spatial Noise'!F33</f>
        <v>0.91300000000000003</v>
      </c>
      <c r="G33" s="3">
        <f>'Spatial Noise'!G33</f>
        <v>3.1160000000000001</v>
      </c>
      <c r="H33" s="2">
        <v>6.7140000000000004</v>
      </c>
      <c r="I33" s="2">
        <v>6.7119999999999997</v>
      </c>
      <c r="J33" s="2">
        <v>6.7050000000000001</v>
      </c>
      <c r="K33" s="2">
        <v>6.4989999999999997</v>
      </c>
      <c r="L33" s="2">
        <v>6.1779999999999999</v>
      </c>
      <c r="M33" s="14">
        <v>2.5750000000000002</v>
      </c>
      <c r="N33" s="14">
        <v>2.6019999999999999</v>
      </c>
      <c r="O33" s="14">
        <v>2.512</v>
      </c>
      <c r="P33" s="14">
        <v>2.5030000000000001</v>
      </c>
      <c r="Q33" s="14">
        <v>1.59</v>
      </c>
      <c r="S33" s="5">
        <v>482</v>
      </c>
      <c r="T33" s="38">
        <f>'Spatial Noise'!T33</f>
        <v>15.9</v>
      </c>
      <c r="U33" s="4">
        <f>'Spatial Noise'!U33</f>
        <v>0.92100000000000004</v>
      </c>
      <c r="V33" s="4">
        <f>'Spatial Noise'!V33</f>
        <v>1.012</v>
      </c>
      <c r="W33" s="4">
        <f>'Spatial Noise'!W33</f>
        <v>0.92100000000000004</v>
      </c>
      <c r="X33" s="4">
        <f>'Spatial Noise'!X33</f>
        <v>0.98599999999999999</v>
      </c>
      <c r="Y33" s="3">
        <f>'Spatial Noise'!Y33</f>
        <v>2.84</v>
      </c>
      <c r="Z33" s="2">
        <v>6.383</v>
      </c>
      <c r="AA33" s="2">
        <v>6.4139999999999997</v>
      </c>
      <c r="AB33" s="2">
        <v>6.3529999999999998</v>
      </c>
      <c r="AC33" s="2">
        <v>6.1269999999999998</v>
      </c>
      <c r="AD33" s="2">
        <v>6.0410000000000004</v>
      </c>
      <c r="AE33" s="14">
        <v>3.4910000000000001</v>
      </c>
      <c r="AF33" s="14">
        <v>3.6440000000000001</v>
      </c>
      <c r="AG33" s="14">
        <v>3.4889999999999999</v>
      </c>
      <c r="AH33" s="14">
        <v>3.47</v>
      </c>
      <c r="AI33" s="14">
        <v>2.141</v>
      </c>
      <c r="AK33" s="5">
        <v>482</v>
      </c>
      <c r="AL33" s="35">
        <f t="shared" si="16"/>
        <v>1.0031545741324921</v>
      </c>
      <c r="AM33" s="25">
        <f t="shared" si="17"/>
        <v>1.0477815699658704</v>
      </c>
      <c r="AN33" s="25">
        <f t="shared" si="18"/>
        <v>1.1133113311331133</v>
      </c>
      <c r="AO33" s="25">
        <f t="shared" si="19"/>
        <v>1.0489749430523918</v>
      </c>
      <c r="AP33" s="25">
        <f t="shared" si="20"/>
        <v>1.0799561883899234</v>
      </c>
      <c r="AQ33" s="28">
        <f t="shared" si="21"/>
        <v>0.91142490372272134</v>
      </c>
      <c r="AR33" s="22">
        <f t="shared" si="22"/>
        <v>0.95070002978850154</v>
      </c>
      <c r="AS33" s="22">
        <f t="shared" si="23"/>
        <v>0.95560190703218117</v>
      </c>
      <c r="AT33" s="22">
        <f t="shared" si="24"/>
        <v>0.94750186428038774</v>
      </c>
      <c r="AU33" s="22">
        <f t="shared" si="25"/>
        <v>0.94276042468072008</v>
      </c>
      <c r="AV33" s="22">
        <f t="shared" si="26"/>
        <v>0.97782453868565888</v>
      </c>
      <c r="AW33" s="20">
        <f t="shared" si="27"/>
        <v>1.3557281553398057</v>
      </c>
      <c r="AX33" s="20">
        <f t="shared" si="28"/>
        <v>1.4004611837048426</v>
      </c>
      <c r="AY33" s="20">
        <f t="shared" si="29"/>
        <v>1.3889331210191083</v>
      </c>
      <c r="AZ33" s="20">
        <f t="shared" si="30"/>
        <v>1.3863363963244106</v>
      </c>
      <c r="BA33" s="20">
        <f t="shared" si="31"/>
        <v>1.3465408805031447</v>
      </c>
    </row>
    <row r="34" spans="1:53">
      <c r="A34" s="5">
        <v>483</v>
      </c>
      <c r="B34" s="38">
        <f>'Spatial Noise'!B34</f>
        <v>15.16</v>
      </c>
      <c r="C34" s="4">
        <f>'Spatial Noise'!C34</f>
        <v>0.83799999999999997</v>
      </c>
      <c r="D34" s="4">
        <f>'Spatial Noise'!D34</f>
        <v>0.81699999999999995</v>
      </c>
      <c r="E34" s="4">
        <f>'Spatial Noise'!E34</f>
        <v>0.78600000000000003</v>
      </c>
      <c r="F34" s="4">
        <f>'Spatial Noise'!F34</f>
        <v>0.78900000000000003</v>
      </c>
      <c r="G34" s="3">
        <f>'Spatial Noise'!G34</f>
        <v>2.367</v>
      </c>
      <c r="H34" s="2">
        <v>6.7949999999999999</v>
      </c>
      <c r="I34" s="2">
        <v>5.8769999999999998</v>
      </c>
      <c r="J34" s="2">
        <v>5.976</v>
      </c>
      <c r="K34" s="2">
        <v>5.8559999999999999</v>
      </c>
      <c r="L34" s="2">
        <v>5.6289999999999996</v>
      </c>
      <c r="M34" s="14">
        <v>2.0169999999999999</v>
      </c>
      <c r="N34" s="14">
        <v>1.8979999999999999</v>
      </c>
      <c r="O34" s="14">
        <v>1.8640000000000001</v>
      </c>
      <c r="P34" s="14">
        <v>1.8540000000000001</v>
      </c>
      <c r="Q34" s="14">
        <v>1.385</v>
      </c>
      <c r="S34" s="5">
        <v>483</v>
      </c>
      <c r="T34" s="38">
        <f>'Spatial Noise'!T34</f>
        <v>15.2</v>
      </c>
      <c r="U34" s="4">
        <f>'Spatial Noise'!U34</f>
        <v>0.85199999999999998</v>
      </c>
      <c r="V34" s="4">
        <f>'Spatial Noise'!V34</f>
        <v>0.93400000000000005</v>
      </c>
      <c r="W34" s="4">
        <f>'Spatial Noise'!W34</f>
        <v>0.81599999999999995</v>
      </c>
      <c r="X34" s="4">
        <f>'Spatial Noise'!X34</f>
        <v>0.81499999999999995</v>
      </c>
      <c r="Y34" s="3">
        <f>'Spatial Noise'!Y34</f>
        <v>2.9289999999999998</v>
      </c>
      <c r="Z34" s="2">
        <v>7.0979999999999999</v>
      </c>
      <c r="AA34" s="2">
        <v>6.0830000000000002</v>
      </c>
      <c r="AB34" s="2">
        <v>6.2450000000000001</v>
      </c>
      <c r="AC34" s="2">
        <v>6.0519999999999996</v>
      </c>
      <c r="AD34" s="2">
        <v>5.9039999999999999</v>
      </c>
      <c r="AE34" s="14">
        <v>2.8849999999999998</v>
      </c>
      <c r="AF34" s="14">
        <v>2.738</v>
      </c>
      <c r="AG34" s="14">
        <v>2.8250000000000002</v>
      </c>
      <c r="AH34" s="14">
        <v>2.903</v>
      </c>
      <c r="AI34" s="14">
        <v>2.1269999999999998</v>
      </c>
      <c r="AK34" s="5">
        <v>483</v>
      </c>
      <c r="AL34" s="35">
        <f t="shared" si="16"/>
        <v>1.0026385224274406</v>
      </c>
      <c r="AM34" s="25">
        <f t="shared" si="17"/>
        <v>1.0167064439140812</v>
      </c>
      <c r="AN34" s="25">
        <f t="shared" si="18"/>
        <v>1.1432068543451654</v>
      </c>
      <c r="AO34" s="25">
        <f t="shared" si="19"/>
        <v>1.0381679389312977</v>
      </c>
      <c r="AP34" s="25">
        <f t="shared" si="20"/>
        <v>1.0329531051964511</v>
      </c>
      <c r="AQ34" s="28">
        <f t="shared" si="21"/>
        <v>1.2374313476975074</v>
      </c>
      <c r="AR34" s="22">
        <f t="shared" si="22"/>
        <v>1.0445916114790288</v>
      </c>
      <c r="AS34" s="22">
        <f t="shared" si="23"/>
        <v>1.0350518972264762</v>
      </c>
      <c r="AT34" s="22">
        <f t="shared" si="24"/>
        <v>1.0450133868808569</v>
      </c>
      <c r="AU34" s="22">
        <f t="shared" si="25"/>
        <v>1.0334699453551912</v>
      </c>
      <c r="AV34" s="22">
        <f t="shared" si="26"/>
        <v>1.0488541481613076</v>
      </c>
      <c r="AW34" s="20">
        <f t="shared" si="27"/>
        <v>1.4303420922161625</v>
      </c>
      <c r="AX34" s="20">
        <f t="shared" si="28"/>
        <v>1.4425711275026345</v>
      </c>
      <c r="AY34" s="20">
        <f t="shared" si="29"/>
        <v>1.5155579399141632</v>
      </c>
      <c r="AZ34" s="20">
        <f t="shared" si="30"/>
        <v>1.5658036677454152</v>
      </c>
      <c r="BA34" s="20">
        <f t="shared" si="31"/>
        <v>1.5357400722021659</v>
      </c>
    </row>
    <row r="35" spans="1:53">
      <c r="A35" s="5">
        <v>484</v>
      </c>
      <c r="B35" s="38">
        <f>'Spatial Noise'!B35</f>
        <v>16.86</v>
      </c>
      <c r="C35" s="4">
        <f>'Spatial Noise'!C35</f>
        <v>0.82299999999999995</v>
      </c>
      <c r="D35" s="4">
        <f>'Spatial Noise'!D35</f>
        <v>0.86899999999999999</v>
      </c>
      <c r="E35" s="4">
        <f>'Spatial Noise'!E35</f>
        <v>0.875</v>
      </c>
      <c r="F35" s="4">
        <f>'Spatial Noise'!F35</f>
        <v>0.81499999999999995</v>
      </c>
      <c r="G35" s="3">
        <f>'Spatial Noise'!G35</f>
        <v>3.125</v>
      </c>
      <c r="H35" s="2">
        <v>6.7850000000000001</v>
      </c>
      <c r="I35" s="2">
        <v>6.5890000000000004</v>
      </c>
      <c r="J35" s="2">
        <v>6.71</v>
      </c>
      <c r="K35" s="2">
        <v>6.68</v>
      </c>
      <c r="L35" s="2">
        <v>6.2030000000000003</v>
      </c>
      <c r="M35" s="14">
        <v>2.4420000000000002</v>
      </c>
      <c r="N35" s="14">
        <v>2.411</v>
      </c>
      <c r="O35" s="14">
        <v>2.3290000000000002</v>
      </c>
      <c r="P35" s="14">
        <v>2.339</v>
      </c>
      <c r="Q35" s="14">
        <v>1.6020000000000001</v>
      </c>
      <c r="S35" s="5">
        <v>484</v>
      </c>
      <c r="T35" s="38">
        <f>'Spatial Noise'!T35</f>
        <v>16.899999999999999</v>
      </c>
      <c r="U35" s="4">
        <f>'Spatial Noise'!U35</f>
        <v>0.82899999999999996</v>
      </c>
      <c r="V35" s="4">
        <f>'Spatial Noise'!V35</f>
        <v>0.86299999999999999</v>
      </c>
      <c r="W35" s="4">
        <f>'Spatial Noise'!W35</f>
        <v>0.89800000000000002</v>
      </c>
      <c r="X35" s="4">
        <f>'Spatial Noise'!X35</f>
        <v>0.82899999999999996</v>
      </c>
      <c r="Y35" s="3">
        <f>'Spatial Noise'!Y35</f>
        <v>2.9319999999999999</v>
      </c>
      <c r="Z35" s="2">
        <v>6.6440000000000001</v>
      </c>
      <c r="AA35" s="2">
        <v>6.359</v>
      </c>
      <c r="AB35" s="2">
        <v>6.5129999999999999</v>
      </c>
      <c r="AC35" s="2">
        <v>6.734</v>
      </c>
      <c r="AD35" s="2">
        <v>6.2649999999999997</v>
      </c>
      <c r="AE35" s="14">
        <v>2.9929999999999999</v>
      </c>
      <c r="AF35" s="14">
        <v>3.0070000000000001</v>
      </c>
      <c r="AG35" s="14">
        <v>2.9350000000000001</v>
      </c>
      <c r="AH35" s="14">
        <v>2.9649999999999999</v>
      </c>
      <c r="AI35" s="14">
        <v>2.0219999999999998</v>
      </c>
      <c r="AK35" s="5">
        <v>484</v>
      </c>
      <c r="AL35" s="35">
        <f t="shared" si="16"/>
        <v>1.0023724792408066</v>
      </c>
      <c r="AM35" s="25">
        <f t="shared" si="17"/>
        <v>1.0072904009720536</v>
      </c>
      <c r="AN35" s="25">
        <f t="shared" si="18"/>
        <v>0.99309551208285385</v>
      </c>
      <c r="AO35" s="25">
        <f t="shared" si="19"/>
        <v>1.0262857142857142</v>
      </c>
      <c r="AP35" s="25">
        <f t="shared" si="20"/>
        <v>1.0171779141104296</v>
      </c>
      <c r="AQ35" s="28">
        <f t="shared" si="21"/>
        <v>0.93823999999999996</v>
      </c>
      <c r="AR35" s="22">
        <f t="shared" si="22"/>
        <v>0.97921886514369938</v>
      </c>
      <c r="AS35" s="22">
        <f t="shared" si="23"/>
        <v>0.96509333738048253</v>
      </c>
      <c r="AT35" s="22">
        <f t="shared" si="24"/>
        <v>0.97064083457526085</v>
      </c>
      <c r="AU35" s="22">
        <f t="shared" si="25"/>
        <v>1.0080838323353294</v>
      </c>
      <c r="AV35" s="22">
        <f t="shared" si="26"/>
        <v>1.0099951636305013</v>
      </c>
      <c r="AW35" s="20">
        <f t="shared" si="27"/>
        <v>1.2256347256347255</v>
      </c>
      <c r="AX35" s="20">
        <f t="shared" si="28"/>
        <v>1.247200331812526</v>
      </c>
      <c r="AY35" s="20">
        <f t="shared" si="29"/>
        <v>1.2601975096607985</v>
      </c>
      <c r="AZ35" s="20">
        <f t="shared" si="30"/>
        <v>1.2676357417699871</v>
      </c>
      <c r="BA35" s="20">
        <f t="shared" si="31"/>
        <v>1.2621722846441945</v>
      </c>
    </row>
    <row r="36" spans="1:53">
      <c r="A36" s="5">
        <v>485</v>
      </c>
      <c r="B36" s="39">
        <f>'Spatial Noise'!B36</f>
        <v>19.97</v>
      </c>
      <c r="C36" s="4">
        <f>'Spatial Noise'!C36</f>
        <v>0.93799999999999994</v>
      </c>
      <c r="D36" s="4">
        <f>'Spatial Noise'!D36</f>
        <v>1.069</v>
      </c>
      <c r="E36" s="4">
        <f>'Spatial Noise'!E36</f>
        <v>0.95699999999999996</v>
      </c>
      <c r="F36" s="4">
        <f>'Spatial Noise'!F36</f>
        <v>1.044</v>
      </c>
      <c r="G36" s="3">
        <f>'Spatial Noise'!G36</f>
        <v>2.637</v>
      </c>
      <c r="H36" s="2">
        <v>6.2359999999999998</v>
      </c>
      <c r="I36" s="2">
        <v>6.0880000000000001</v>
      </c>
      <c r="J36" s="2">
        <v>6.5670000000000002</v>
      </c>
      <c r="K36" s="2">
        <v>7.6369999999999996</v>
      </c>
      <c r="L36" s="2">
        <v>6.0880000000000001</v>
      </c>
      <c r="M36" s="14">
        <v>3.5409999999999999</v>
      </c>
      <c r="N36" s="14">
        <v>3.5539999999999998</v>
      </c>
      <c r="O36" s="14">
        <v>3.573</v>
      </c>
      <c r="P36" s="14">
        <v>3.7130000000000001</v>
      </c>
      <c r="Q36" s="14">
        <v>1.5229999999999999</v>
      </c>
      <c r="S36" s="5">
        <v>485</v>
      </c>
      <c r="T36" s="39">
        <f>'Spatial Noise'!T36</f>
        <v>20</v>
      </c>
      <c r="U36" s="4">
        <f>'Spatial Noise'!U36</f>
        <v>1.0089999999999999</v>
      </c>
      <c r="V36" s="4">
        <f>'Spatial Noise'!V36</f>
        <v>1.2889999999999999</v>
      </c>
      <c r="W36" s="4">
        <f>'Spatial Noise'!W36</f>
        <v>1.044</v>
      </c>
      <c r="X36" s="4">
        <f>'Spatial Noise'!X36</f>
        <v>1.1539999999999999</v>
      </c>
      <c r="Y36" s="3">
        <f>'Spatial Noise'!Y36</f>
        <v>3.9790000000000001</v>
      </c>
      <c r="Z36" s="2">
        <v>6.6189999999999998</v>
      </c>
      <c r="AA36" s="2">
        <v>6.4390000000000001</v>
      </c>
      <c r="AB36" s="2">
        <v>6.9370000000000003</v>
      </c>
      <c r="AC36" s="2">
        <v>8.1370000000000005</v>
      </c>
      <c r="AD36" s="2">
        <v>6.67</v>
      </c>
      <c r="AE36" s="14">
        <v>4.6059999999999999</v>
      </c>
      <c r="AF36" s="14">
        <v>4.7750000000000004</v>
      </c>
      <c r="AG36" s="14">
        <v>4.8220000000000001</v>
      </c>
      <c r="AH36" s="14">
        <v>4.9649999999999999</v>
      </c>
      <c r="AI36" s="14">
        <v>2.4860000000000002</v>
      </c>
      <c r="AK36" s="5">
        <v>485</v>
      </c>
      <c r="AL36" s="36">
        <f t="shared" si="16"/>
        <v>1.0015022533800702</v>
      </c>
      <c r="AM36" s="25">
        <f t="shared" si="17"/>
        <v>1.0756929637526651</v>
      </c>
      <c r="AN36" s="25">
        <f t="shared" si="18"/>
        <v>1.2057998129092611</v>
      </c>
      <c r="AO36" s="25">
        <f t="shared" si="19"/>
        <v>1.0909090909090911</v>
      </c>
      <c r="AP36" s="25">
        <f t="shared" si="20"/>
        <v>1.1053639846743293</v>
      </c>
      <c r="AQ36" s="28">
        <f t="shared" si="21"/>
        <v>1.508911642017444</v>
      </c>
      <c r="AR36" s="22">
        <f t="shared" si="22"/>
        <v>1.0614175753688262</v>
      </c>
      <c r="AS36" s="22">
        <f t="shared" si="23"/>
        <v>1.0576544021024967</v>
      </c>
      <c r="AT36" s="22">
        <f t="shared" si="24"/>
        <v>1.0563423176488502</v>
      </c>
      <c r="AU36" s="22">
        <f t="shared" si="25"/>
        <v>1.0654707345816421</v>
      </c>
      <c r="AV36" s="22">
        <f t="shared" si="26"/>
        <v>1.0955978975032852</v>
      </c>
      <c r="AW36" s="20">
        <f t="shared" si="27"/>
        <v>1.3007624964699238</v>
      </c>
      <c r="AX36" s="20">
        <f t="shared" si="28"/>
        <v>1.3435565559932472</v>
      </c>
      <c r="AY36" s="20">
        <f t="shared" si="29"/>
        <v>1.3495661908760146</v>
      </c>
      <c r="AZ36" s="20">
        <f t="shared" si="30"/>
        <v>1.3371936439536762</v>
      </c>
      <c r="BA36" s="20">
        <f t="shared" si="31"/>
        <v>1.6323046618516088</v>
      </c>
    </row>
    <row r="37" spans="1:53">
      <c r="A37" s="10">
        <v>486</v>
      </c>
      <c r="B37" s="38">
        <f>'Spatial Noise'!B37</f>
        <v>19.149999999999999</v>
      </c>
      <c r="C37" s="13">
        <f>'Spatial Noise'!C37</f>
        <v>0.98499999999999999</v>
      </c>
      <c r="D37" s="13">
        <f>'Spatial Noise'!D37</f>
        <v>0.94599999999999995</v>
      </c>
      <c r="E37" s="13">
        <f>'Spatial Noise'!E37</f>
        <v>0.98199999999999998</v>
      </c>
      <c r="F37" s="13">
        <f>'Spatial Noise'!F37</f>
        <v>0.97099999999999997</v>
      </c>
      <c r="G37" s="12">
        <f>'Spatial Noise'!G37</f>
        <v>3.1030000000000002</v>
      </c>
      <c r="H37" s="11">
        <v>7.476</v>
      </c>
      <c r="I37" s="11">
        <v>7.4859999999999998</v>
      </c>
      <c r="J37" s="11">
        <v>7.3719999999999999</v>
      </c>
      <c r="K37" s="11">
        <v>7.4880000000000004</v>
      </c>
      <c r="L37" s="11">
        <v>6.8719999999999999</v>
      </c>
      <c r="M37" s="15">
        <v>2.3860000000000001</v>
      </c>
      <c r="N37" s="15">
        <v>2.41</v>
      </c>
      <c r="O37" s="15">
        <v>2.476</v>
      </c>
      <c r="P37" s="15">
        <v>2.4489999999999998</v>
      </c>
      <c r="Q37" s="15">
        <v>1.756</v>
      </c>
      <c r="S37" s="10">
        <v>486</v>
      </c>
      <c r="T37" s="38">
        <f>'Spatial Noise'!T37</f>
        <v>19.2</v>
      </c>
      <c r="U37" s="13">
        <f>'Spatial Noise'!U37</f>
        <v>1.0449999999999999</v>
      </c>
      <c r="V37" s="13">
        <f>'Spatial Noise'!V37</f>
        <v>0.94</v>
      </c>
      <c r="W37" s="13">
        <f>'Spatial Noise'!W37</f>
        <v>1.0009999999999999</v>
      </c>
      <c r="X37" s="13">
        <f>'Spatial Noise'!X37</f>
        <v>0.96599999999999997</v>
      </c>
      <c r="Y37" s="12">
        <f>'Spatial Noise'!Y37</f>
        <v>5.3019999999999996</v>
      </c>
      <c r="Z37" s="11">
        <v>8.5220000000000002</v>
      </c>
      <c r="AA37" s="11">
        <v>8.5449999999999999</v>
      </c>
      <c r="AB37" s="11">
        <v>8.532</v>
      </c>
      <c r="AC37" s="11">
        <v>8.4649999999999999</v>
      </c>
      <c r="AD37" s="11">
        <v>7.6589999999999998</v>
      </c>
      <c r="AE37" s="15">
        <v>3.4159999999999999</v>
      </c>
      <c r="AF37" s="15">
        <v>3.383</v>
      </c>
      <c r="AG37" s="15">
        <v>3.4009999999999998</v>
      </c>
      <c r="AH37" s="15">
        <v>3.3769999999999998</v>
      </c>
      <c r="AI37" s="15">
        <v>2.496</v>
      </c>
      <c r="AK37" s="10">
        <v>486</v>
      </c>
      <c r="AL37" s="35">
        <f t="shared" si="16"/>
        <v>1.0026109660574414</v>
      </c>
      <c r="AM37" s="26">
        <f t="shared" si="17"/>
        <v>1.0609137055837563</v>
      </c>
      <c r="AN37" s="26">
        <f t="shared" si="18"/>
        <v>0.9936575052854123</v>
      </c>
      <c r="AO37" s="26">
        <f t="shared" si="19"/>
        <v>1.0193482688391038</v>
      </c>
      <c r="AP37" s="26">
        <f t="shared" si="20"/>
        <v>0.99485066941297629</v>
      </c>
      <c r="AQ37" s="29">
        <f t="shared" si="21"/>
        <v>1.7086690299709957</v>
      </c>
      <c r="AR37" s="23">
        <f t="shared" si="22"/>
        <v>1.1399143927233815</v>
      </c>
      <c r="AS37" s="23">
        <f t="shared" si="23"/>
        <v>1.141464066257013</v>
      </c>
      <c r="AT37" s="23">
        <f t="shared" si="24"/>
        <v>1.1573521432447098</v>
      </c>
      <c r="AU37" s="23">
        <f t="shared" si="25"/>
        <v>1.1304754273504272</v>
      </c>
      <c r="AV37" s="23">
        <f t="shared" si="26"/>
        <v>1.114522700814901</v>
      </c>
      <c r="AW37" s="19">
        <f t="shared" si="27"/>
        <v>1.4316848281642915</v>
      </c>
      <c r="AX37" s="19">
        <f t="shared" si="28"/>
        <v>1.4037344398340248</v>
      </c>
      <c r="AY37" s="19">
        <f t="shared" si="29"/>
        <v>1.3735864297253635</v>
      </c>
      <c r="AZ37" s="19">
        <f t="shared" si="30"/>
        <v>1.3789301755818701</v>
      </c>
      <c r="BA37" s="19">
        <f t="shared" si="31"/>
        <v>1.4214123006833712</v>
      </c>
    </row>
    <row r="38" spans="1:53">
      <c r="A38" s="5">
        <v>487</v>
      </c>
      <c r="B38" s="38">
        <f>'Spatial Noise'!B38</f>
        <v>16.100000000000001</v>
      </c>
      <c r="C38" s="4">
        <f>'Spatial Noise'!C38</f>
        <v>0.9</v>
      </c>
      <c r="D38" s="4">
        <f>'Spatial Noise'!D38</f>
        <v>0.878</v>
      </c>
      <c r="E38" s="4">
        <f>'Spatial Noise'!E38</f>
        <v>0.98599999999999999</v>
      </c>
      <c r="F38" s="4">
        <f>'Spatial Noise'!F38</f>
        <v>0.91700000000000004</v>
      </c>
      <c r="G38" s="3">
        <f>'Spatial Noise'!G38</f>
        <v>3.081</v>
      </c>
      <c r="H38" s="2">
        <v>6.8780000000000001</v>
      </c>
      <c r="I38" s="2">
        <v>6.5469999999999997</v>
      </c>
      <c r="J38" s="2">
        <v>6.8090000000000002</v>
      </c>
      <c r="K38" s="2">
        <v>6.4530000000000003</v>
      </c>
      <c r="L38" s="2">
        <v>6.181</v>
      </c>
      <c r="M38" s="14">
        <v>2.028</v>
      </c>
      <c r="N38" s="14">
        <v>2.028</v>
      </c>
      <c r="O38" s="14">
        <v>2.0579999999999998</v>
      </c>
      <c r="P38" s="14">
        <v>1.9530000000000001</v>
      </c>
      <c r="Q38" s="14">
        <v>1.5580000000000001</v>
      </c>
      <c r="S38" s="5">
        <v>487</v>
      </c>
      <c r="T38" s="38">
        <f>'Spatial Noise'!T38</f>
        <v>16.100000000000001</v>
      </c>
      <c r="U38" s="4">
        <f>'Spatial Noise'!U38</f>
        <v>0.878</v>
      </c>
      <c r="V38" s="4">
        <f>'Spatial Noise'!V38</f>
        <v>0.90400000000000003</v>
      </c>
      <c r="W38" s="4">
        <f>'Spatial Noise'!W38</f>
        <v>1.0640000000000001</v>
      </c>
      <c r="X38" s="4">
        <f>'Spatial Noise'!X38</f>
        <v>1.0429999999999999</v>
      </c>
      <c r="Y38" s="3">
        <f>'Spatial Noise'!Y38</f>
        <v>4.5659999999999998</v>
      </c>
      <c r="Z38" s="2">
        <v>7.47</v>
      </c>
      <c r="AA38" s="2">
        <v>7.1609999999999996</v>
      </c>
      <c r="AB38" s="2">
        <v>7.5389999999999997</v>
      </c>
      <c r="AC38" s="2">
        <v>7.1150000000000002</v>
      </c>
      <c r="AD38" s="2">
        <v>6.6989999999999998</v>
      </c>
      <c r="AE38" s="14">
        <v>3.0840000000000001</v>
      </c>
      <c r="AF38" s="14">
        <v>3.0739999999999998</v>
      </c>
      <c r="AG38" s="14">
        <v>3.0720000000000001</v>
      </c>
      <c r="AH38" s="14">
        <v>3.0830000000000002</v>
      </c>
      <c r="AI38" s="14">
        <v>2.17</v>
      </c>
      <c r="AK38" s="5">
        <v>487</v>
      </c>
      <c r="AL38" s="35">
        <f t="shared" si="16"/>
        <v>1</v>
      </c>
      <c r="AM38" s="25">
        <f t="shared" si="17"/>
        <v>0.97555555555555551</v>
      </c>
      <c r="AN38" s="25">
        <f t="shared" si="18"/>
        <v>1.029612756264237</v>
      </c>
      <c r="AO38" s="25">
        <f t="shared" si="19"/>
        <v>1.079107505070994</v>
      </c>
      <c r="AP38" s="25">
        <f t="shared" si="20"/>
        <v>1.1374045801526715</v>
      </c>
      <c r="AQ38" s="28">
        <f t="shared" si="21"/>
        <v>1.4819863680623173</v>
      </c>
      <c r="AR38" s="22">
        <f t="shared" si="22"/>
        <v>1.0860715324222157</v>
      </c>
      <c r="AS38" s="22">
        <f t="shared" si="23"/>
        <v>1.0937834122498855</v>
      </c>
      <c r="AT38" s="22">
        <f t="shared" si="24"/>
        <v>1.1072110442061975</v>
      </c>
      <c r="AU38" s="22">
        <f t="shared" si="25"/>
        <v>1.1025879435921278</v>
      </c>
      <c r="AV38" s="22">
        <f t="shared" si="26"/>
        <v>1.0838052095130237</v>
      </c>
      <c r="AW38" s="20">
        <f t="shared" si="27"/>
        <v>1.5207100591715976</v>
      </c>
      <c r="AX38" s="20">
        <f t="shared" si="28"/>
        <v>1.5157790927021695</v>
      </c>
      <c r="AY38" s="20">
        <f t="shared" si="29"/>
        <v>1.4927113702623909</v>
      </c>
      <c r="AZ38" s="20">
        <f t="shared" si="30"/>
        <v>1.5785970302099335</v>
      </c>
      <c r="BA38" s="20">
        <f t="shared" si="31"/>
        <v>1.3928112965340178</v>
      </c>
    </row>
    <row r="39" spans="1:53">
      <c r="A39" s="5">
        <v>488</v>
      </c>
      <c r="B39" s="38">
        <f>'Spatial Noise'!B39</f>
        <v>19</v>
      </c>
      <c r="C39" s="4">
        <f>'Spatial Noise'!C39</f>
        <v>0.98099999999999998</v>
      </c>
      <c r="D39" s="4">
        <f>'Spatial Noise'!D39</f>
        <v>1.0169999999999999</v>
      </c>
      <c r="E39" s="4">
        <f>'Spatial Noise'!E39</f>
        <v>0.93799999999999994</v>
      </c>
      <c r="F39" s="4">
        <f>'Spatial Noise'!F39</f>
        <v>0.92700000000000005</v>
      </c>
      <c r="G39" s="3">
        <f>'Spatial Noise'!G39</f>
        <v>4</v>
      </c>
      <c r="H39" s="2">
        <v>7.93</v>
      </c>
      <c r="I39" s="2">
        <v>8.4670000000000005</v>
      </c>
      <c r="J39" s="2">
        <v>7.3849999999999998</v>
      </c>
      <c r="K39" s="2">
        <v>7.7169999999999996</v>
      </c>
      <c r="L39" s="2">
        <v>7.32</v>
      </c>
      <c r="M39" s="14">
        <v>2.3610000000000002</v>
      </c>
      <c r="N39" s="14">
        <v>2.5099999999999998</v>
      </c>
      <c r="O39" s="14">
        <v>2.3029999999999999</v>
      </c>
      <c r="P39" s="14">
        <v>2.4260000000000002</v>
      </c>
      <c r="Q39" s="14">
        <v>1.8759999999999999</v>
      </c>
      <c r="S39" s="5">
        <v>488</v>
      </c>
      <c r="T39" s="38">
        <f>'Spatial Noise'!T39</f>
        <v>19.100000000000001</v>
      </c>
      <c r="U39" s="4">
        <f>'Spatial Noise'!U39</f>
        <v>0.96299999999999997</v>
      </c>
      <c r="V39" s="4">
        <f>'Spatial Noise'!V39</f>
        <v>1.0069999999999999</v>
      </c>
      <c r="W39" s="4">
        <f>'Spatial Noise'!W39</f>
        <v>0.99199999999999999</v>
      </c>
      <c r="X39" s="4">
        <f>'Spatial Noise'!X39</f>
        <v>0.92900000000000005</v>
      </c>
      <c r="Y39" s="3">
        <f>'Spatial Noise'!Y39</f>
        <v>4.7549999999999999</v>
      </c>
      <c r="Z39" s="2">
        <v>8.1199999999999992</v>
      </c>
      <c r="AA39" s="2">
        <v>8.8350000000000009</v>
      </c>
      <c r="AB39" s="2">
        <v>7.5250000000000004</v>
      </c>
      <c r="AC39" s="2">
        <v>8.0220000000000002</v>
      </c>
      <c r="AD39" s="2">
        <v>7.49</v>
      </c>
      <c r="AE39" s="14">
        <v>3.64</v>
      </c>
      <c r="AF39" s="14">
        <v>3.746</v>
      </c>
      <c r="AG39" s="14">
        <v>3.5950000000000002</v>
      </c>
      <c r="AH39" s="14">
        <v>3.5539999999999998</v>
      </c>
      <c r="AI39" s="14">
        <v>2.569</v>
      </c>
      <c r="AK39" s="5">
        <v>488</v>
      </c>
      <c r="AL39" s="35">
        <f t="shared" si="16"/>
        <v>1.0052631578947369</v>
      </c>
      <c r="AM39" s="25">
        <f t="shared" si="17"/>
        <v>0.98165137614678899</v>
      </c>
      <c r="AN39" s="25">
        <f t="shared" si="18"/>
        <v>0.99016715830875124</v>
      </c>
      <c r="AO39" s="25">
        <f t="shared" si="19"/>
        <v>1.0575692963752665</v>
      </c>
      <c r="AP39" s="25">
        <f t="shared" si="20"/>
        <v>1.0021574973031284</v>
      </c>
      <c r="AQ39" s="28">
        <f t="shared" si="21"/>
        <v>1.18875</v>
      </c>
      <c r="AR39" s="22">
        <f t="shared" si="22"/>
        <v>1.0239596469104666</v>
      </c>
      <c r="AS39" s="22">
        <f t="shared" si="23"/>
        <v>1.043462855793079</v>
      </c>
      <c r="AT39" s="22">
        <f t="shared" si="24"/>
        <v>1.018957345971564</v>
      </c>
      <c r="AU39" s="22">
        <f t="shared" si="25"/>
        <v>1.0395231307502917</v>
      </c>
      <c r="AV39" s="22">
        <f t="shared" si="26"/>
        <v>1.0232240437158471</v>
      </c>
      <c r="AW39" s="20">
        <f t="shared" si="27"/>
        <v>1.5417196103346038</v>
      </c>
      <c r="AX39" s="20">
        <f t="shared" si="28"/>
        <v>1.4924302788844623</v>
      </c>
      <c r="AY39" s="20">
        <f t="shared" si="29"/>
        <v>1.5610073816760748</v>
      </c>
      <c r="AZ39" s="20">
        <f t="shared" si="30"/>
        <v>1.4649629018961252</v>
      </c>
      <c r="BA39" s="20">
        <f t="shared" si="31"/>
        <v>1.369402985074627</v>
      </c>
    </row>
    <row r="40" spans="1:53">
      <c r="A40" s="5">
        <v>489</v>
      </c>
      <c r="B40" s="38">
        <f>'Spatial Noise'!B40</f>
        <v>18.899999999999999</v>
      </c>
      <c r="C40" s="4">
        <f>'Spatial Noise'!C40</f>
        <v>0.96799999999999997</v>
      </c>
      <c r="D40" s="4">
        <f>'Spatial Noise'!D40</f>
        <v>0.995</v>
      </c>
      <c r="E40" s="4">
        <f>'Spatial Noise'!E40</f>
        <v>0.82499999999999996</v>
      </c>
      <c r="F40" s="4">
        <f>'Spatial Noise'!F40</f>
        <v>0.85099999999999998</v>
      </c>
      <c r="G40" s="3">
        <f>'Spatial Noise'!G40</f>
        <v>3.6840000000000002</v>
      </c>
      <c r="H40" s="2">
        <v>7.1459999999999999</v>
      </c>
      <c r="I40" s="2">
        <v>7.2370000000000001</v>
      </c>
      <c r="J40" s="2">
        <v>6.9619999999999997</v>
      </c>
      <c r="K40" s="2">
        <v>6.6929999999999996</v>
      </c>
      <c r="L40" s="2">
        <v>6.56</v>
      </c>
      <c r="M40" s="14">
        <v>3.2690000000000001</v>
      </c>
      <c r="N40" s="14">
        <v>3.3170000000000002</v>
      </c>
      <c r="O40" s="14">
        <v>3.1720000000000002</v>
      </c>
      <c r="P40" s="14">
        <v>3.0720000000000001</v>
      </c>
      <c r="Q40" s="14">
        <v>1.7589999999999999</v>
      </c>
      <c r="S40" s="5">
        <v>489</v>
      </c>
      <c r="T40" s="38">
        <f>'Spatial Noise'!T40</f>
        <v>19</v>
      </c>
      <c r="U40" s="4">
        <f>'Spatial Noise'!U40</f>
        <v>1.1140000000000001</v>
      </c>
      <c r="V40" s="4">
        <f>'Spatial Noise'!V40</f>
        <v>1.107</v>
      </c>
      <c r="W40" s="4">
        <f>'Spatial Noise'!W40</f>
        <v>0.84299999999999997</v>
      </c>
      <c r="X40" s="4">
        <f>'Spatial Noise'!X40</f>
        <v>0.89600000000000002</v>
      </c>
      <c r="Y40" s="3">
        <f>'Spatial Noise'!Y40</f>
        <v>4.7270000000000003</v>
      </c>
      <c r="Z40" s="2">
        <v>8.1430000000000007</v>
      </c>
      <c r="AA40" s="2">
        <v>8.09</v>
      </c>
      <c r="AB40" s="2">
        <v>7.8550000000000004</v>
      </c>
      <c r="AC40" s="2">
        <v>7.7350000000000003</v>
      </c>
      <c r="AD40" s="2">
        <v>7.6040000000000001</v>
      </c>
      <c r="AE40" s="14">
        <v>3.782</v>
      </c>
      <c r="AF40" s="14">
        <v>3.7309999999999999</v>
      </c>
      <c r="AG40" s="14">
        <v>3.6920000000000002</v>
      </c>
      <c r="AH40" s="14">
        <v>3.72</v>
      </c>
      <c r="AI40" s="14">
        <v>2.3159999999999998</v>
      </c>
      <c r="AK40" s="5">
        <v>489</v>
      </c>
      <c r="AL40" s="35">
        <f t="shared" si="16"/>
        <v>1.0052910052910053</v>
      </c>
      <c r="AM40" s="25">
        <f t="shared" si="17"/>
        <v>1.1508264462809918</v>
      </c>
      <c r="AN40" s="25">
        <f t="shared" si="18"/>
        <v>1.1125628140703518</v>
      </c>
      <c r="AO40" s="25">
        <f t="shared" si="19"/>
        <v>1.0218181818181817</v>
      </c>
      <c r="AP40" s="25">
        <f t="shared" si="20"/>
        <v>1.0528789659224442</v>
      </c>
      <c r="AQ40" s="28">
        <f t="shared" si="21"/>
        <v>1.2831161780673181</v>
      </c>
      <c r="AR40" s="22">
        <f t="shared" si="22"/>
        <v>1.1395186118108034</v>
      </c>
      <c r="AS40" s="22">
        <f t="shared" si="23"/>
        <v>1.1178665192759429</v>
      </c>
      <c r="AT40" s="22">
        <f t="shared" si="24"/>
        <v>1.1282677391554152</v>
      </c>
      <c r="AU40" s="22">
        <f t="shared" si="25"/>
        <v>1.1556850440759003</v>
      </c>
      <c r="AV40" s="22">
        <f t="shared" si="26"/>
        <v>1.1591463414634147</v>
      </c>
      <c r="AW40" s="20">
        <f t="shared" si="27"/>
        <v>1.1569287243805444</v>
      </c>
      <c r="AX40" s="20">
        <f t="shared" si="28"/>
        <v>1.124811576725957</v>
      </c>
      <c r="AY40" s="20">
        <f t="shared" si="29"/>
        <v>1.1639344262295082</v>
      </c>
      <c r="AZ40" s="20">
        <f t="shared" si="30"/>
        <v>1.2109375</v>
      </c>
      <c r="BA40" s="20">
        <f t="shared" si="31"/>
        <v>1.3166571915861285</v>
      </c>
    </row>
    <row r="41" spans="1:53">
      <c r="A41" s="6">
        <v>490</v>
      </c>
      <c r="B41" s="39">
        <f>'Spatial Noise'!B41</f>
        <v>20</v>
      </c>
      <c r="C41" s="9">
        <f>'Spatial Noise'!C41</f>
        <v>0.99399999999999999</v>
      </c>
      <c r="D41" s="9">
        <f>'Spatial Noise'!D41</f>
        <v>0.98199999999999998</v>
      </c>
      <c r="E41" s="9">
        <f>'Spatial Noise'!E41</f>
        <v>0.94899999999999995</v>
      </c>
      <c r="F41" s="9">
        <f>'Spatial Noise'!F41</f>
        <v>0.95299999999999996</v>
      </c>
      <c r="G41" s="8">
        <f>'Spatial Noise'!G41</f>
        <v>3.093</v>
      </c>
      <c r="H41" s="7">
        <v>6.82</v>
      </c>
      <c r="I41" s="7">
        <v>6.609</v>
      </c>
      <c r="J41" s="7">
        <v>6.9020000000000001</v>
      </c>
      <c r="K41" s="7">
        <v>7.1360000000000001</v>
      </c>
      <c r="L41" s="7">
        <v>6.3550000000000004</v>
      </c>
      <c r="M41" s="16">
        <v>3.9409999999999998</v>
      </c>
      <c r="N41" s="16">
        <v>3.9239999999999999</v>
      </c>
      <c r="O41" s="16">
        <v>3.9390000000000001</v>
      </c>
      <c r="P41" s="16">
        <v>3.92</v>
      </c>
      <c r="Q41" s="16">
        <v>1.603</v>
      </c>
      <c r="S41" s="6">
        <v>490</v>
      </c>
      <c r="T41" s="39">
        <f>'Spatial Noise'!T41</f>
        <v>20</v>
      </c>
      <c r="U41" s="9">
        <f>'Spatial Noise'!U41</f>
        <v>1.07</v>
      </c>
      <c r="V41" s="9">
        <f>'Spatial Noise'!V41</f>
        <v>1.135</v>
      </c>
      <c r="W41" s="9">
        <f>'Spatial Noise'!W41</f>
        <v>1.0569999999999999</v>
      </c>
      <c r="X41" s="9">
        <f>'Spatial Noise'!X41</f>
        <v>1.052</v>
      </c>
      <c r="Y41" s="8">
        <f>'Spatial Noise'!Y41</f>
        <v>4.9749999999999996</v>
      </c>
      <c r="Z41" s="7">
        <v>7.6189999999999998</v>
      </c>
      <c r="AA41" s="7">
        <v>7.3120000000000003</v>
      </c>
      <c r="AB41" s="7">
        <v>7.5549999999999997</v>
      </c>
      <c r="AC41" s="7">
        <v>7.8079999999999998</v>
      </c>
      <c r="AD41" s="7">
        <v>7.4260000000000002</v>
      </c>
      <c r="AE41" s="16">
        <v>4.8579999999999997</v>
      </c>
      <c r="AF41" s="16">
        <v>4.8550000000000004</v>
      </c>
      <c r="AG41" s="16">
        <v>4.992</v>
      </c>
      <c r="AH41" s="16">
        <v>4.8520000000000003</v>
      </c>
      <c r="AI41" s="16">
        <v>2.617</v>
      </c>
      <c r="AK41" s="6">
        <v>490</v>
      </c>
      <c r="AL41" s="36">
        <f t="shared" si="16"/>
        <v>1</v>
      </c>
      <c r="AM41" s="27">
        <f t="shared" si="17"/>
        <v>1.0764587525150906</v>
      </c>
      <c r="AN41" s="27">
        <f t="shared" si="18"/>
        <v>1.1558044806517311</v>
      </c>
      <c r="AO41" s="27">
        <f t="shared" si="19"/>
        <v>1.1138040042149631</v>
      </c>
      <c r="AP41" s="27">
        <f t="shared" si="20"/>
        <v>1.1038824763903463</v>
      </c>
      <c r="AQ41" s="30">
        <f t="shared" si="21"/>
        <v>1.6084707403815066</v>
      </c>
      <c r="AR41" s="24">
        <f t="shared" si="22"/>
        <v>1.1171554252199414</v>
      </c>
      <c r="AS41" s="24">
        <f t="shared" si="23"/>
        <v>1.1063701013769103</v>
      </c>
      <c r="AT41" s="24">
        <f t="shared" si="24"/>
        <v>1.094610257896262</v>
      </c>
      <c r="AU41" s="24">
        <f t="shared" si="25"/>
        <v>1.094170403587444</v>
      </c>
      <c r="AV41" s="24">
        <f t="shared" si="26"/>
        <v>1.1685287175452399</v>
      </c>
      <c r="AW41" s="21">
        <f t="shared" si="27"/>
        <v>1.2326820603907638</v>
      </c>
      <c r="AX41" s="21">
        <f t="shared" si="28"/>
        <v>1.237257900101937</v>
      </c>
      <c r="AY41" s="21">
        <f t="shared" si="29"/>
        <v>1.2673267326732673</v>
      </c>
      <c r="AZ41" s="21">
        <f t="shared" si="30"/>
        <v>1.2377551020408164</v>
      </c>
      <c r="BA41" s="21">
        <f t="shared" si="31"/>
        <v>1.6325639426076108</v>
      </c>
    </row>
    <row r="43" spans="1:53" s="1" customFormat="1">
      <c r="A43" s="1" t="s">
        <v>14</v>
      </c>
      <c r="S43" s="1" t="s">
        <v>15</v>
      </c>
    </row>
    <row r="44" spans="1:53">
      <c r="A44" s="47" t="s">
        <v>7</v>
      </c>
      <c r="B44" s="49" t="s">
        <v>8</v>
      </c>
      <c r="C44" s="51" t="s">
        <v>6</v>
      </c>
      <c r="D44" s="51"/>
      <c r="E44" s="51"/>
      <c r="F44" s="51"/>
      <c r="G44" s="52" t="s">
        <v>5</v>
      </c>
      <c r="H44" s="57" t="s">
        <v>20</v>
      </c>
      <c r="I44" s="58"/>
      <c r="J44" s="58"/>
      <c r="K44" s="58"/>
      <c r="L44" s="59"/>
      <c r="M44" s="54" t="s">
        <v>21</v>
      </c>
      <c r="N44" s="55"/>
      <c r="O44" s="55"/>
      <c r="P44" s="55"/>
      <c r="Q44" s="56"/>
      <c r="S44" s="47" t="s">
        <v>7</v>
      </c>
      <c r="T44" s="49" t="s">
        <v>8</v>
      </c>
      <c r="U44" s="51" t="s">
        <v>6</v>
      </c>
      <c r="V44" s="51"/>
      <c r="W44" s="51"/>
      <c r="X44" s="51"/>
      <c r="Y44" s="52" t="s">
        <v>5</v>
      </c>
      <c r="Z44" s="57" t="s">
        <v>20</v>
      </c>
      <c r="AA44" s="58"/>
      <c r="AB44" s="58"/>
      <c r="AC44" s="58"/>
      <c r="AD44" s="59"/>
      <c r="AE44" s="54" t="s">
        <v>21</v>
      </c>
      <c r="AF44" s="55"/>
      <c r="AG44" s="55"/>
      <c r="AH44" s="55"/>
      <c r="AI44" s="56"/>
      <c r="AK44" s="47" t="s">
        <v>7</v>
      </c>
      <c r="AL44" s="49" t="s">
        <v>8</v>
      </c>
      <c r="AM44" s="51" t="s">
        <v>6</v>
      </c>
      <c r="AN44" s="51"/>
      <c r="AO44" s="51"/>
      <c r="AP44" s="51"/>
      <c r="AQ44" s="52" t="s">
        <v>5</v>
      </c>
      <c r="AR44" s="57" t="s">
        <v>20</v>
      </c>
      <c r="AS44" s="58"/>
      <c r="AT44" s="58"/>
      <c r="AU44" s="58"/>
      <c r="AV44" s="59"/>
      <c r="AW44" s="54" t="s">
        <v>21</v>
      </c>
      <c r="AX44" s="55"/>
      <c r="AY44" s="55"/>
      <c r="AZ44" s="55"/>
      <c r="BA44" s="56"/>
    </row>
    <row r="45" spans="1:53">
      <c r="A45" s="48"/>
      <c r="B45" s="50"/>
      <c r="C45" s="18" t="s">
        <v>0</v>
      </c>
      <c r="D45" s="18" t="s">
        <v>1</v>
      </c>
      <c r="E45" s="18" t="s">
        <v>2</v>
      </c>
      <c r="F45" s="18" t="s">
        <v>3</v>
      </c>
      <c r="G45" s="53"/>
      <c r="H45" s="17" t="s">
        <v>0</v>
      </c>
      <c r="I45" s="17" t="s">
        <v>1</v>
      </c>
      <c r="J45" s="17" t="s">
        <v>2</v>
      </c>
      <c r="K45" s="17" t="s">
        <v>3</v>
      </c>
      <c r="L45" s="17" t="s">
        <v>16</v>
      </c>
      <c r="M45" s="33" t="s">
        <v>0</v>
      </c>
      <c r="N45" s="33" t="s">
        <v>1</v>
      </c>
      <c r="O45" s="33" t="s">
        <v>2</v>
      </c>
      <c r="P45" s="33" t="s">
        <v>3</v>
      </c>
      <c r="Q45" s="33" t="s">
        <v>16</v>
      </c>
      <c r="S45" s="48"/>
      <c r="T45" s="50"/>
      <c r="U45" s="18" t="s">
        <v>0</v>
      </c>
      <c r="V45" s="18" t="s">
        <v>1</v>
      </c>
      <c r="W45" s="18" t="s">
        <v>2</v>
      </c>
      <c r="X45" s="18" t="s">
        <v>3</v>
      </c>
      <c r="Y45" s="53"/>
      <c r="Z45" s="17" t="s">
        <v>0</v>
      </c>
      <c r="AA45" s="17" t="s">
        <v>1</v>
      </c>
      <c r="AB45" s="17" t="s">
        <v>2</v>
      </c>
      <c r="AC45" s="17" t="s">
        <v>3</v>
      </c>
      <c r="AD45" s="17" t="s">
        <v>16</v>
      </c>
      <c r="AE45" s="33" t="s">
        <v>0</v>
      </c>
      <c r="AF45" s="33" t="s">
        <v>1</v>
      </c>
      <c r="AG45" s="33" t="s">
        <v>2</v>
      </c>
      <c r="AH45" s="33" t="s">
        <v>3</v>
      </c>
      <c r="AI45" s="33" t="s">
        <v>16</v>
      </c>
      <c r="AK45" s="48"/>
      <c r="AL45" s="50"/>
      <c r="AM45" s="18" t="s">
        <v>0</v>
      </c>
      <c r="AN45" s="18" t="s">
        <v>1</v>
      </c>
      <c r="AO45" s="18" t="s">
        <v>2</v>
      </c>
      <c r="AP45" s="18" t="s">
        <v>3</v>
      </c>
      <c r="AQ45" s="53"/>
      <c r="AR45" s="17" t="s">
        <v>0</v>
      </c>
      <c r="AS45" s="17" t="s">
        <v>1</v>
      </c>
      <c r="AT45" s="17" t="s">
        <v>2</v>
      </c>
      <c r="AU45" s="17" t="s">
        <v>3</v>
      </c>
      <c r="AV45" s="17" t="s">
        <v>16</v>
      </c>
      <c r="AW45" s="33" t="s">
        <v>0</v>
      </c>
      <c r="AX45" s="33" t="s">
        <v>1</v>
      </c>
      <c r="AY45" s="33" t="s">
        <v>2</v>
      </c>
      <c r="AZ45" s="33" t="s">
        <v>3</v>
      </c>
      <c r="BA45" s="33" t="s">
        <v>16</v>
      </c>
    </row>
    <row r="46" spans="1:53">
      <c r="A46" s="5">
        <v>481</v>
      </c>
      <c r="B46" s="37">
        <f>'Spatial Noise'!B46</f>
        <v>18.399999999999999</v>
      </c>
      <c r="C46" s="4">
        <f>'Spatial Noise'!C46</f>
        <v>0.90200000000000002</v>
      </c>
      <c r="D46" s="4">
        <f>'Spatial Noise'!D46</f>
        <v>0.90800000000000003</v>
      </c>
      <c r="E46" s="4">
        <f>'Spatial Noise'!E46</f>
        <v>0.90600000000000003</v>
      </c>
      <c r="F46" s="4">
        <f>'Spatial Noise'!F46</f>
        <v>0.94099999999999995</v>
      </c>
      <c r="G46" s="3">
        <f>'Spatial Noise'!G46</f>
        <v>2.5259999999999998</v>
      </c>
      <c r="H46" s="2">
        <v>33.828000000000003</v>
      </c>
      <c r="I46" s="2">
        <v>26.164000000000001</v>
      </c>
      <c r="J46" s="2">
        <v>25.936</v>
      </c>
      <c r="K46" s="2">
        <v>26.059000000000001</v>
      </c>
      <c r="L46" s="2">
        <v>26.068000000000001</v>
      </c>
      <c r="M46" s="14">
        <v>5.8239999999999998</v>
      </c>
      <c r="N46" s="14">
        <v>5.867</v>
      </c>
      <c r="O46" s="14">
        <v>7.3120000000000003</v>
      </c>
      <c r="P46" s="14">
        <v>5.4359999999999999</v>
      </c>
      <c r="Q46" s="14">
        <v>6.3220000000000001</v>
      </c>
      <c r="S46" s="5">
        <v>481</v>
      </c>
      <c r="T46" s="37">
        <f>'Spatial Noise'!T46</f>
        <v>18.5</v>
      </c>
      <c r="U46" s="4">
        <f>'Spatial Noise'!U46</f>
        <v>0.93400000000000005</v>
      </c>
      <c r="V46" s="4">
        <f>'Spatial Noise'!V46</f>
        <v>0.88300000000000001</v>
      </c>
      <c r="W46" s="4">
        <f>'Spatial Noise'!W46</f>
        <v>0.92300000000000004</v>
      </c>
      <c r="X46" s="4">
        <f>'Spatial Noise'!X46</f>
        <v>0.95799999999999996</v>
      </c>
      <c r="Y46" s="3">
        <f>'Spatial Noise'!Y46</f>
        <v>4.2709999999999999</v>
      </c>
      <c r="Z46" s="2">
        <v>33.003</v>
      </c>
      <c r="AA46" s="2">
        <v>22.94</v>
      </c>
      <c r="AB46" s="2">
        <v>21.431999999999999</v>
      </c>
      <c r="AC46" s="2">
        <v>19.265000000000001</v>
      </c>
      <c r="AD46" s="2">
        <v>21.995000000000001</v>
      </c>
      <c r="AE46" s="14">
        <v>14.787000000000001</v>
      </c>
      <c r="AF46" s="14">
        <v>9.2409999999999997</v>
      </c>
      <c r="AG46" s="14">
        <v>11.972</v>
      </c>
      <c r="AH46" s="14">
        <v>7.7110000000000003</v>
      </c>
      <c r="AI46" s="14">
        <v>10.648999999999999</v>
      </c>
      <c r="AK46" s="5">
        <v>481</v>
      </c>
      <c r="AL46" s="34">
        <f t="shared" ref="AL46:AL55" si="32">T46/B46</f>
        <v>1.0054347826086958</v>
      </c>
      <c r="AM46" s="25">
        <f t="shared" ref="AM46:AM55" si="33">U46/C46</f>
        <v>1.0354767184035476</v>
      </c>
      <c r="AN46" s="25">
        <f t="shared" ref="AN46:AN55" si="34">V46/D46</f>
        <v>0.97246696035242286</v>
      </c>
      <c r="AO46" s="25">
        <f t="shared" ref="AO46:AO55" si="35">W46/E46</f>
        <v>1.0187637969094923</v>
      </c>
      <c r="AP46" s="25">
        <f t="shared" ref="AP46:AP55" si="36">X46/F46</f>
        <v>1.0180658873538788</v>
      </c>
      <c r="AQ46" s="28">
        <f t="shared" ref="AQ46:AQ55" si="37">Y46/G46</f>
        <v>1.6908155186064926</v>
      </c>
      <c r="AR46" s="22">
        <f t="shared" ref="AR46:AR55" si="38">Z46/H46</f>
        <v>0.97561191912025536</v>
      </c>
      <c r="AS46" s="22">
        <f t="shared" ref="AS46:AS55" si="39">AA46/I46</f>
        <v>0.87677725118483407</v>
      </c>
      <c r="AT46" s="22">
        <f t="shared" ref="AT46:AT55" si="40">AB46/J46</f>
        <v>0.82634176434299811</v>
      </c>
      <c r="AU46" s="22">
        <f t="shared" ref="AU46:AU55" si="41">AC46/K46</f>
        <v>0.7392839326144518</v>
      </c>
      <c r="AV46" s="22">
        <f t="shared" ref="AV46:AV55" si="42">AD46/L46</f>
        <v>0.84375479515114316</v>
      </c>
      <c r="AW46" s="20">
        <f t="shared" ref="AW46:AW55" si="43">AE46/M46</f>
        <v>2.5389766483516487</v>
      </c>
      <c r="AX46" s="20">
        <f t="shared" ref="AX46:AX55" si="44">AF46/N46</f>
        <v>1.5750809613090164</v>
      </c>
      <c r="AY46" s="20">
        <f t="shared" ref="AY46:AY55" si="45">AG46/O46</f>
        <v>1.6373085339168489</v>
      </c>
      <c r="AZ46" s="20">
        <f t="shared" ref="AZ46:AZ55" si="46">AH46/P46</f>
        <v>1.41850625459897</v>
      </c>
      <c r="BA46" s="20">
        <f t="shared" ref="BA46:BA55" si="47">AI46/Q46</f>
        <v>1.684435305283138</v>
      </c>
    </row>
    <row r="47" spans="1:53">
      <c r="A47" s="5">
        <v>482</v>
      </c>
      <c r="B47" s="38">
        <f>'Spatial Noise'!B47</f>
        <v>15.85</v>
      </c>
      <c r="C47" s="4">
        <f>'Spatial Noise'!C47</f>
        <v>0.879</v>
      </c>
      <c r="D47" s="4">
        <f>'Spatial Noise'!D47</f>
        <v>0.90900000000000003</v>
      </c>
      <c r="E47" s="4">
        <f>'Spatial Noise'!E47</f>
        <v>0.878</v>
      </c>
      <c r="F47" s="4">
        <f>'Spatial Noise'!F47</f>
        <v>0.91300000000000003</v>
      </c>
      <c r="G47" s="3">
        <f>'Spatial Noise'!G47</f>
        <v>3.1160000000000001</v>
      </c>
      <c r="H47" s="2">
        <v>15.897</v>
      </c>
      <c r="I47" s="2">
        <v>16.940000000000001</v>
      </c>
      <c r="J47" s="2">
        <v>16.959</v>
      </c>
      <c r="K47" s="2">
        <v>16.274000000000001</v>
      </c>
      <c r="L47" s="2">
        <v>16.437999999999999</v>
      </c>
      <c r="M47" s="14">
        <v>5.944</v>
      </c>
      <c r="N47" s="14">
        <v>4.8440000000000003</v>
      </c>
      <c r="O47" s="14">
        <v>4.3390000000000004</v>
      </c>
      <c r="P47" s="14">
        <v>4.45</v>
      </c>
      <c r="Q47" s="14">
        <v>5.3940000000000001</v>
      </c>
      <c r="S47" s="5">
        <v>482</v>
      </c>
      <c r="T47" s="38">
        <f>'Spatial Noise'!T47</f>
        <v>15.9</v>
      </c>
      <c r="U47" s="4">
        <f>'Spatial Noise'!U47</f>
        <v>0.92100000000000004</v>
      </c>
      <c r="V47" s="4">
        <f>'Spatial Noise'!V47</f>
        <v>1.012</v>
      </c>
      <c r="W47" s="4">
        <f>'Spatial Noise'!W47</f>
        <v>0.92100000000000004</v>
      </c>
      <c r="X47" s="4">
        <f>'Spatial Noise'!X47</f>
        <v>0.98599999999999999</v>
      </c>
      <c r="Y47" s="3">
        <f>'Spatial Noise'!Y47</f>
        <v>2.84</v>
      </c>
      <c r="Z47" s="2">
        <v>21.715</v>
      </c>
      <c r="AA47" s="2">
        <v>21.914999999999999</v>
      </c>
      <c r="AB47" s="2">
        <v>21.71</v>
      </c>
      <c r="AC47" s="2">
        <v>21.44</v>
      </c>
      <c r="AD47" s="2">
        <v>21.614000000000001</v>
      </c>
      <c r="AE47" s="14">
        <v>7.9279999999999999</v>
      </c>
      <c r="AF47" s="14">
        <v>9.2469999999999999</v>
      </c>
      <c r="AG47" s="14">
        <v>6.7789999999999999</v>
      </c>
      <c r="AH47" s="14">
        <v>6.7489999999999997</v>
      </c>
      <c r="AI47" s="14">
        <v>8.1859999999999999</v>
      </c>
      <c r="AK47" s="5">
        <v>482</v>
      </c>
      <c r="AL47" s="35">
        <f t="shared" si="32"/>
        <v>1.0031545741324921</v>
      </c>
      <c r="AM47" s="25">
        <f t="shared" si="33"/>
        <v>1.0477815699658704</v>
      </c>
      <c r="AN47" s="25">
        <f t="shared" si="34"/>
        <v>1.1133113311331133</v>
      </c>
      <c r="AO47" s="25">
        <f t="shared" si="35"/>
        <v>1.0489749430523918</v>
      </c>
      <c r="AP47" s="25">
        <f t="shared" si="36"/>
        <v>1.0799561883899234</v>
      </c>
      <c r="AQ47" s="28">
        <f t="shared" si="37"/>
        <v>0.91142490372272134</v>
      </c>
      <c r="AR47" s="22">
        <f t="shared" si="38"/>
        <v>1.3659810027049129</v>
      </c>
      <c r="AS47" s="22">
        <f t="shared" si="39"/>
        <v>1.2936835891381344</v>
      </c>
      <c r="AT47" s="22">
        <f t="shared" si="40"/>
        <v>1.2801462350374433</v>
      </c>
      <c r="AU47" s="22">
        <f t="shared" si="41"/>
        <v>1.3174388595305395</v>
      </c>
      <c r="AV47" s="22">
        <f t="shared" si="42"/>
        <v>1.3148801557367078</v>
      </c>
      <c r="AW47" s="20">
        <f t="shared" si="43"/>
        <v>1.3337819650067295</v>
      </c>
      <c r="AX47" s="20">
        <f t="shared" si="44"/>
        <v>1.9089595375722541</v>
      </c>
      <c r="AY47" s="20">
        <f t="shared" si="45"/>
        <v>1.5623415533533072</v>
      </c>
      <c r="AZ47" s="20">
        <f t="shared" si="46"/>
        <v>1.5166292134831458</v>
      </c>
      <c r="BA47" s="20">
        <f t="shared" si="47"/>
        <v>1.5176121616611049</v>
      </c>
    </row>
    <row r="48" spans="1:53">
      <c r="A48" s="5">
        <v>483</v>
      </c>
      <c r="B48" s="38">
        <f>'Spatial Noise'!B48</f>
        <v>15.16</v>
      </c>
      <c r="C48" s="4">
        <f>'Spatial Noise'!C48</f>
        <v>0.83799999999999997</v>
      </c>
      <c r="D48" s="4">
        <f>'Spatial Noise'!D48</f>
        <v>0.81699999999999995</v>
      </c>
      <c r="E48" s="4">
        <f>'Spatial Noise'!E48</f>
        <v>0.78600000000000003</v>
      </c>
      <c r="F48" s="4">
        <f>'Spatial Noise'!F48</f>
        <v>0.78900000000000003</v>
      </c>
      <c r="G48" s="3">
        <f>'Spatial Noise'!G48</f>
        <v>2.367</v>
      </c>
      <c r="H48" s="2">
        <v>35.375999999999998</v>
      </c>
      <c r="I48" s="2">
        <v>35.46</v>
      </c>
      <c r="J48" s="2">
        <v>35.594000000000001</v>
      </c>
      <c r="K48" s="2">
        <v>35.915999999999997</v>
      </c>
      <c r="L48" s="2">
        <v>35.536000000000001</v>
      </c>
      <c r="M48" s="14">
        <v>11.185</v>
      </c>
      <c r="N48" s="14">
        <v>10.617000000000001</v>
      </c>
      <c r="O48" s="14">
        <v>6.7759999999999998</v>
      </c>
      <c r="P48" s="14">
        <v>5.226</v>
      </c>
      <c r="Q48" s="14">
        <v>8.1630000000000003</v>
      </c>
      <c r="S48" s="5">
        <v>483</v>
      </c>
      <c r="T48" s="38">
        <f>'Spatial Noise'!T48</f>
        <v>15.2</v>
      </c>
      <c r="U48" s="4">
        <f>'Spatial Noise'!U48</f>
        <v>0.85199999999999998</v>
      </c>
      <c r="V48" s="4">
        <f>'Spatial Noise'!V48</f>
        <v>0.93400000000000005</v>
      </c>
      <c r="W48" s="4">
        <f>'Spatial Noise'!W48</f>
        <v>0.81599999999999995</v>
      </c>
      <c r="X48" s="4">
        <f>'Spatial Noise'!X48</f>
        <v>0.81499999999999995</v>
      </c>
      <c r="Y48" s="3">
        <f>'Spatial Noise'!Y48</f>
        <v>2.9289999999999998</v>
      </c>
      <c r="Z48" s="2">
        <v>38.020000000000003</v>
      </c>
      <c r="AA48" s="2">
        <v>37.680999999999997</v>
      </c>
      <c r="AB48" s="2">
        <v>38.363999999999997</v>
      </c>
      <c r="AC48" s="2">
        <v>38.250999999999998</v>
      </c>
      <c r="AD48" s="2">
        <v>38.026000000000003</v>
      </c>
      <c r="AE48" s="14">
        <v>10.074999999999999</v>
      </c>
      <c r="AF48" s="14">
        <v>12.821</v>
      </c>
      <c r="AG48" s="14">
        <v>11.238</v>
      </c>
      <c r="AH48" s="14">
        <v>11.632999999999999</v>
      </c>
      <c r="AI48" s="14">
        <v>11.407999999999999</v>
      </c>
      <c r="AK48" s="5">
        <v>483</v>
      </c>
      <c r="AL48" s="35">
        <f t="shared" si="32"/>
        <v>1.0026385224274406</v>
      </c>
      <c r="AM48" s="25">
        <f t="shared" si="33"/>
        <v>1.0167064439140812</v>
      </c>
      <c r="AN48" s="25">
        <f t="shared" si="34"/>
        <v>1.1432068543451654</v>
      </c>
      <c r="AO48" s="25">
        <f t="shared" si="35"/>
        <v>1.0381679389312977</v>
      </c>
      <c r="AP48" s="25">
        <f t="shared" si="36"/>
        <v>1.0329531051964511</v>
      </c>
      <c r="AQ48" s="28">
        <f t="shared" si="37"/>
        <v>1.2374313476975074</v>
      </c>
      <c r="AR48" s="22">
        <f t="shared" si="38"/>
        <v>1.0747399366802353</v>
      </c>
      <c r="AS48" s="22">
        <f t="shared" si="39"/>
        <v>1.062633953750705</v>
      </c>
      <c r="AT48" s="22">
        <f t="shared" si="40"/>
        <v>1.0778221048491317</v>
      </c>
      <c r="AU48" s="22">
        <f t="shared" si="41"/>
        <v>1.0650128076623233</v>
      </c>
      <c r="AV48" s="22">
        <f t="shared" si="42"/>
        <v>1.070069788383611</v>
      </c>
      <c r="AW48" s="20">
        <f t="shared" si="43"/>
        <v>0.90075994635672763</v>
      </c>
      <c r="AX48" s="20">
        <f t="shared" si="44"/>
        <v>1.2075915983799566</v>
      </c>
      <c r="AY48" s="20">
        <f t="shared" si="45"/>
        <v>1.6585005903187722</v>
      </c>
      <c r="AZ48" s="20">
        <f t="shared" si="46"/>
        <v>2.2259854573287408</v>
      </c>
      <c r="BA48" s="20">
        <f t="shared" si="47"/>
        <v>1.3975254195761362</v>
      </c>
    </row>
    <row r="49" spans="1:53">
      <c r="A49" s="5">
        <v>484</v>
      </c>
      <c r="B49" s="38">
        <f>'Spatial Noise'!B49</f>
        <v>16.86</v>
      </c>
      <c r="C49" s="4">
        <f>'Spatial Noise'!C49</f>
        <v>0.82299999999999995</v>
      </c>
      <c r="D49" s="4">
        <f>'Spatial Noise'!D49</f>
        <v>0.86899999999999999</v>
      </c>
      <c r="E49" s="4">
        <f>'Spatial Noise'!E49</f>
        <v>0.875</v>
      </c>
      <c r="F49" s="4">
        <f>'Spatial Noise'!F49</f>
        <v>0.81499999999999995</v>
      </c>
      <c r="G49" s="3">
        <f>'Spatial Noise'!G49</f>
        <v>3.125</v>
      </c>
      <c r="H49" s="2">
        <v>23.739000000000001</v>
      </c>
      <c r="I49" s="2">
        <v>22.766999999999999</v>
      </c>
      <c r="J49" s="2">
        <v>23.513000000000002</v>
      </c>
      <c r="K49" s="2">
        <v>22.297000000000001</v>
      </c>
      <c r="L49" s="2">
        <v>22.988</v>
      </c>
      <c r="M49" s="14">
        <v>4.0599999999999996</v>
      </c>
      <c r="N49" s="14">
        <v>5.843</v>
      </c>
      <c r="O49" s="14">
        <v>3.1749999999999998</v>
      </c>
      <c r="P49" s="14">
        <v>4.5010000000000003</v>
      </c>
      <c r="Q49" s="14">
        <v>4.2699999999999996</v>
      </c>
      <c r="S49" s="5">
        <v>484</v>
      </c>
      <c r="T49" s="38">
        <f>'Spatial Noise'!T49</f>
        <v>16.899999999999999</v>
      </c>
      <c r="U49" s="4">
        <f>'Spatial Noise'!U49</f>
        <v>0.82899999999999996</v>
      </c>
      <c r="V49" s="4">
        <f>'Spatial Noise'!V49</f>
        <v>0.86299999999999999</v>
      </c>
      <c r="W49" s="4">
        <f>'Spatial Noise'!W49</f>
        <v>0.89800000000000002</v>
      </c>
      <c r="X49" s="4">
        <f>'Spatial Noise'!X49</f>
        <v>0.82899999999999996</v>
      </c>
      <c r="Y49" s="3">
        <f>'Spatial Noise'!Y49</f>
        <v>2.9319999999999999</v>
      </c>
      <c r="Z49" s="2">
        <v>21.388000000000002</v>
      </c>
      <c r="AA49" s="2">
        <v>21.298999999999999</v>
      </c>
      <c r="AB49" s="2">
        <v>20.710999999999999</v>
      </c>
      <c r="AC49" s="2">
        <v>21.257999999999999</v>
      </c>
      <c r="AD49" s="2">
        <v>21.103000000000002</v>
      </c>
      <c r="AE49" s="14">
        <v>7.423</v>
      </c>
      <c r="AF49" s="14">
        <v>5.79</v>
      </c>
      <c r="AG49" s="14">
        <v>8.1440000000000001</v>
      </c>
      <c r="AH49" s="14">
        <v>7.351</v>
      </c>
      <c r="AI49" s="14">
        <v>7.6959999999999997</v>
      </c>
      <c r="AK49" s="5">
        <v>484</v>
      </c>
      <c r="AL49" s="35">
        <f t="shared" si="32"/>
        <v>1.0023724792408066</v>
      </c>
      <c r="AM49" s="25">
        <f t="shared" si="33"/>
        <v>1.0072904009720536</v>
      </c>
      <c r="AN49" s="25">
        <f t="shared" si="34"/>
        <v>0.99309551208285385</v>
      </c>
      <c r="AO49" s="25">
        <f t="shared" si="35"/>
        <v>1.0262857142857142</v>
      </c>
      <c r="AP49" s="25">
        <f t="shared" si="36"/>
        <v>1.0171779141104296</v>
      </c>
      <c r="AQ49" s="28">
        <f t="shared" si="37"/>
        <v>0.93823999999999996</v>
      </c>
      <c r="AR49" s="22">
        <f t="shared" si="38"/>
        <v>0.900964657314967</v>
      </c>
      <c r="AS49" s="22">
        <f t="shared" si="39"/>
        <v>0.93552070979927082</v>
      </c>
      <c r="AT49" s="22">
        <f t="shared" si="40"/>
        <v>0.88083188023646486</v>
      </c>
      <c r="AU49" s="22">
        <f t="shared" si="41"/>
        <v>0.95340180293312993</v>
      </c>
      <c r="AV49" s="22">
        <f t="shared" si="42"/>
        <v>0.91800069601531242</v>
      </c>
      <c r="AW49" s="20">
        <f t="shared" si="43"/>
        <v>1.8283251231527096</v>
      </c>
      <c r="AX49" s="20">
        <f t="shared" si="44"/>
        <v>0.99092931713161048</v>
      </c>
      <c r="AY49" s="20">
        <f t="shared" si="45"/>
        <v>2.5650393700787402</v>
      </c>
      <c r="AZ49" s="20">
        <f t="shared" si="46"/>
        <v>1.6331926238613641</v>
      </c>
      <c r="BA49" s="20">
        <f t="shared" si="47"/>
        <v>1.8023419203747073</v>
      </c>
    </row>
    <row r="50" spans="1:53">
      <c r="A50" s="5">
        <v>485</v>
      </c>
      <c r="B50" s="39">
        <f>'Spatial Noise'!B50</f>
        <v>19.97</v>
      </c>
      <c r="C50" s="4">
        <f>'Spatial Noise'!C50</f>
        <v>0.93799999999999994</v>
      </c>
      <c r="D50" s="4">
        <f>'Spatial Noise'!D50</f>
        <v>1.069</v>
      </c>
      <c r="E50" s="4">
        <f>'Spatial Noise'!E50</f>
        <v>0.95699999999999996</v>
      </c>
      <c r="F50" s="4">
        <f>'Spatial Noise'!F50</f>
        <v>1.044</v>
      </c>
      <c r="G50" s="3">
        <f>'Spatial Noise'!G50</f>
        <v>2.637</v>
      </c>
      <c r="H50" s="2">
        <v>40.509</v>
      </c>
      <c r="I50" s="2">
        <v>39.536999999999999</v>
      </c>
      <c r="J50" s="2">
        <v>38.517000000000003</v>
      </c>
      <c r="K50" s="2">
        <v>38.197000000000003</v>
      </c>
      <c r="L50" s="2">
        <v>39.073999999999998</v>
      </c>
      <c r="M50" s="14">
        <v>8.7289999999999992</v>
      </c>
      <c r="N50" s="14">
        <v>14.475</v>
      </c>
      <c r="O50" s="14">
        <v>7.4420000000000002</v>
      </c>
      <c r="P50" s="14">
        <v>8.5370000000000008</v>
      </c>
      <c r="Q50" s="14">
        <v>8.0990000000000002</v>
      </c>
      <c r="S50" s="5">
        <v>485</v>
      </c>
      <c r="T50" s="39">
        <f>'Spatial Noise'!T50</f>
        <v>20</v>
      </c>
      <c r="U50" s="4">
        <f>'Spatial Noise'!U50</f>
        <v>1.0089999999999999</v>
      </c>
      <c r="V50" s="4">
        <f>'Spatial Noise'!V50</f>
        <v>1.2889999999999999</v>
      </c>
      <c r="W50" s="4">
        <f>'Spatial Noise'!W50</f>
        <v>1.044</v>
      </c>
      <c r="X50" s="4">
        <f>'Spatial Noise'!X50</f>
        <v>1.1539999999999999</v>
      </c>
      <c r="Y50" s="3">
        <f>'Spatial Noise'!Y50</f>
        <v>3.9790000000000001</v>
      </c>
      <c r="Z50" s="2">
        <v>40.384</v>
      </c>
      <c r="AA50" s="2">
        <v>37.450000000000003</v>
      </c>
      <c r="AB50" s="2">
        <v>37.151000000000003</v>
      </c>
      <c r="AC50" s="2">
        <v>37.363</v>
      </c>
      <c r="AD50" s="2">
        <v>37.433999999999997</v>
      </c>
      <c r="AE50" s="14">
        <v>17.725000000000001</v>
      </c>
      <c r="AF50" s="14">
        <v>16.684000000000001</v>
      </c>
      <c r="AG50" s="14">
        <v>15.986000000000001</v>
      </c>
      <c r="AH50" s="14">
        <v>14.505000000000001</v>
      </c>
      <c r="AI50" s="14">
        <v>14.906000000000001</v>
      </c>
      <c r="AK50" s="5">
        <v>485</v>
      </c>
      <c r="AL50" s="36">
        <f t="shared" si="32"/>
        <v>1.0015022533800702</v>
      </c>
      <c r="AM50" s="25">
        <f t="shared" si="33"/>
        <v>1.0756929637526651</v>
      </c>
      <c r="AN50" s="25">
        <f t="shared" si="34"/>
        <v>1.2057998129092611</v>
      </c>
      <c r="AO50" s="25">
        <f t="shared" si="35"/>
        <v>1.0909090909090911</v>
      </c>
      <c r="AP50" s="25">
        <f t="shared" si="36"/>
        <v>1.1053639846743293</v>
      </c>
      <c r="AQ50" s="28">
        <f t="shared" si="37"/>
        <v>1.508911642017444</v>
      </c>
      <c r="AR50" s="22">
        <f t="shared" si="38"/>
        <v>0.99691426596558785</v>
      </c>
      <c r="AS50" s="22">
        <f t="shared" si="39"/>
        <v>0.94721400207400674</v>
      </c>
      <c r="AT50" s="22">
        <f t="shared" si="40"/>
        <v>0.96453514032764753</v>
      </c>
      <c r="AU50" s="22">
        <f t="shared" si="41"/>
        <v>0.97816582454119427</v>
      </c>
      <c r="AV50" s="22">
        <f t="shared" si="42"/>
        <v>0.95802835645186057</v>
      </c>
      <c r="AW50" s="20">
        <f t="shared" si="43"/>
        <v>2.0305876961851306</v>
      </c>
      <c r="AX50" s="20">
        <f t="shared" si="44"/>
        <v>1.1526079447322972</v>
      </c>
      <c r="AY50" s="20">
        <f t="shared" si="45"/>
        <v>2.1480784735286216</v>
      </c>
      <c r="AZ50" s="20">
        <f t="shared" si="46"/>
        <v>1.6990746163757759</v>
      </c>
      <c r="BA50" s="20">
        <f t="shared" si="47"/>
        <v>1.8404741326089642</v>
      </c>
    </row>
    <row r="51" spans="1:53">
      <c r="A51" s="10">
        <v>486</v>
      </c>
      <c r="B51" s="38">
        <f>'Spatial Noise'!B51</f>
        <v>19.149999999999999</v>
      </c>
      <c r="C51" s="13">
        <f>'Spatial Noise'!C51</f>
        <v>0.98499999999999999</v>
      </c>
      <c r="D51" s="13">
        <f>'Spatial Noise'!D51</f>
        <v>0.94599999999999995</v>
      </c>
      <c r="E51" s="13">
        <f>'Spatial Noise'!E51</f>
        <v>0.98199999999999998</v>
      </c>
      <c r="F51" s="13">
        <f>'Spatial Noise'!F51</f>
        <v>0.97099999999999997</v>
      </c>
      <c r="G51" s="12">
        <f>'Spatial Noise'!G51</f>
        <v>3.1030000000000002</v>
      </c>
      <c r="H51" s="11">
        <v>24.173999999999999</v>
      </c>
      <c r="I51" s="11">
        <v>24.937000000000001</v>
      </c>
      <c r="J51" s="11">
        <v>24.809000000000001</v>
      </c>
      <c r="K51" s="11">
        <v>24.466999999999999</v>
      </c>
      <c r="L51" s="11">
        <v>24.44</v>
      </c>
      <c r="M51" s="15">
        <v>8.3279999999999994</v>
      </c>
      <c r="N51" s="15">
        <v>8.4250000000000007</v>
      </c>
      <c r="O51" s="15">
        <v>7.8209999999999997</v>
      </c>
      <c r="P51" s="15">
        <v>9.4619999999999997</v>
      </c>
      <c r="Q51" s="15">
        <v>7.4459999999999997</v>
      </c>
      <c r="S51" s="10">
        <v>486</v>
      </c>
      <c r="T51" s="38">
        <f>'Spatial Noise'!T51</f>
        <v>19.2</v>
      </c>
      <c r="U51" s="13">
        <f>'Spatial Noise'!U51</f>
        <v>1.0449999999999999</v>
      </c>
      <c r="V51" s="13">
        <f>'Spatial Noise'!V51</f>
        <v>0.94</v>
      </c>
      <c r="W51" s="13">
        <f>'Spatial Noise'!W51</f>
        <v>1.0009999999999999</v>
      </c>
      <c r="X51" s="13">
        <f>'Spatial Noise'!X51</f>
        <v>0.96599999999999997</v>
      </c>
      <c r="Y51" s="12">
        <f>'Spatial Noise'!Y51</f>
        <v>5.3019999999999996</v>
      </c>
      <c r="Z51" s="11">
        <v>21.968</v>
      </c>
      <c r="AA51" s="11">
        <v>22.542999999999999</v>
      </c>
      <c r="AB51" s="11">
        <v>21.667999999999999</v>
      </c>
      <c r="AC51" s="11">
        <v>21.908999999999999</v>
      </c>
      <c r="AD51" s="11">
        <v>21.675999999999998</v>
      </c>
      <c r="AE51" s="15">
        <v>10.129</v>
      </c>
      <c r="AF51" s="15">
        <v>10.353</v>
      </c>
      <c r="AG51" s="15">
        <v>8.7270000000000003</v>
      </c>
      <c r="AH51" s="15">
        <v>10.31</v>
      </c>
      <c r="AI51" s="15">
        <v>10.375</v>
      </c>
      <c r="AK51" s="10">
        <v>486</v>
      </c>
      <c r="AL51" s="35">
        <f t="shared" si="32"/>
        <v>1.0026109660574414</v>
      </c>
      <c r="AM51" s="26">
        <f t="shared" si="33"/>
        <v>1.0609137055837563</v>
      </c>
      <c r="AN51" s="26">
        <f t="shared" si="34"/>
        <v>0.9936575052854123</v>
      </c>
      <c r="AO51" s="26">
        <f t="shared" si="35"/>
        <v>1.0193482688391038</v>
      </c>
      <c r="AP51" s="26">
        <f t="shared" si="36"/>
        <v>0.99485066941297629</v>
      </c>
      <c r="AQ51" s="29">
        <f t="shared" si="37"/>
        <v>1.7086690299709957</v>
      </c>
      <c r="AR51" s="23">
        <f t="shared" si="38"/>
        <v>0.90874493257218503</v>
      </c>
      <c r="AS51" s="23">
        <f t="shared" si="39"/>
        <v>0.90399807514937636</v>
      </c>
      <c r="AT51" s="23">
        <f t="shared" si="40"/>
        <v>0.87339272038373161</v>
      </c>
      <c r="AU51" s="23">
        <f t="shared" si="41"/>
        <v>0.89545101565373764</v>
      </c>
      <c r="AV51" s="23">
        <f t="shared" si="42"/>
        <v>0.88690671031096546</v>
      </c>
      <c r="AW51" s="19">
        <f t="shared" si="43"/>
        <v>1.216258405379443</v>
      </c>
      <c r="AX51" s="19">
        <f t="shared" si="44"/>
        <v>1.2288427299703262</v>
      </c>
      <c r="AY51" s="19">
        <f t="shared" si="45"/>
        <v>1.1158419639432298</v>
      </c>
      <c r="AZ51" s="19">
        <f t="shared" si="46"/>
        <v>1.0896216444726274</v>
      </c>
      <c r="BA51" s="19">
        <f t="shared" si="47"/>
        <v>1.3933655654042438</v>
      </c>
    </row>
    <row r="52" spans="1:53">
      <c r="A52" s="5">
        <v>487</v>
      </c>
      <c r="B52" s="38">
        <f>'Spatial Noise'!B52</f>
        <v>16.100000000000001</v>
      </c>
      <c r="C52" s="4">
        <f>'Spatial Noise'!C52</f>
        <v>0.9</v>
      </c>
      <c r="D52" s="4">
        <f>'Spatial Noise'!D52</f>
        <v>0.878</v>
      </c>
      <c r="E52" s="4">
        <f>'Spatial Noise'!E52</f>
        <v>0.98599999999999999</v>
      </c>
      <c r="F52" s="4">
        <f>'Spatial Noise'!F52</f>
        <v>0.91700000000000004</v>
      </c>
      <c r="G52" s="3">
        <f>'Spatial Noise'!G52</f>
        <v>3.081</v>
      </c>
      <c r="H52" s="2">
        <v>20.138000000000002</v>
      </c>
      <c r="I52" s="2">
        <v>20.503</v>
      </c>
      <c r="J52" s="2">
        <v>20.613</v>
      </c>
      <c r="K52" s="2">
        <v>21.289000000000001</v>
      </c>
      <c r="L52" s="2">
        <v>20.422999999999998</v>
      </c>
      <c r="M52" s="14">
        <v>6.875</v>
      </c>
      <c r="N52" s="14">
        <v>6.0819999999999999</v>
      </c>
      <c r="O52" s="14">
        <v>6.9690000000000003</v>
      </c>
      <c r="P52" s="14">
        <v>3.9529999999999998</v>
      </c>
      <c r="Q52" s="14">
        <v>5.7469999999999999</v>
      </c>
      <c r="S52" s="5">
        <v>487</v>
      </c>
      <c r="T52" s="38">
        <f>'Spatial Noise'!T52</f>
        <v>16.100000000000001</v>
      </c>
      <c r="U52" s="4">
        <f>'Spatial Noise'!U52</f>
        <v>0.878</v>
      </c>
      <c r="V52" s="4">
        <f>'Spatial Noise'!V52</f>
        <v>0.90400000000000003</v>
      </c>
      <c r="W52" s="4">
        <f>'Spatial Noise'!W52</f>
        <v>1.0640000000000001</v>
      </c>
      <c r="X52" s="4">
        <f>'Spatial Noise'!X52</f>
        <v>1.0429999999999999</v>
      </c>
      <c r="Y52" s="3">
        <f>'Spatial Noise'!Y52</f>
        <v>4.5659999999999998</v>
      </c>
      <c r="Z52" s="2">
        <v>18.472000000000001</v>
      </c>
      <c r="AA52" s="2">
        <v>18.736000000000001</v>
      </c>
      <c r="AB52" s="2">
        <v>18.966000000000001</v>
      </c>
      <c r="AC52" s="2">
        <v>18.791</v>
      </c>
      <c r="AD52" s="2">
        <v>18.518999999999998</v>
      </c>
      <c r="AE52" s="14">
        <v>9.3650000000000002</v>
      </c>
      <c r="AF52" s="14">
        <v>7.782</v>
      </c>
      <c r="AG52" s="14">
        <v>9.7919999999999998</v>
      </c>
      <c r="AH52" s="14">
        <v>9.6850000000000005</v>
      </c>
      <c r="AI52" s="14">
        <v>9.65</v>
      </c>
      <c r="AK52" s="5">
        <v>487</v>
      </c>
      <c r="AL52" s="35">
        <f t="shared" si="32"/>
        <v>1</v>
      </c>
      <c r="AM52" s="25">
        <f t="shared" si="33"/>
        <v>0.97555555555555551</v>
      </c>
      <c r="AN52" s="25">
        <f t="shared" si="34"/>
        <v>1.029612756264237</v>
      </c>
      <c r="AO52" s="25">
        <f t="shared" si="35"/>
        <v>1.079107505070994</v>
      </c>
      <c r="AP52" s="25">
        <f t="shared" si="36"/>
        <v>1.1374045801526715</v>
      </c>
      <c r="AQ52" s="28">
        <f t="shared" si="37"/>
        <v>1.4819863680623173</v>
      </c>
      <c r="AR52" s="22">
        <f t="shared" si="38"/>
        <v>0.91727083126427644</v>
      </c>
      <c r="AS52" s="22">
        <f t="shared" si="39"/>
        <v>0.91381749012339664</v>
      </c>
      <c r="AT52" s="22">
        <f t="shared" si="40"/>
        <v>0.92009896667151803</v>
      </c>
      <c r="AU52" s="22">
        <f t="shared" si="41"/>
        <v>0.88266240781624306</v>
      </c>
      <c r="AV52" s="22">
        <f t="shared" si="42"/>
        <v>0.90677177691818045</v>
      </c>
      <c r="AW52" s="20">
        <f t="shared" si="43"/>
        <v>1.3621818181818182</v>
      </c>
      <c r="AX52" s="20">
        <f t="shared" si="44"/>
        <v>1.2795133179875042</v>
      </c>
      <c r="AY52" s="20">
        <f t="shared" si="45"/>
        <v>1.4050796383986224</v>
      </c>
      <c r="AZ52" s="20">
        <f t="shared" si="46"/>
        <v>2.450037945863901</v>
      </c>
      <c r="BA52" s="20">
        <f t="shared" si="47"/>
        <v>1.6791369410127024</v>
      </c>
    </row>
    <row r="53" spans="1:53">
      <c r="A53" s="5">
        <v>488</v>
      </c>
      <c r="B53" s="38">
        <f>'Spatial Noise'!B53</f>
        <v>19</v>
      </c>
      <c r="C53" s="4">
        <f>'Spatial Noise'!C53</f>
        <v>0.98099999999999998</v>
      </c>
      <c r="D53" s="4">
        <f>'Spatial Noise'!D53</f>
        <v>1.0169999999999999</v>
      </c>
      <c r="E53" s="4">
        <f>'Spatial Noise'!E53</f>
        <v>0.93799999999999994</v>
      </c>
      <c r="F53" s="4">
        <f>'Spatial Noise'!F53</f>
        <v>0.92700000000000005</v>
      </c>
      <c r="G53" s="3">
        <f>'Spatial Noise'!G53</f>
        <v>4</v>
      </c>
      <c r="H53" s="2">
        <v>27.896999999999998</v>
      </c>
      <c r="I53" s="2">
        <v>27.334</v>
      </c>
      <c r="J53" s="2">
        <v>27.395</v>
      </c>
      <c r="K53" s="2">
        <v>28.838999999999999</v>
      </c>
      <c r="L53" s="2">
        <v>27.655999999999999</v>
      </c>
      <c r="M53" s="14">
        <v>5.351</v>
      </c>
      <c r="N53" s="14">
        <v>5.5860000000000003</v>
      </c>
      <c r="O53" s="14">
        <v>6.8620000000000001</v>
      </c>
      <c r="P53" s="14">
        <v>8.5749999999999993</v>
      </c>
      <c r="Q53" s="14">
        <v>6.8609999999999998</v>
      </c>
      <c r="S53" s="5">
        <v>488</v>
      </c>
      <c r="T53" s="38">
        <f>'Spatial Noise'!T53</f>
        <v>19.100000000000001</v>
      </c>
      <c r="U53" s="4">
        <f>'Spatial Noise'!U53</f>
        <v>0.96299999999999997</v>
      </c>
      <c r="V53" s="4">
        <f>'Spatial Noise'!V53</f>
        <v>1.0069999999999999</v>
      </c>
      <c r="W53" s="4">
        <f>'Spatial Noise'!W53</f>
        <v>0.99199999999999999</v>
      </c>
      <c r="X53" s="4">
        <f>'Spatial Noise'!X53</f>
        <v>0.92900000000000005</v>
      </c>
      <c r="Y53" s="3">
        <f>'Spatial Noise'!Y53</f>
        <v>4.7549999999999999</v>
      </c>
      <c r="Z53" s="2">
        <v>24.893999999999998</v>
      </c>
      <c r="AA53" s="2">
        <v>23.434000000000001</v>
      </c>
      <c r="AB53" s="2">
        <v>23.358000000000001</v>
      </c>
      <c r="AC53" s="2">
        <v>22.72</v>
      </c>
      <c r="AD53" s="2">
        <v>23.213000000000001</v>
      </c>
      <c r="AE53" s="14">
        <v>23.163</v>
      </c>
      <c r="AF53" s="14">
        <v>22.798999999999999</v>
      </c>
      <c r="AG53" s="14">
        <v>22.044</v>
      </c>
      <c r="AH53" s="14">
        <v>22.361999999999998</v>
      </c>
      <c r="AI53" s="14">
        <v>22.949000000000002</v>
      </c>
      <c r="AK53" s="5">
        <v>488</v>
      </c>
      <c r="AL53" s="35">
        <f t="shared" si="32"/>
        <v>1.0052631578947369</v>
      </c>
      <c r="AM53" s="25">
        <f t="shared" si="33"/>
        <v>0.98165137614678899</v>
      </c>
      <c r="AN53" s="25">
        <f t="shared" si="34"/>
        <v>0.99016715830875124</v>
      </c>
      <c r="AO53" s="25">
        <f t="shared" si="35"/>
        <v>1.0575692963752665</v>
      </c>
      <c r="AP53" s="25">
        <f t="shared" si="36"/>
        <v>1.0021574973031284</v>
      </c>
      <c r="AQ53" s="28">
        <f t="shared" si="37"/>
        <v>1.18875</v>
      </c>
      <c r="AR53" s="22">
        <f t="shared" si="38"/>
        <v>0.8923540165609205</v>
      </c>
      <c r="AS53" s="22">
        <f t="shared" si="39"/>
        <v>0.8573205531572401</v>
      </c>
      <c r="AT53" s="22">
        <f t="shared" si="40"/>
        <v>0.85263734258076296</v>
      </c>
      <c r="AU53" s="22">
        <f t="shared" si="41"/>
        <v>0.78782204653420718</v>
      </c>
      <c r="AV53" s="22">
        <f t="shared" si="42"/>
        <v>0.83934770031819506</v>
      </c>
      <c r="AW53" s="20">
        <f t="shared" si="43"/>
        <v>4.3287236030648479</v>
      </c>
      <c r="AX53" s="20">
        <f t="shared" si="44"/>
        <v>4.0814536340852126</v>
      </c>
      <c r="AY53" s="20">
        <f t="shared" si="45"/>
        <v>3.2124744972311281</v>
      </c>
      <c r="AZ53" s="20">
        <f t="shared" si="46"/>
        <v>2.607813411078717</v>
      </c>
      <c r="BA53" s="20">
        <f t="shared" si="47"/>
        <v>3.3448476898411315</v>
      </c>
    </row>
    <row r="54" spans="1:53">
      <c r="A54" s="5">
        <v>489</v>
      </c>
      <c r="B54" s="38">
        <f>'Spatial Noise'!B54</f>
        <v>18.899999999999999</v>
      </c>
      <c r="C54" s="4">
        <f>'Spatial Noise'!C54</f>
        <v>0.96799999999999997</v>
      </c>
      <c r="D54" s="4">
        <f>'Spatial Noise'!D54</f>
        <v>0.995</v>
      </c>
      <c r="E54" s="4">
        <f>'Spatial Noise'!E54</f>
        <v>0.82499999999999996</v>
      </c>
      <c r="F54" s="4">
        <f>'Spatial Noise'!F54</f>
        <v>0.85099999999999998</v>
      </c>
      <c r="G54" s="3">
        <f>'Spatial Noise'!G54</f>
        <v>3.6840000000000002</v>
      </c>
      <c r="H54" s="2">
        <v>25.248999999999999</v>
      </c>
      <c r="I54" s="2">
        <v>25.824999999999999</v>
      </c>
      <c r="J54" s="2">
        <v>25.414000000000001</v>
      </c>
      <c r="K54" s="2">
        <v>23.99</v>
      </c>
      <c r="L54" s="2">
        <v>25.116</v>
      </c>
      <c r="M54" s="14">
        <v>4.9589999999999996</v>
      </c>
      <c r="N54" s="14">
        <v>4.1630000000000003</v>
      </c>
      <c r="O54" s="14">
        <v>4.077</v>
      </c>
      <c r="P54" s="14">
        <v>4.9379999999999997</v>
      </c>
      <c r="Q54" s="14">
        <v>5.4779999999999998</v>
      </c>
      <c r="S54" s="5">
        <v>489</v>
      </c>
      <c r="T54" s="38">
        <f>'Spatial Noise'!T54</f>
        <v>19</v>
      </c>
      <c r="U54" s="4">
        <f>'Spatial Noise'!U54</f>
        <v>1.1140000000000001</v>
      </c>
      <c r="V54" s="4">
        <f>'Spatial Noise'!V54</f>
        <v>1.107</v>
      </c>
      <c r="W54" s="4">
        <f>'Spatial Noise'!W54</f>
        <v>0.84299999999999997</v>
      </c>
      <c r="X54" s="4">
        <f>'Spatial Noise'!X54</f>
        <v>0.89600000000000002</v>
      </c>
      <c r="Y54" s="3">
        <f>'Spatial Noise'!Y54</f>
        <v>4.7270000000000003</v>
      </c>
      <c r="Z54" s="2">
        <v>21.004000000000001</v>
      </c>
      <c r="AA54" s="2">
        <v>23.007999999999999</v>
      </c>
      <c r="AB54" s="2">
        <v>21.039000000000001</v>
      </c>
      <c r="AC54" s="2">
        <v>21.242000000000001</v>
      </c>
      <c r="AD54" s="2">
        <v>21.134</v>
      </c>
      <c r="AE54" s="14">
        <v>9.5820000000000007</v>
      </c>
      <c r="AF54" s="14">
        <v>10.846</v>
      </c>
      <c r="AG54" s="14">
        <v>10.832000000000001</v>
      </c>
      <c r="AH54" s="14">
        <v>10.052</v>
      </c>
      <c r="AI54" s="14">
        <v>9.2590000000000003</v>
      </c>
      <c r="AK54" s="5">
        <v>489</v>
      </c>
      <c r="AL54" s="35">
        <f t="shared" si="32"/>
        <v>1.0052910052910053</v>
      </c>
      <c r="AM54" s="25">
        <f t="shared" si="33"/>
        <v>1.1508264462809918</v>
      </c>
      <c r="AN54" s="25">
        <f t="shared" si="34"/>
        <v>1.1125628140703518</v>
      </c>
      <c r="AO54" s="25">
        <f t="shared" si="35"/>
        <v>1.0218181818181817</v>
      </c>
      <c r="AP54" s="25">
        <f t="shared" si="36"/>
        <v>1.0528789659224442</v>
      </c>
      <c r="AQ54" s="28">
        <f t="shared" si="37"/>
        <v>1.2831161780673181</v>
      </c>
      <c r="AR54" s="22">
        <f t="shared" si="38"/>
        <v>0.83187452968434406</v>
      </c>
      <c r="AS54" s="22">
        <f t="shared" si="39"/>
        <v>0.89091965150048402</v>
      </c>
      <c r="AT54" s="22">
        <f t="shared" si="40"/>
        <v>0.82785079090265212</v>
      </c>
      <c r="AU54" s="22">
        <f t="shared" si="41"/>
        <v>0.88545227177990837</v>
      </c>
      <c r="AV54" s="22">
        <f t="shared" si="42"/>
        <v>0.84145564580347187</v>
      </c>
      <c r="AW54" s="20">
        <f t="shared" si="43"/>
        <v>1.932244404113733</v>
      </c>
      <c r="AX54" s="20">
        <f t="shared" si="44"/>
        <v>2.605332692769637</v>
      </c>
      <c r="AY54" s="20">
        <f t="shared" si="45"/>
        <v>2.6568555310277167</v>
      </c>
      <c r="AZ54" s="20">
        <f t="shared" si="46"/>
        <v>2.0356419603078169</v>
      </c>
      <c r="BA54" s="20">
        <f t="shared" si="47"/>
        <v>1.6902154070828772</v>
      </c>
    </row>
    <row r="55" spans="1:53">
      <c r="A55" s="6">
        <v>490</v>
      </c>
      <c r="B55" s="39">
        <f>'Spatial Noise'!B55</f>
        <v>20</v>
      </c>
      <c r="C55" s="9">
        <f>'Spatial Noise'!C55</f>
        <v>0.99399999999999999</v>
      </c>
      <c r="D55" s="9">
        <f>'Spatial Noise'!D55</f>
        <v>0.98199999999999998</v>
      </c>
      <c r="E55" s="9">
        <f>'Spatial Noise'!E55</f>
        <v>0.94899999999999995</v>
      </c>
      <c r="F55" s="9">
        <f>'Spatial Noise'!F55</f>
        <v>0.95299999999999996</v>
      </c>
      <c r="G55" s="8">
        <f>'Spatial Noise'!G55</f>
        <v>3.093</v>
      </c>
      <c r="H55" s="7">
        <v>29.305</v>
      </c>
      <c r="I55" s="7">
        <v>32.22</v>
      </c>
      <c r="J55" s="7">
        <v>29.856000000000002</v>
      </c>
      <c r="K55" s="7">
        <v>32.533000000000001</v>
      </c>
      <c r="L55" s="7">
        <v>30.876000000000001</v>
      </c>
      <c r="M55" s="16">
        <v>8.609</v>
      </c>
      <c r="N55" s="16">
        <v>10.106999999999999</v>
      </c>
      <c r="O55" s="16">
        <v>6.8140000000000001</v>
      </c>
      <c r="P55" s="16">
        <v>6.03</v>
      </c>
      <c r="Q55" s="16">
        <v>6.2789999999999999</v>
      </c>
      <c r="S55" s="6">
        <v>490</v>
      </c>
      <c r="T55" s="39">
        <f>'Spatial Noise'!T55</f>
        <v>20</v>
      </c>
      <c r="U55" s="9">
        <f>'Spatial Noise'!U55</f>
        <v>1.07</v>
      </c>
      <c r="V55" s="9">
        <f>'Spatial Noise'!V55</f>
        <v>1.135</v>
      </c>
      <c r="W55" s="9">
        <f>'Spatial Noise'!W55</f>
        <v>1.0569999999999999</v>
      </c>
      <c r="X55" s="9">
        <f>'Spatial Noise'!X55</f>
        <v>1.052</v>
      </c>
      <c r="Y55" s="8">
        <f>'Spatial Noise'!Y55</f>
        <v>4.9749999999999996</v>
      </c>
      <c r="Z55" s="7">
        <v>25.908999999999999</v>
      </c>
      <c r="AA55" s="7">
        <v>27.698</v>
      </c>
      <c r="AB55" s="7">
        <v>27.613</v>
      </c>
      <c r="AC55" s="7">
        <v>28.876999999999999</v>
      </c>
      <c r="AD55" s="7">
        <v>27.63</v>
      </c>
      <c r="AE55" s="16">
        <v>12.318</v>
      </c>
      <c r="AF55" s="16">
        <v>9.9979999999999993</v>
      </c>
      <c r="AG55" s="16">
        <v>11.47</v>
      </c>
      <c r="AH55" s="16">
        <v>12.651999999999999</v>
      </c>
      <c r="AI55" s="16">
        <v>12.226000000000001</v>
      </c>
      <c r="AK55" s="6">
        <v>490</v>
      </c>
      <c r="AL55" s="36">
        <f t="shared" si="32"/>
        <v>1</v>
      </c>
      <c r="AM55" s="27">
        <f t="shared" si="33"/>
        <v>1.0764587525150906</v>
      </c>
      <c r="AN55" s="27">
        <f t="shared" si="34"/>
        <v>1.1558044806517311</v>
      </c>
      <c r="AO55" s="27">
        <f t="shared" si="35"/>
        <v>1.1138040042149631</v>
      </c>
      <c r="AP55" s="27">
        <f t="shared" si="36"/>
        <v>1.1038824763903463</v>
      </c>
      <c r="AQ55" s="30">
        <f t="shared" si="37"/>
        <v>1.6084707403815066</v>
      </c>
      <c r="AR55" s="24">
        <f t="shared" si="38"/>
        <v>0.88411533867940617</v>
      </c>
      <c r="AS55" s="24">
        <f t="shared" si="39"/>
        <v>0.85965238981998759</v>
      </c>
      <c r="AT55" s="24">
        <f t="shared" si="40"/>
        <v>0.92487272240085738</v>
      </c>
      <c r="AU55" s="24">
        <f t="shared" si="41"/>
        <v>0.88762179940368235</v>
      </c>
      <c r="AV55" s="24">
        <f t="shared" si="42"/>
        <v>0.89486980178779629</v>
      </c>
      <c r="AW55" s="21">
        <f t="shared" si="43"/>
        <v>1.4308282030433268</v>
      </c>
      <c r="AX55" s="21">
        <f t="shared" si="44"/>
        <v>0.98921539527060454</v>
      </c>
      <c r="AY55" s="21">
        <f t="shared" si="45"/>
        <v>1.6832990901086</v>
      </c>
      <c r="AZ55" s="21">
        <f t="shared" si="46"/>
        <v>2.0981757877280263</v>
      </c>
      <c r="BA55" s="21">
        <f t="shared" si="47"/>
        <v>1.9471253384296865</v>
      </c>
    </row>
  </sheetData>
  <mergeCells count="60">
    <mergeCell ref="AW44:BA44"/>
    <mergeCell ref="S44:S45"/>
    <mergeCell ref="T44:T45"/>
    <mergeCell ref="U44:X44"/>
    <mergeCell ref="Y44:Y45"/>
    <mergeCell ref="Z44:AD44"/>
    <mergeCell ref="AE44:AI44"/>
    <mergeCell ref="AK44:AK45"/>
    <mergeCell ref="AL44:AL45"/>
    <mergeCell ref="AM44:AP44"/>
    <mergeCell ref="AQ44:AQ45"/>
    <mergeCell ref="AR44:AV44"/>
    <mergeCell ref="A44:A45"/>
    <mergeCell ref="B44:B45"/>
    <mergeCell ref="C44:F44"/>
    <mergeCell ref="G44:G45"/>
    <mergeCell ref="H44:L44"/>
    <mergeCell ref="M44:Q44"/>
    <mergeCell ref="AK30:AK31"/>
    <mergeCell ref="AL30:AL31"/>
    <mergeCell ref="AM30:AP30"/>
    <mergeCell ref="AQ30:AQ31"/>
    <mergeCell ref="M30:Q30"/>
    <mergeCell ref="AR30:AV30"/>
    <mergeCell ref="AW30:BA30"/>
    <mergeCell ref="S30:S31"/>
    <mergeCell ref="T30:T31"/>
    <mergeCell ref="U30:X30"/>
    <mergeCell ref="Y30:Y31"/>
    <mergeCell ref="Z30:AD30"/>
    <mergeCell ref="AE30:AI30"/>
    <mergeCell ref="A30:A31"/>
    <mergeCell ref="B30:B31"/>
    <mergeCell ref="C30:F30"/>
    <mergeCell ref="G30:G31"/>
    <mergeCell ref="H30:L30"/>
    <mergeCell ref="AW16:BA16"/>
    <mergeCell ref="S16:S17"/>
    <mergeCell ref="T16:T17"/>
    <mergeCell ref="U16:X16"/>
    <mergeCell ref="Y16:Y17"/>
    <mergeCell ref="Z16:AD16"/>
    <mergeCell ref="AE16:AI16"/>
    <mergeCell ref="AK16:AK17"/>
    <mergeCell ref="AL16:AL17"/>
    <mergeCell ref="AM16:AP16"/>
    <mergeCell ref="AQ16:AQ17"/>
    <mergeCell ref="AR16:AV16"/>
    <mergeCell ref="M16:Q16"/>
    <mergeCell ref="A2:A3"/>
    <mergeCell ref="B2:B3"/>
    <mergeCell ref="C2:F2"/>
    <mergeCell ref="G2:G3"/>
    <mergeCell ref="H2:L2"/>
    <mergeCell ref="M2:Q2"/>
    <mergeCell ref="A16:A17"/>
    <mergeCell ref="B16:B17"/>
    <mergeCell ref="C16:F16"/>
    <mergeCell ref="G16:G17"/>
    <mergeCell ref="H16:L1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workbookViewId="0">
      <selection activeCell="F13" sqref="F13"/>
    </sheetView>
  </sheetViews>
  <sheetFormatPr baseColWidth="10" defaultRowHeight="15" x14ac:dyDescent="0"/>
  <cols>
    <col min="1" max="7" width="5.33203125" customWidth="1"/>
    <col min="8" max="8" width="2.83203125" customWidth="1"/>
    <col min="9" max="18" width="5.33203125" customWidth="1"/>
    <col min="19" max="19" width="2.83203125" customWidth="1"/>
    <col min="20" max="29" width="5.33203125" customWidth="1"/>
  </cols>
  <sheetData>
    <row r="1" spans="1:30">
      <c r="A1" s="1"/>
      <c r="B1" s="1"/>
      <c r="C1" s="1"/>
      <c r="D1" s="1"/>
      <c r="E1" s="1"/>
      <c r="F1" s="1"/>
      <c r="G1" s="1"/>
      <c r="I1" s="1"/>
      <c r="J1" s="1"/>
      <c r="K1" s="1"/>
      <c r="L1" s="1"/>
      <c r="M1" s="1"/>
      <c r="T1" s="1"/>
      <c r="U1" s="1"/>
      <c r="V1" s="1"/>
      <c r="W1" s="1"/>
      <c r="X1" s="1"/>
    </row>
    <row r="2" spans="1:30" ht="15" customHeight="1">
      <c r="A2" s="47" t="str">
        <f>'Spatial Noise'!AK16</f>
        <v>SCA ID</v>
      </c>
      <c r="B2" s="49" t="str">
        <f>'Spatial Noise'!AL16</f>
        <v>kTC Noise</v>
      </c>
      <c r="C2" s="63" t="str">
        <f>'Spatial Noise'!AM16</f>
        <v>1/f Uncorr</v>
      </c>
      <c r="D2" s="64"/>
      <c r="E2" s="64"/>
      <c r="F2" s="65"/>
      <c r="G2" s="52" t="str">
        <f>'Spatial Noise'!AQ16</f>
        <v>1/f Corr</v>
      </c>
      <c r="I2" s="57" t="str">
        <f>'Spatial Noise'!AR16</f>
        <v>CDS</v>
      </c>
      <c r="J2" s="58"/>
      <c r="K2" s="58"/>
      <c r="L2" s="58"/>
      <c r="M2" s="59"/>
      <c r="N2" s="54" t="str">
        <f>'Spatial Noise'!AW16</f>
        <v>Effective Noise (Spatial)</v>
      </c>
      <c r="O2" s="55"/>
      <c r="P2" s="55"/>
      <c r="Q2" s="55"/>
      <c r="R2" s="56"/>
      <c r="T2" s="57" t="str">
        <f>'Temporal Noise'!AR16</f>
        <v>CDS</v>
      </c>
      <c r="U2" s="58"/>
      <c r="V2" s="58"/>
      <c r="W2" s="58"/>
      <c r="X2" s="59"/>
      <c r="Y2" s="54" t="str">
        <f>'Temporal Noise'!AW16</f>
        <v>Effective Noise</v>
      </c>
      <c r="Z2" s="55"/>
      <c r="AA2" s="55"/>
      <c r="AB2" s="55"/>
      <c r="AC2" s="56"/>
      <c r="AD2" s="32" t="s">
        <v>16</v>
      </c>
    </row>
    <row r="3" spans="1:30" ht="15" customHeight="1">
      <c r="A3" s="48"/>
      <c r="B3" s="50"/>
      <c r="C3" s="18" t="str">
        <f>'Spatial Noise'!AM17</f>
        <v>Ch0</v>
      </c>
      <c r="D3" s="18" t="str">
        <f>'Spatial Noise'!AN17</f>
        <v>Ch1</v>
      </c>
      <c r="E3" s="18" t="str">
        <f>'Spatial Noise'!AO17</f>
        <v>Ch2</v>
      </c>
      <c r="F3" s="18" t="str">
        <f>'Spatial Noise'!AP17</f>
        <v>Ch3</v>
      </c>
      <c r="G3" s="53"/>
      <c r="I3" s="17" t="str">
        <f>'Spatial Noise'!AR17</f>
        <v>Ch0</v>
      </c>
      <c r="J3" s="17" t="str">
        <f>'Spatial Noise'!AS17</f>
        <v>Ch1</v>
      </c>
      <c r="K3" s="17" t="str">
        <f>'Spatial Noise'!AT17</f>
        <v>Ch2</v>
      </c>
      <c r="L3" s="17" t="str">
        <f>'Spatial Noise'!AU17</f>
        <v>Ch3</v>
      </c>
      <c r="M3" s="17" t="str">
        <f>'Spatial Noise'!AV17</f>
        <v>Ref</v>
      </c>
      <c r="N3" s="33" t="str">
        <f>'Spatial Noise'!AW17</f>
        <v>Ch0</v>
      </c>
      <c r="O3" s="33" t="str">
        <f>'Spatial Noise'!AX17</f>
        <v>Ch1</v>
      </c>
      <c r="P3" s="33" t="str">
        <f>'Spatial Noise'!AY17</f>
        <v>Ch2</v>
      </c>
      <c r="Q3" s="33" t="str">
        <f>'Spatial Noise'!AZ17</f>
        <v>Ch3</v>
      </c>
      <c r="R3" s="33" t="str">
        <f>'Spatial Noise'!BA17</f>
        <v>Ref</v>
      </c>
      <c r="T3" s="17" t="str">
        <f>'Temporal Noise'!AR17</f>
        <v>Ch0</v>
      </c>
      <c r="U3" s="17" t="str">
        <f>'Temporal Noise'!AS17</f>
        <v>Ch1</v>
      </c>
      <c r="V3" s="17" t="str">
        <f>'Temporal Noise'!AT17</f>
        <v>Ch2</v>
      </c>
      <c r="W3" s="17" t="str">
        <f>'Temporal Noise'!AU17</f>
        <v>Ch3</v>
      </c>
      <c r="X3" s="17" t="str">
        <f>'Temporal Noise'!AV17</f>
        <v>Ref</v>
      </c>
      <c r="Y3" s="33" t="str">
        <f>'Temporal Noise'!AW17</f>
        <v>Ch0</v>
      </c>
      <c r="Z3" s="33" t="str">
        <f>'Temporal Noise'!AX17</f>
        <v>Ch1</v>
      </c>
      <c r="AA3" s="33" t="str">
        <f>'Temporal Noise'!AY17</f>
        <v>Ch2</v>
      </c>
      <c r="AB3" s="33" t="str">
        <f>'Temporal Noise'!AZ17</f>
        <v>Ch3</v>
      </c>
      <c r="AC3" s="33" t="str">
        <f>'Temporal Noise'!BA17</f>
        <v>Ref</v>
      </c>
      <c r="AD3" s="32" t="s">
        <v>17</v>
      </c>
    </row>
    <row r="4" spans="1:30">
      <c r="A4" s="5">
        <f>'Spatial Noise'!AK18</f>
        <v>481</v>
      </c>
      <c r="B4" s="34">
        <f>'Spatial Noise'!AL18</f>
        <v>1.0054347826086958</v>
      </c>
      <c r="C4" s="25">
        <f>'Spatial Noise'!AM18</f>
        <v>1.0277777777777779</v>
      </c>
      <c r="D4" s="25">
        <f>'Spatial Noise'!AN18</f>
        <v>0.96582138919514882</v>
      </c>
      <c r="E4" s="25">
        <f>'Spatial Noise'!AO18</f>
        <v>1.0121681415929205</v>
      </c>
      <c r="F4" s="25">
        <f>'Spatial Noise'!AP18</f>
        <v>1.0063897763578276</v>
      </c>
      <c r="G4" s="28">
        <f>'Spatial Noise'!AQ18</f>
        <v>1.0019636720667648</v>
      </c>
      <c r="I4" s="22">
        <f>'Spatial Noise'!AR18</f>
        <v>1.0235777304533009</v>
      </c>
      <c r="J4" s="22">
        <f>'Spatial Noise'!AS18</f>
        <v>1.0402794292508917</v>
      </c>
      <c r="K4" s="22">
        <f>'Spatial Noise'!AT18</f>
        <v>1.0408103347034645</v>
      </c>
      <c r="L4" s="22">
        <f>'Spatial Noise'!AU18</f>
        <v>1.0335234385867296</v>
      </c>
      <c r="M4" s="22">
        <f>'Spatial Noise'!AV18</f>
        <v>1.0161161640338279</v>
      </c>
      <c r="N4" s="20">
        <f>'Spatial Noise'!AW18</f>
        <v>1.353257942918686</v>
      </c>
      <c r="O4" s="20">
        <f>'Spatial Noise'!AX18</f>
        <v>1.3454258675078865</v>
      </c>
      <c r="P4" s="20">
        <f>'Spatial Noise'!AY18</f>
        <v>1.3343749999999999</v>
      </c>
      <c r="Q4" s="20">
        <f>'Spatial Noise'!AZ18</f>
        <v>1.3109664496745117</v>
      </c>
      <c r="R4" s="20">
        <f>'Spatial Noise'!BA18</f>
        <v>1.139588100686499</v>
      </c>
      <c r="T4" s="22">
        <f>'Temporal Noise'!AR18</f>
        <v>0.99744168547780299</v>
      </c>
      <c r="U4" s="22">
        <f>'Temporal Noise'!AS18</f>
        <v>1.0132255694342396</v>
      </c>
      <c r="V4" s="22">
        <f>'Temporal Noise'!AT18</f>
        <v>1.0090895974606839</v>
      </c>
      <c r="W4" s="22">
        <f>'Temporal Noise'!AU18</f>
        <v>1.0004134509371554</v>
      </c>
      <c r="X4" s="22">
        <f>'Temporal Noise'!AV18</f>
        <v>0.95859771573604058</v>
      </c>
      <c r="Y4" s="20">
        <f>'Temporal Noise'!AW18</f>
        <v>1.3530395984383716</v>
      </c>
      <c r="Z4" s="20">
        <f>'Temporal Noise'!AX18</f>
        <v>1.4031531531531531</v>
      </c>
      <c r="AA4" s="20">
        <f>'Temporal Noise'!AY18</f>
        <v>1.3626373626373627</v>
      </c>
      <c r="AB4" s="20">
        <f>'Temporal Noise'!AZ18</f>
        <v>1.3703898840885143</v>
      </c>
      <c r="AC4" s="20">
        <f>'Temporal Noise'!BA18</f>
        <v>1.1826861871419478</v>
      </c>
      <c r="AD4" s="31">
        <v>1</v>
      </c>
    </row>
    <row r="5" spans="1:30">
      <c r="A5" s="5">
        <f>'Spatial Noise'!AK19</f>
        <v>482</v>
      </c>
      <c r="B5" s="35">
        <f>'Spatial Noise'!AL19</f>
        <v>1.0031545741324921</v>
      </c>
      <c r="C5" s="25">
        <f>'Spatial Noise'!AM19</f>
        <v>1.0467502850627139</v>
      </c>
      <c r="D5" s="25">
        <f>'Spatial Noise'!AN19</f>
        <v>1.1135611907386991</v>
      </c>
      <c r="E5" s="25">
        <f>'Spatial Noise'!AO19</f>
        <v>1.0490867579908676</v>
      </c>
      <c r="F5" s="25">
        <f>'Spatial Noise'!AP19</f>
        <v>1.0790340285400659</v>
      </c>
      <c r="G5" s="28">
        <f>'Spatial Noise'!AQ19</f>
        <v>1.0161030595813205</v>
      </c>
      <c r="I5" s="22">
        <f>'Spatial Noise'!AR19</f>
        <v>0.98896353166986561</v>
      </c>
      <c r="J5" s="22">
        <f>'Spatial Noise'!AS19</f>
        <v>0.99362448198916165</v>
      </c>
      <c r="K5" s="22">
        <f>'Spatial Noise'!AT19</f>
        <v>0.98610667518364747</v>
      </c>
      <c r="L5" s="22">
        <f>'Spatial Noise'!AU19</f>
        <v>0.98724109362054679</v>
      </c>
      <c r="M5" s="22">
        <f>'Spatial Noise'!AV19</f>
        <v>1.0617433414043584</v>
      </c>
      <c r="N5" s="20">
        <f>'Spatial Noise'!AW19</f>
        <v>1.3166175024582105</v>
      </c>
      <c r="O5" s="20">
        <f>'Spatial Noise'!AX19</f>
        <v>1.3437044239183276</v>
      </c>
      <c r="P5" s="20">
        <f>'Spatial Noise'!AY19</f>
        <v>1.32763671875</v>
      </c>
      <c r="Q5" s="20">
        <f>'Spatial Noise'!AZ19</f>
        <v>1.3674999999999999</v>
      </c>
      <c r="R5" s="20">
        <f>'Spatial Noise'!BA19</f>
        <v>1.2668997668997668</v>
      </c>
      <c r="T5" s="22">
        <f>'Temporal Noise'!AR19</f>
        <v>0.95863365716076476</v>
      </c>
      <c r="U5" s="22">
        <f>'Temporal Noise'!AS19</f>
        <v>0.96739130434782605</v>
      </c>
      <c r="V5" s="22">
        <f>'Temporal Noise'!AT19</f>
        <v>0.95563511830635117</v>
      </c>
      <c r="W5" s="22">
        <f>'Temporal Noise'!AU19</f>
        <v>0.95365418894830656</v>
      </c>
      <c r="X5" s="22">
        <f>'Temporal Noise'!AV19</f>
        <v>0.98889837745516651</v>
      </c>
      <c r="Y5" s="20">
        <f>'Temporal Noise'!AW19</f>
        <v>1.4778481012658227</v>
      </c>
      <c r="Z5" s="20">
        <f>'Temporal Noise'!AX19</f>
        <v>1.5185020062416408</v>
      </c>
      <c r="AA5" s="20">
        <f>'Temporal Noise'!AY19</f>
        <v>1.5346350534635056</v>
      </c>
      <c r="AB5" s="20">
        <f>'Temporal Noise'!AZ19</f>
        <v>1.556546222430784</v>
      </c>
      <c r="AC5" s="20">
        <f>'Temporal Noise'!BA19</f>
        <v>1.3207792207792206</v>
      </c>
      <c r="AD5" s="31">
        <v>1.5</v>
      </c>
    </row>
    <row r="6" spans="1:30">
      <c r="A6" s="5">
        <f>'Spatial Noise'!AK20</f>
        <v>483</v>
      </c>
      <c r="B6" s="35">
        <f>'Spatial Noise'!AL20</f>
        <v>1.0026385224274406</v>
      </c>
      <c r="C6" s="25">
        <f>'Spatial Noise'!AM20</f>
        <v>1.0143540669856459</v>
      </c>
      <c r="D6" s="25">
        <f>'Spatial Noise'!AN20</f>
        <v>1.1384803921568629</v>
      </c>
      <c r="E6" s="25">
        <f>'Spatial Noise'!AO20</f>
        <v>1.034438775510204</v>
      </c>
      <c r="F6" s="25">
        <f>'Spatial Noise'!AP20</f>
        <v>1.0304955527318933</v>
      </c>
      <c r="G6" s="28">
        <f>'Spatial Noise'!AQ20</f>
        <v>0.99947726084683741</v>
      </c>
      <c r="I6" s="22">
        <f>'Spatial Noise'!AR20</f>
        <v>1.0340438583039411</v>
      </c>
      <c r="J6" s="22">
        <f>'Spatial Noise'!AS20</f>
        <v>1.016906474820144</v>
      </c>
      <c r="K6" s="22">
        <f>'Spatial Noise'!AT20</f>
        <v>1.0327868852459017</v>
      </c>
      <c r="L6" s="22">
        <f>'Spatial Noise'!AU20</f>
        <v>1.0160158358826705</v>
      </c>
      <c r="M6" s="22">
        <f>'Spatial Noise'!AV20</f>
        <v>1.0841225626740947</v>
      </c>
      <c r="N6" s="20">
        <f>'Spatial Noise'!AW20</f>
        <v>1.3092006033182504</v>
      </c>
      <c r="O6" s="20">
        <f>'Spatial Noise'!AX20</f>
        <v>1.3693843594009982</v>
      </c>
      <c r="P6" s="20">
        <f>'Spatial Noise'!AY20</f>
        <v>1.371632765255635</v>
      </c>
      <c r="Q6" s="20">
        <f>'Spatial Noise'!AZ20</f>
        <v>1.3807390817469205</v>
      </c>
      <c r="R6" s="20">
        <f>'Spatial Noise'!BA20</f>
        <v>1.2581261950286806</v>
      </c>
      <c r="T6" s="22">
        <f>'Temporal Noise'!AR20</f>
        <v>1.0027214998488054</v>
      </c>
      <c r="U6" s="22">
        <f>'Temporal Noise'!AS20</f>
        <v>0.98244382022471921</v>
      </c>
      <c r="V6" s="22">
        <f>'Temporal Noise'!AT20</f>
        <v>0.9951774026868756</v>
      </c>
      <c r="W6" s="22">
        <f>'Temporal Noise'!AU20</f>
        <v>0.97844142074571483</v>
      </c>
      <c r="X6" s="22">
        <f>'Temporal Noise'!AV20</f>
        <v>0.9937442502299908</v>
      </c>
      <c r="Y6" s="20">
        <f>'Temporal Noise'!AW20</f>
        <v>1.4182590233545649</v>
      </c>
      <c r="Z6" s="20">
        <f>'Temporal Noise'!AX20</f>
        <v>1.4680851063829785</v>
      </c>
      <c r="AA6" s="20">
        <f>'Temporal Noise'!AY20</f>
        <v>1.5151338766006985</v>
      </c>
      <c r="AB6" s="20">
        <f>'Temporal Noise'!AZ20</f>
        <v>1.5512514898688916</v>
      </c>
      <c r="AC6" s="20">
        <f>'Temporal Noise'!BA20</f>
        <v>1.3989788475565281</v>
      </c>
      <c r="AD6" s="31">
        <v>1</v>
      </c>
    </row>
    <row r="7" spans="1:30">
      <c r="A7" s="5">
        <f>'Spatial Noise'!AK21</f>
        <v>484</v>
      </c>
      <c r="B7" s="35">
        <f>'Spatial Noise'!AL21</f>
        <v>1.0023724792408066</v>
      </c>
      <c r="C7" s="25">
        <f>'Spatial Noise'!AM21</f>
        <v>1.0085261875761267</v>
      </c>
      <c r="D7" s="25">
        <f>'Spatial Noise'!AN21</f>
        <v>0.99423298731257204</v>
      </c>
      <c r="E7" s="25">
        <f>'Spatial Noise'!AO21</f>
        <v>1.0263459335624285</v>
      </c>
      <c r="F7" s="25">
        <f>'Spatial Noise'!AP21</f>
        <v>1.017220172201722</v>
      </c>
      <c r="G7" s="28">
        <f>'Spatial Noise'!AQ21</f>
        <v>1.0145102781136639</v>
      </c>
      <c r="I7" s="22">
        <f>'Spatial Noise'!AR21</f>
        <v>0.98116993363173333</v>
      </c>
      <c r="J7" s="22">
        <f>'Spatial Noise'!AS21</f>
        <v>0.9581284694686758</v>
      </c>
      <c r="K7" s="22">
        <f>'Spatial Noise'!AT21</f>
        <v>0.9710099750623441</v>
      </c>
      <c r="L7" s="22">
        <f>'Spatial Noise'!AU21</f>
        <v>1.0053375196232339</v>
      </c>
      <c r="M7" s="22">
        <f>'Spatial Noise'!AV21</f>
        <v>1.0560366785532349</v>
      </c>
      <c r="N7" s="20">
        <f>'Spatial Noise'!AW21</f>
        <v>1.2342557251908397</v>
      </c>
      <c r="O7" s="20">
        <f>'Spatial Noise'!AX21</f>
        <v>1.2381413359148112</v>
      </c>
      <c r="P7" s="20">
        <f>'Spatial Noise'!AY21</f>
        <v>1.2276422764227641</v>
      </c>
      <c r="Q7" s="20">
        <f>'Spatial Noise'!AZ21</f>
        <v>1.2223830197780994</v>
      </c>
      <c r="R7" s="20">
        <f>'Spatial Noise'!BA21</f>
        <v>1.1653454133635333</v>
      </c>
      <c r="T7" s="22">
        <f>'Temporal Noise'!AR21</f>
        <v>0.97684827905540972</v>
      </c>
      <c r="U7" s="22">
        <f>'Temporal Noise'!AS21</f>
        <v>0.9603489294210944</v>
      </c>
      <c r="V7" s="22">
        <f>'Temporal Noise'!AT21</f>
        <v>0.96820448877805476</v>
      </c>
      <c r="W7" s="22">
        <f>'Temporal Noise'!AU21</f>
        <v>1.0015698587127158</v>
      </c>
      <c r="X7" s="22">
        <f>'Temporal Noise'!AV21</f>
        <v>1.0079809814909153</v>
      </c>
      <c r="Y7" s="20">
        <f>'Temporal Noise'!AW21</f>
        <v>1.2225583405358686</v>
      </c>
      <c r="Z7" s="20">
        <f>'Temporal Noise'!AX21</f>
        <v>1.2410480349344979</v>
      </c>
      <c r="AA7" s="20">
        <f>'Temporal Noise'!AY21</f>
        <v>1.2484333034914952</v>
      </c>
      <c r="AB7" s="20">
        <f>'Temporal Noise'!AZ21</f>
        <v>1.249211356466877</v>
      </c>
      <c r="AC7" s="20">
        <f>'Temporal Noise'!BA21</f>
        <v>1.2038095238095239</v>
      </c>
      <c r="AD7" s="31">
        <v>1.3</v>
      </c>
    </row>
    <row r="8" spans="1:30">
      <c r="A8" s="5">
        <f>'Spatial Noise'!AK22</f>
        <v>485</v>
      </c>
      <c r="B8" s="36">
        <f>'Spatial Noise'!AL22</f>
        <v>1.0015022533800702</v>
      </c>
      <c r="C8" s="25">
        <f>'Spatial Noise'!AM22</f>
        <v>1.0662393162393162</v>
      </c>
      <c r="D8" s="25">
        <f>'Spatial Noise'!AN22</f>
        <v>1.1975655430711609</v>
      </c>
      <c r="E8" s="25">
        <f>'Spatial Noise'!AO22</f>
        <v>1.0784518828451883</v>
      </c>
      <c r="F8" s="25">
        <f>'Spatial Noise'!AP22</f>
        <v>1.0959692898272551</v>
      </c>
      <c r="G8" s="28">
        <f>'Spatial Noise'!AQ22</f>
        <v>0.97362223268959014</v>
      </c>
      <c r="I8" s="22">
        <f>'Spatial Noise'!AR22</f>
        <v>0.99045705675539941</v>
      </c>
      <c r="J8" s="22">
        <f>'Spatial Noise'!AS22</f>
        <v>0.97954271961492179</v>
      </c>
      <c r="K8" s="22">
        <f>'Spatial Noise'!AT22</f>
        <v>0.99480069324090115</v>
      </c>
      <c r="L8" s="22">
        <f>'Spatial Noise'!AU22</f>
        <v>1.027088948787062</v>
      </c>
      <c r="M8" s="22">
        <f>'Spatial Noise'!AV22</f>
        <v>1.1527347781217749</v>
      </c>
      <c r="N8" s="20">
        <f>'Spatial Noise'!AW22</f>
        <v>1.1057542768273716</v>
      </c>
      <c r="O8" s="20">
        <f>'Spatial Noise'!AX22</f>
        <v>1.2080503144654087</v>
      </c>
      <c r="P8" s="20">
        <f>'Spatial Noise'!AY22</f>
        <v>1.1631473102061336</v>
      </c>
      <c r="Q8" s="20">
        <f>'Spatial Noise'!AZ22</f>
        <v>1.1530434782608694</v>
      </c>
      <c r="R8" s="20">
        <f>'Spatial Noise'!BA22</f>
        <v>1.307511737089202</v>
      </c>
      <c r="T8" s="22">
        <f>'Temporal Noise'!AR22</f>
        <v>0.95371762740183785</v>
      </c>
      <c r="U8" s="22">
        <f>'Temporal Noise'!AS22</f>
        <v>0.94877467665078286</v>
      </c>
      <c r="V8" s="22">
        <f>'Temporal Noise'!AT22</f>
        <v>0.96244719136285395</v>
      </c>
      <c r="W8" s="22">
        <f>'Temporal Noise'!AU22</f>
        <v>0.99152884227511084</v>
      </c>
      <c r="X8" s="22">
        <f>'Temporal Noise'!AV22</f>
        <v>0.99522835719154734</v>
      </c>
      <c r="Y8" s="20">
        <f>'Temporal Noise'!AW22</f>
        <v>1.1906402526557565</v>
      </c>
      <c r="Z8" s="20">
        <f>'Temporal Noise'!AX22</f>
        <v>1.229536348025186</v>
      </c>
      <c r="AA8" s="20">
        <f>'Temporal Noise'!AY22</f>
        <v>1.2476515798462853</v>
      </c>
      <c r="AB8" s="20">
        <f>'Temporal Noise'!AZ22</f>
        <v>1.2491064063788837</v>
      </c>
      <c r="AC8" s="20">
        <f>'Temporal Noise'!BA22</f>
        <v>1.3780568407138136</v>
      </c>
      <c r="AD8" s="31">
        <v>1</v>
      </c>
    </row>
    <row r="9" spans="1:30">
      <c r="A9" s="10">
        <f>'Spatial Noise'!AK23</f>
        <v>486</v>
      </c>
      <c r="B9" s="35">
        <f>'Spatial Noise'!AL23</f>
        <v>1.0026109660574414</v>
      </c>
      <c r="C9" s="26">
        <f>'Spatial Noise'!AM23</f>
        <v>1.051881993896236</v>
      </c>
      <c r="D9" s="26">
        <f>'Spatial Noise'!AN23</f>
        <v>0.98622881355932213</v>
      </c>
      <c r="E9" s="26">
        <f>'Spatial Noise'!AO23</f>
        <v>1.0102145045965272</v>
      </c>
      <c r="F9" s="26">
        <f>'Spatial Noise'!AP23</f>
        <v>0.98968008255933948</v>
      </c>
      <c r="G9" s="29">
        <f>'Spatial Noise'!AQ23</f>
        <v>1.0354812398042414</v>
      </c>
      <c r="I9" s="23">
        <f>'Spatial Noise'!AR23</f>
        <v>1.0228781245586782</v>
      </c>
      <c r="J9" s="23">
        <f>'Spatial Noise'!AS23</f>
        <v>1.0305978567399887</v>
      </c>
      <c r="K9" s="23">
        <f>'Spatial Noise'!AT23</f>
        <v>1.0235361653272101</v>
      </c>
      <c r="L9" s="23">
        <f>'Spatial Noise'!AU23</f>
        <v>1.0111283279335117</v>
      </c>
      <c r="M9" s="23">
        <f>'Spatial Noise'!AV23</f>
        <v>0.98634131368937994</v>
      </c>
      <c r="N9" s="19">
        <f>'Spatial Noise'!AW23</f>
        <v>1.2319706017455212</v>
      </c>
      <c r="O9" s="19">
        <f>'Spatial Noise'!AX23</f>
        <v>1.2335164835164834</v>
      </c>
      <c r="P9" s="19">
        <f>'Spatial Noise'!AY23</f>
        <v>1.2340720221606649</v>
      </c>
      <c r="Q9" s="19">
        <f>'Spatial Noise'!AZ23</f>
        <v>1.2269797421731123</v>
      </c>
      <c r="R9" s="19">
        <f>'Spatial Noise'!BA23</f>
        <v>1.1754574811625405</v>
      </c>
      <c r="T9" s="23">
        <f>'Temporal Noise'!AR23</f>
        <v>1.0044761505105608</v>
      </c>
      <c r="U9" s="23">
        <f>'Temporal Noise'!AS23</f>
        <v>1.0148693718732629</v>
      </c>
      <c r="V9" s="23">
        <f>'Temporal Noise'!AT23</f>
        <v>1.0227144469525959</v>
      </c>
      <c r="W9" s="23">
        <f>'Temporal Noise'!AU23</f>
        <v>0.99357721306897506</v>
      </c>
      <c r="X9" s="23">
        <f>'Temporal Noise'!AV23</f>
        <v>0.94793098182928692</v>
      </c>
      <c r="Y9" s="19">
        <f>'Temporal Noise'!AW23</f>
        <v>1.3079884504331087</v>
      </c>
      <c r="Z9" s="19">
        <f>'Temporal Noise'!AX23</f>
        <v>1.3170028818443804</v>
      </c>
      <c r="AA9" s="19">
        <f>'Temporal Noise'!AY23</f>
        <v>1.3056872037914693</v>
      </c>
      <c r="AB9" s="19">
        <f>'Temporal Noise'!AZ23</f>
        <v>1.3114437469821343</v>
      </c>
      <c r="AC9" s="19">
        <f>'Temporal Noise'!BA23</f>
        <v>1.2780780780780781</v>
      </c>
      <c r="AD9" s="31">
        <v>1</v>
      </c>
    </row>
    <row r="10" spans="1:30">
      <c r="A10" s="5">
        <f>'Spatial Noise'!AK24</f>
        <v>487</v>
      </c>
      <c r="B10" s="35">
        <f>'Spatial Noise'!AL24</f>
        <v>1</v>
      </c>
      <c r="C10" s="25">
        <f>'Spatial Noise'!AM24</f>
        <v>0.9688195991091314</v>
      </c>
      <c r="D10" s="25">
        <f>'Spatial Noise'!AN24</f>
        <v>1.0228310502283104</v>
      </c>
      <c r="E10" s="25">
        <f>'Spatial Noise'!AO24</f>
        <v>1.0701219512195121</v>
      </c>
      <c r="F10" s="25">
        <f>'Spatial Noise'!AP24</f>
        <v>1.1256830601092895</v>
      </c>
      <c r="G10" s="28">
        <f>'Spatial Noise'!AQ24</f>
        <v>1.0020341741253052</v>
      </c>
      <c r="I10" s="22">
        <f>'Spatial Noise'!AR24</f>
        <v>0.9986098239110287</v>
      </c>
      <c r="J10" s="22">
        <f>'Spatial Noise'!AS24</f>
        <v>0.9965686274509804</v>
      </c>
      <c r="K10" s="22">
        <f>'Spatial Noise'!AT24</f>
        <v>1.0080012550988391</v>
      </c>
      <c r="L10" s="22">
        <f>'Spatial Noise'!AU24</f>
        <v>0.98653590425531912</v>
      </c>
      <c r="M10" s="22">
        <f>'Spatial Noise'!AV24</f>
        <v>0.983857118323888</v>
      </c>
      <c r="N10" s="20">
        <f>'Spatial Noise'!AW24</f>
        <v>1.3128898128898128</v>
      </c>
      <c r="O10" s="20">
        <f>'Spatial Noise'!AX24</f>
        <v>1.3177419354838709</v>
      </c>
      <c r="P10" s="20">
        <f>'Spatial Noise'!AY24</f>
        <v>1.2935349322210636</v>
      </c>
      <c r="Q10" s="20">
        <f>'Spatial Noise'!AZ24</f>
        <v>1.3097974822112752</v>
      </c>
      <c r="R10" s="20">
        <f>'Spatial Noise'!BA24</f>
        <v>1.089907192575406</v>
      </c>
      <c r="T10" s="22">
        <f>'Temporal Noise'!AR24</f>
        <v>0.98811338006705274</v>
      </c>
      <c r="U10" s="22">
        <f>'Temporal Noise'!AS24</f>
        <v>0.98335200896430286</v>
      </c>
      <c r="V10" s="22">
        <f>'Temporal Noise'!AT24</f>
        <v>1.000153515505066</v>
      </c>
      <c r="W10" s="22">
        <f>'Temporal Noise'!AU24</f>
        <v>0.9762800588908882</v>
      </c>
      <c r="X10" s="22">
        <f>'Temporal Noise'!AV24</f>
        <v>0.95554035567715467</v>
      </c>
      <c r="Y10" s="20">
        <f>'Temporal Noise'!AW24</f>
        <v>1.3271635817908953</v>
      </c>
      <c r="Z10" s="20">
        <f>'Temporal Noise'!AX24</f>
        <v>1.3119035660472125</v>
      </c>
      <c r="AA10" s="20">
        <f>'Temporal Noise'!AY24</f>
        <v>1.3049610894941632</v>
      </c>
      <c r="AB10" s="20">
        <f>'Temporal Noise'!AZ24</f>
        <v>1.3333333333333335</v>
      </c>
      <c r="AC10" s="20">
        <f>'Temporal Noise'!BA24</f>
        <v>1.1633051398828889</v>
      </c>
      <c r="AD10" s="31">
        <v>1</v>
      </c>
    </row>
    <row r="11" spans="1:30">
      <c r="A11" s="5">
        <f>'Spatial Noise'!AK25</f>
        <v>488</v>
      </c>
      <c r="B11" s="35">
        <f>'Spatial Noise'!AL25</f>
        <v>1.0052631578947369</v>
      </c>
      <c r="C11" s="25">
        <f>'Spatial Noise'!AM25</f>
        <v>0.97752808988764039</v>
      </c>
      <c r="D11" s="25">
        <f>'Spatial Noise'!AN25</f>
        <v>0.98719211822660113</v>
      </c>
      <c r="E11" s="25">
        <f>'Spatial Noise'!AO25</f>
        <v>1.0534188034188035</v>
      </c>
      <c r="F11" s="25">
        <f>'Spatial Noise'!AP25</f>
        <v>1</v>
      </c>
      <c r="G11" s="28">
        <f>'Spatial Noise'!AQ25</f>
        <v>1.0242889101949504</v>
      </c>
      <c r="I11" s="22">
        <f>'Spatial Noise'!AR25</f>
        <v>0.97753879662401311</v>
      </c>
      <c r="J11" s="22">
        <f>'Spatial Noise'!AS25</f>
        <v>0.98991427130610188</v>
      </c>
      <c r="K11" s="22">
        <f>'Spatial Noise'!AT25</f>
        <v>0.95330279296586362</v>
      </c>
      <c r="L11" s="22">
        <f>'Spatial Noise'!AU25</f>
        <v>0.9838210467079348</v>
      </c>
      <c r="M11" s="22">
        <f>'Spatial Noise'!AV25</f>
        <v>0.98618256651477287</v>
      </c>
      <c r="N11" s="20">
        <f>'Spatial Noise'!AW25</f>
        <v>1.2145643693107933</v>
      </c>
      <c r="O11" s="20">
        <f>'Spatial Noise'!AX25</f>
        <v>1.2014742014742015</v>
      </c>
      <c r="P11" s="20">
        <f>'Spatial Noise'!AY25</f>
        <v>1.2181818181818183</v>
      </c>
      <c r="Q11" s="20">
        <f>'Spatial Noise'!AZ25</f>
        <v>1.2158687943262412</v>
      </c>
      <c r="R11" s="20">
        <f>'Spatial Noise'!BA25</f>
        <v>1.1044196211753277</v>
      </c>
      <c r="T11" s="22">
        <f>'Temporal Noise'!AR25</f>
        <v>0.9576271186440678</v>
      </c>
      <c r="U11" s="22">
        <f>'Temporal Noise'!AS25</f>
        <v>0.97554921186545862</v>
      </c>
      <c r="V11" s="22">
        <f>'Temporal Noise'!AT25</f>
        <v>0.93521330441070127</v>
      </c>
      <c r="W11" s="22">
        <f>'Temporal Noise'!AU25</f>
        <v>0.9633587786259542</v>
      </c>
      <c r="X11" s="22">
        <f>'Temporal Noise'!AV25</f>
        <v>0.93506303136909985</v>
      </c>
      <c r="Y11" s="20">
        <f>'Temporal Noise'!AW25</f>
        <v>1.3078612209046991</v>
      </c>
      <c r="Z11" s="20">
        <f>'Temporal Noise'!AX25</f>
        <v>1.2198638366039247</v>
      </c>
      <c r="AA11" s="20">
        <f>'Temporal Noise'!AY25</f>
        <v>1.2571428571428571</v>
      </c>
      <c r="AB11" s="20">
        <f>'Temporal Noise'!AZ25</f>
        <v>1.2094395280235988</v>
      </c>
      <c r="AC11" s="20">
        <f>'Temporal Noise'!BA25</f>
        <v>1.1559196617336152</v>
      </c>
      <c r="AD11" s="31">
        <v>1</v>
      </c>
    </row>
    <row r="12" spans="1:30">
      <c r="A12" s="5">
        <f>'Spatial Noise'!AK26</f>
        <v>489</v>
      </c>
      <c r="B12" s="35">
        <f>'Spatial Noise'!AL26</f>
        <v>1.0052910052910053</v>
      </c>
      <c r="C12" s="25">
        <f>'Spatial Noise'!AM26</f>
        <v>1.1471502590673575</v>
      </c>
      <c r="D12" s="25">
        <f>'Spatial Noise'!AN26</f>
        <v>1.1077542799597182</v>
      </c>
      <c r="E12" s="25">
        <f>'Spatial Noise'!AO26</f>
        <v>1.0157958687727826</v>
      </c>
      <c r="F12" s="25">
        <f>'Spatial Noise'!AP26</f>
        <v>1.0471142520612486</v>
      </c>
      <c r="G12" s="28">
        <f>'Spatial Noise'!AQ26</f>
        <v>1.0325372101073036</v>
      </c>
      <c r="I12" s="22">
        <f>'Spatial Noise'!AR26</f>
        <v>0.95853393384065844</v>
      </c>
      <c r="J12" s="22">
        <f>'Spatial Noise'!AS26</f>
        <v>0.9679975617189881</v>
      </c>
      <c r="K12" s="22">
        <f>'Spatial Noise'!AT26</f>
        <v>0.94178299492385786</v>
      </c>
      <c r="L12" s="22">
        <f>'Spatial Noise'!AU26</f>
        <v>0.94843462246777166</v>
      </c>
      <c r="M12" s="22">
        <f>'Spatial Noise'!AV26</f>
        <v>0.98421494542401333</v>
      </c>
      <c r="N12" s="20">
        <f>'Spatial Noise'!AW26</f>
        <v>1.2833746898263025</v>
      </c>
      <c r="O12" s="20">
        <f>'Spatial Noise'!AX26</f>
        <v>1.3017492711370262</v>
      </c>
      <c r="P12" s="20">
        <f>'Spatial Noise'!AY26</f>
        <v>1.2974333165576244</v>
      </c>
      <c r="Q12" s="20">
        <f>'Spatial Noise'!AZ26</f>
        <v>1.3364779874213837</v>
      </c>
      <c r="R12" s="20">
        <f>'Spatial Noise'!BA26</f>
        <v>1.1167400881057268</v>
      </c>
      <c r="T12" s="22">
        <f>'Temporal Noise'!AR26</f>
        <v>0.92432352066607193</v>
      </c>
      <c r="U12" s="22">
        <f>'Temporal Noise'!AS26</f>
        <v>0.93586595406615625</v>
      </c>
      <c r="V12" s="22">
        <f>'Temporal Noise'!AT26</f>
        <v>0.91322064594023544</v>
      </c>
      <c r="W12" s="22">
        <f>'Temporal Noise'!AU26</f>
        <v>0.91439936356404128</v>
      </c>
      <c r="X12" s="22">
        <f>'Temporal Noise'!AV26</f>
        <v>0.9416720674011666</v>
      </c>
      <c r="Y12" s="20">
        <f>'Temporal Noise'!AW26</f>
        <v>0.97897800776196642</v>
      </c>
      <c r="Z12" s="20">
        <f>'Temporal Noise'!AX26</f>
        <v>0.96182266009852213</v>
      </c>
      <c r="AA12" s="20">
        <f>'Temporal Noise'!AY26</f>
        <v>0.94028912633563799</v>
      </c>
      <c r="AB12" s="20">
        <f>'Temporal Noise'!AZ26</f>
        <v>1.0381443298969071</v>
      </c>
      <c r="AC12" s="20">
        <f>'Temporal Noise'!BA26</f>
        <v>1.1723300970873787</v>
      </c>
      <c r="AD12" s="31">
        <v>2.2000000000000002</v>
      </c>
    </row>
    <row r="13" spans="1:30">
      <c r="A13" s="6">
        <f>'Spatial Noise'!AK27</f>
        <v>490</v>
      </c>
      <c r="B13" s="36">
        <f>'Spatial Noise'!AL27</f>
        <v>1</v>
      </c>
      <c r="C13" s="27">
        <f>'Spatial Noise'!AM27</f>
        <v>1.065524193548387</v>
      </c>
      <c r="D13" s="27">
        <f>'Spatial Noise'!AN27</f>
        <v>1.1448979591836737</v>
      </c>
      <c r="E13" s="27">
        <f>'Spatial Noise'!AO27</f>
        <v>1.1012658227848102</v>
      </c>
      <c r="F13" s="27">
        <f>'Spatial Noise'!AP27</f>
        <v>1.0914826498422714</v>
      </c>
      <c r="G13" s="30">
        <f>'Spatial Noise'!AQ27</f>
        <v>1.0093155123531794</v>
      </c>
      <c r="I13" s="24">
        <f>'Spatial Noise'!AR27</f>
        <v>0.99012498071285293</v>
      </c>
      <c r="J13" s="24">
        <f>'Spatial Noise'!AS27</f>
        <v>0.97414618576444301</v>
      </c>
      <c r="K13" s="24">
        <f>'Spatial Noise'!AT27</f>
        <v>0.97671605684910801</v>
      </c>
      <c r="L13" s="24">
        <f>'Spatial Noise'!AU27</f>
        <v>0.98795534665099882</v>
      </c>
      <c r="M13" s="24">
        <f>'Spatial Noise'!AV27</f>
        <v>1.0854615256217661</v>
      </c>
      <c r="N13" s="21">
        <f>'Spatial Noise'!AW27</f>
        <v>1.1035253227408144</v>
      </c>
      <c r="O13" s="21">
        <f>'Spatial Noise'!AX27</f>
        <v>1.1074708364358401</v>
      </c>
      <c r="P13" s="21">
        <f>'Spatial Noise'!AY27</f>
        <v>1.1184729064039411</v>
      </c>
      <c r="Q13" s="21">
        <f>'Spatial Noise'!AZ27</f>
        <v>1.0863131935881629</v>
      </c>
      <c r="R13" s="21">
        <f>'Spatial Noise'!BA27</f>
        <v>1.2921412300683373</v>
      </c>
      <c r="T13" s="24">
        <f>'Temporal Noise'!AR27</f>
        <v>0.95150579150579151</v>
      </c>
      <c r="U13" s="24">
        <f>'Temporal Noise'!AS27</f>
        <v>0.9435994930291508</v>
      </c>
      <c r="V13" s="24">
        <f>'Temporal Noise'!AT27</f>
        <v>0.94645550527903477</v>
      </c>
      <c r="W13" s="24">
        <f>'Temporal Noise'!AU27</f>
        <v>0.95486518171160617</v>
      </c>
      <c r="X13" s="24">
        <f>'Temporal Noise'!AV27</f>
        <v>1.0127822045152723</v>
      </c>
      <c r="Y13" s="21">
        <f>'Temporal Noise'!AW27</f>
        <v>1.1039577836411609</v>
      </c>
      <c r="Z13" s="21">
        <f>'Temporal Noise'!AX27</f>
        <v>1.1264980026631159</v>
      </c>
      <c r="AA13" s="21">
        <f>'Temporal Noise'!AY27</f>
        <v>1.1548920287923221</v>
      </c>
      <c r="AB13" s="21">
        <f>'Temporal Noise'!AZ27</f>
        <v>1.1197875166002655</v>
      </c>
      <c r="AC13" s="21">
        <f>'Temporal Noise'!BA27</f>
        <v>1.363283775048481</v>
      </c>
      <c r="AD13" s="31">
        <v>1</v>
      </c>
    </row>
    <row r="15" spans="1:30">
      <c r="A15" s="1"/>
      <c r="B15" s="1"/>
      <c r="C15" s="1"/>
      <c r="D15" s="1"/>
      <c r="E15" s="1"/>
      <c r="F15" s="1"/>
      <c r="G15" s="1"/>
      <c r="I15" s="1"/>
      <c r="J15" s="1"/>
      <c r="K15" s="1"/>
      <c r="L15" s="1"/>
      <c r="M15" s="1"/>
      <c r="N15" s="1"/>
      <c r="O15" s="1"/>
      <c r="P15" s="1"/>
      <c r="Q15" s="1"/>
      <c r="R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30" ht="15" customHeight="1">
      <c r="A16" s="47" t="str">
        <f>'Spatial Noise'!AK30</f>
        <v>SCA ID</v>
      </c>
      <c r="B16" s="49" t="str">
        <f>'Spatial Noise'!AL30</f>
        <v>kTC Noise</v>
      </c>
      <c r="C16" s="63" t="str">
        <f>'Spatial Noise'!AM30</f>
        <v>1/f Uncorr</v>
      </c>
      <c r="D16" s="64"/>
      <c r="E16" s="64"/>
      <c r="F16" s="65"/>
      <c r="G16" s="52" t="str">
        <f>'Spatial Noise'!AQ30</f>
        <v>1/f Corr</v>
      </c>
      <c r="I16" s="57" t="str">
        <f>'Spatial Noise'!AR30</f>
        <v>CDS</v>
      </c>
      <c r="J16" s="58"/>
      <c r="K16" s="58"/>
      <c r="L16" s="58"/>
      <c r="M16" s="59"/>
      <c r="N16" s="54" t="str">
        <f>'Spatial Noise'!AW30</f>
        <v>Effective Noise (Spatial)</v>
      </c>
      <c r="O16" s="55"/>
      <c r="P16" s="55"/>
      <c r="Q16" s="55"/>
      <c r="R16" s="56"/>
      <c r="T16" s="57" t="str">
        <f>'Temporal Noise'!AR30</f>
        <v>CDS</v>
      </c>
      <c r="U16" s="58"/>
      <c r="V16" s="58"/>
      <c r="W16" s="58"/>
      <c r="X16" s="59"/>
      <c r="Y16" s="54" t="str">
        <f>'Temporal Noise'!AW30</f>
        <v>Effective Noise</v>
      </c>
      <c r="Z16" s="55"/>
      <c r="AA16" s="55"/>
      <c r="AB16" s="55"/>
      <c r="AC16" s="56"/>
    </row>
    <row r="17" spans="1:29" ht="15" customHeight="1">
      <c r="A17" s="48"/>
      <c r="B17" s="50"/>
      <c r="C17" s="18" t="str">
        <f>'Spatial Noise'!AM31</f>
        <v>Ch0</v>
      </c>
      <c r="D17" s="18" t="str">
        <f>'Spatial Noise'!AN31</f>
        <v>Ch1</v>
      </c>
      <c r="E17" s="18" t="str">
        <f>'Spatial Noise'!AO31</f>
        <v>Ch2</v>
      </c>
      <c r="F17" s="18" t="str">
        <f>'Spatial Noise'!AP31</f>
        <v>Ch3</v>
      </c>
      <c r="G17" s="53"/>
      <c r="I17" s="17" t="str">
        <f>'Spatial Noise'!AR31</f>
        <v>Ch0</v>
      </c>
      <c r="J17" s="17" t="str">
        <f>'Spatial Noise'!AS31</f>
        <v>Ch1</v>
      </c>
      <c r="K17" s="17" t="str">
        <f>'Spatial Noise'!AT31</f>
        <v>Ch2</v>
      </c>
      <c r="L17" s="17" t="str">
        <f>'Spatial Noise'!AU31</f>
        <v>Ch3</v>
      </c>
      <c r="M17" s="17" t="str">
        <f>'Spatial Noise'!AV31</f>
        <v>Ref</v>
      </c>
      <c r="N17" s="33" t="str">
        <f>'Spatial Noise'!AW31</f>
        <v>Ch0</v>
      </c>
      <c r="O17" s="33" t="str">
        <f>'Spatial Noise'!AX31</f>
        <v>Ch1</v>
      </c>
      <c r="P17" s="33" t="str">
        <f>'Spatial Noise'!AY31</f>
        <v>Ch2</v>
      </c>
      <c r="Q17" s="33" t="str">
        <f>'Spatial Noise'!AZ31</f>
        <v>Ch3</v>
      </c>
      <c r="R17" s="33" t="str">
        <f>'Spatial Noise'!BA31</f>
        <v>Ref</v>
      </c>
      <c r="T17" s="17" t="str">
        <f>'Temporal Noise'!AR31</f>
        <v>Ch0</v>
      </c>
      <c r="U17" s="17" t="str">
        <f>'Temporal Noise'!AS31</f>
        <v>Ch1</v>
      </c>
      <c r="V17" s="17" t="str">
        <f>'Temporal Noise'!AT31</f>
        <v>Ch2</v>
      </c>
      <c r="W17" s="17" t="str">
        <f>'Temporal Noise'!AU31</f>
        <v>Ch3</v>
      </c>
      <c r="X17" s="17" t="str">
        <f>'Temporal Noise'!AV31</f>
        <v>Ref</v>
      </c>
      <c r="Y17" s="33" t="str">
        <f>'Temporal Noise'!AW31</f>
        <v>Ch0</v>
      </c>
      <c r="Z17" s="33" t="str">
        <f>'Temporal Noise'!AX31</f>
        <v>Ch1</v>
      </c>
      <c r="AA17" s="33" t="str">
        <f>'Temporal Noise'!AY31</f>
        <v>Ch2</v>
      </c>
      <c r="AB17" s="33" t="str">
        <f>'Temporal Noise'!AZ31</f>
        <v>Ch3</v>
      </c>
      <c r="AC17" s="33" t="str">
        <f>'Temporal Noise'!BA31</f>
        <v>Ref</v>
      </c>
    </row>
    <row r="18" spans="1:29">
      <c r="A18" s="5">
        <f>'Spatial Noise'!AK32</f>
        <v>481</v>
      </c>
      <c r="B18" s="34">
        <f>'Spatial Noise'!AL32</f>
        <v>1.0054347826086958</v>
      </c>
      <c r="C18" s="25">
        <f>'Spatial Noise'!AM32</f>
        <v>1.0354767184035476</v>
      </c>
      <c r="D18" s="25">
        <f>'Spatial Noise'!AN32</f>
        <v>0.97246696035242286</v>
      </c>
      <c r="E18" s="25">
        <f>'Spatial Noise'!AO32</f>
        <v>1.0187637969094923</v>
      </c>
      <c r="F18" s="25">
        <f>'Spatial Noise'!AP32</f>
        <v>1.0180658873538788</v>
      </c>
      <c r="G18" s="28">
        <f>'Spatial Noise'!AQ32</f>
        <v>1.6908155186064926</v>
      </c>
      <c r="I18" s="22">
        <f>'Spatial Noise'!AR32</f>
        <v>1.0229692728932156</v>
      </c>
      <c r="J18" s="22">
        <f>'Spatial Noise'!AS32</f>
        <v>1.0404521118381915</v>
      </c>
      <c r="K18" s="22">
        <f>'Spatial Noise'!AT32</f>
        <v>1.0400822199383351</v>
      </c>
      <c r="L18" s="22">
        <f>'Spatial Noise'!AU32</f>
        <v>1.0332637439109256</v>
      </c>
      <c r="M18" s="22">
        <f>'Spatial Noise'!AV32</f>
        <v>1.0183588761174966</v>
      </c>
      <c r="N18" s="20">
        <f>'Spatial Noise'!AW32</f>
        <v>1.4179646936656283</v>
      </c>
      <c r="O18" s="20">
        <f>'Spatial Noise'!AX32</f>
        <v>1.4684453565931246</v>
      </c>
      <c r="P18" s="20">
        <f>'Spatial Noise'!AY32</f>
        <v>1.4431531076301161</v>
      </c>
      <c r="Q18" s="20">
        <f>'Spatial Noise'!AZ32</f>
        <v>1.4152131782945736</v>
      </c>
      <c r="R18" s="20">
        <f>'Spatial Noise'!BA32</f>
        <v>1.2584769316286826</v>
      </c>
      <c r="T18" s="22">
        <f>'Temporal Noise'!AR32</f>
        <v>1.0929995633823315</v>
      </c>
      <c r="U18" s="22">
        <f>'Temporal Noise'!AS32</f>
        <v>1.1213640922768304</v>
      </c>
      <c r="V18" s="22">
        <f>'Temporal Noise'!AT32</f>
        <v>1.1200562983814215</v>
      </c>
      <c r="W18" s="22">
        <f>'Temporal Noise'!AU32</f>
        <v>1.115250603055481</v>
      </c>
      <c r="X18" s="22">
        <f>'Temporal Noise'!AV32</f>
        <v>1.0903087083397327</v>
      </c>
      <c r="Y18" s="20">
        <f>'Temporal Noise'!AW32</f>
        <v>1.5296133137542829</v>
      </c>
      <c r="Z18" s="20">
        <f>'Temporal Noise'!AX32</f>
        <v>1.6346250629089079</v>
      </c>
      <c r="AA18" s="20">
        <f>'Temporal Noise'!AY32</f>
        <v>1.5824767498776309</v>
      </c>
      <c r="AB18" s="20">
        <f>'Temporal Noise'!AZ32</f>
        <v>1.5715630885122409</v>
      </c>
      <c r="AC18" s="20">
        <f>'Temporal Noise'!BA32</f>
        <v>1.3620049504950495</v>
      </c>
    </row>
    <row r="19" spans="1:29">
      <c r="A19" s="5">
        <f>'Spatial Noise'!AK33</f>
        <v>482</v>
      </c>
      <c r="B19" s="35">
        <f>'Spatial Noise'!AL33</f>
        <v>1.0031545741324921</v>
      </c>
      <c r="C19" s="25">
        <f>'Spatial Noise'!AM33</f>
        <v>1.0477815699658704</v>
      </c>
      <c r="D19" s="25">
        <f>'Spatial Noise'!AN33</f>
        <v>1.1133113311331133</v>
      </c>
      <c r="E19" s="25">
        <f>'Spatial Noise'!AO33</f>
        <v>1.0489749430523918</v>
      </c>
      <c r="F19" s="25">
        <f>'Spatial Noise'!AP33</f>
        <v>1.0799561883899234</v>
      </c>
      <c r="G19" s="28">
        <f>'Spatial Noise'!AQ33</f>
        <v>0.91142490372272134</v>
      </c>
      <c r="I19" s="22">
        <f>'Spatial Noise'!AR33</f>
        <v>0.98911477509204426</v>
      </c>
      <c r="J19" s="22">
        <f>'Spatial Noise'!AS33</f>
        <v>0.99281953087601726</v>
      </c>
      <c r="K19" s="22">
        <f>'Spatial Noise'!AT33</f>
        <v>0.98609779482262705</v>
      </c>
      <c r="L19" s="22">
        <f>'Spatial Noise'!AU33</f>
        <v>0.98574506878833079</v>
      </c>
      <c r="M19" s="22">
        <f>'Spatial Noise'!AV33</f>
        <v>1.0644882434301521</v>
      </c>
      <c r="N19" s="20">
        <f>'Spatial Noise'!AW33</f>
        <v>1.3153195488721803</v>
      </c>
      <c r="O19" s="20">
        <f>'Spatial Noise'!AX33</f>
        <v>1.3419203747072601</v>
      </c>
      <c r="P19" s="20">
        <f>'Spatial Noise'!AY33</f>
        <v>1.3287928604978865</v>
      </c>
      <c r="Q19" s="20">
        <f>'Spatial Noise'!AZ33</f>
        <v>1.3512476007677543</v>
      </c>
      <c r="R19" s="20">
        <f>'Spatial Noise'!BA33</f>
        <v>1.2986577181208054</v>
      </c>
      <c r="T19" s="22">
        <f>'Temporal Noise'!AR33</f>
        <v>0.95070002978850154</v>
      </c>
      <c r="U19" s="22">
        <f>'Temporal Noise'!AS33</f>
        <v>0.95560190703218117</v>
      </c>
      <c r="V19" s="22">
        <f>'Temporal Noise'!AT33</f>
        <v>0.94750186428038774</v>
      </c>
      <c r="W19" s="22">
        <f>'Temporal Noise'!AU33</f>
        <v>0.94276042468072008</v>
      </c>
      <c r="X19" s="22">
        <f>'Temporal Noise'!AV33</f>
        <v>0.97782453868565888</v>
      </c>
      <c r="Y19" s="20">
        <f>'Temporal Noise'!AW33</f>
        <v>1.3557281553398057</v>
      </c>
      <c r="Z19" s="20">
        <f>'Temporal Noise'!AX33</f>
        <v>1.4004611837048426</v>
      </c>
      <c r="AA19" s="20">
        <f>'Temporal Noise'!AY33</f>
        <v>1.3889331210191083</v>
      </c>
      <c r="AB19" s="20">
        <f>'Temporal Noise'!AZ33</f>
        <v>1.3863363963244106</v>
      </c>
      <c r="AC19" s="20">
        <f>'Temporal Noise'!BA33</f>
        <v>1.3465408805031447</v>
      </c>
    </row>
    <row r="20" spans="1:29">
      <c r="A20" s="5">
        <f>'Spatial Noise'!AK34</f>
        <v>483</v>
      </c>
      <c r="B20" s="35">
        <f>'Spatial Noise'!AL34</f>
        <v>1.0026385224274406</v>
      </c>
      <c r="C20" s="25">
        <f>'Spatial Noise'!AM34</f>
        <v>1.0167064439140812</v>
      </c>
      <c r="D20" s="25">
        <f>'Spatial Noise'!AN34</f>
        <v>1.1432068543451654</v>
      </c>
      <c r="E20" s="25">
        <f>'Spatial Noise'!AO34</f>
        <v>1.0381679389312977</v>
      </c>
      <c r="F20" s="25">
        <f>'Spatial Noise'!AP34</f>
        <v>1.0329531051964511</v>
      </c>
      <c r="G20" s="28">
        <f>'Spatial Noise'!AQ34</f>
        <v>1.2374313476975074</v>
      </c>
      <c r="I20" s="22">
        <f>'Spatial Noise'!AR34</f>
        <v>1.0339009050467862</v>
      </c>
      <c r="J20" s="22">
        <f>'Spatial Noise'!AS34</f>
        <v>1.0178249909974793</v>
      </c>
      <c r="K20" s="22">
        <f>'Spatial Noise'!AT34</f>
        <v>1.0328273914578185</v>
      </c>
      <c r="L20" s="22">
        <f>'Spatial Noise'!AU34</f>
        <v>1.0158587132816723</v>
      </c>
      <c r="M20" s="22">
        <f>'Spatial Noise'!AV34</f>
        <v>1.0858576472774577</v>
      </c>
      <c r="N20" s="20">
        <f>'Spatial Noise'!AW34</f>
        <v>1.3468490473864192</v>
      </c>
      <c r="O20" s="20">
        <f>'Spatial Noise'!AX34</f>
        <v>1.4109071274298055</v>
      </c>
      <c r="P20" s="20">
        <f>'Spatial Noise'!AY34</f>
        <v>1.4323167469234885</v>
      </c>
      <c r="Q20" s="20">
        <f>'Spatial Noise'!AZ34</f>
        <v>1.492957746478873</v>
      </c>
      <c r="R20" s="20">
        <f>'Spatial Noise'!BA34</f>
        <v>1.4088575096277276</v>
      </c>
      <c r="T20" s="22">
        <f>'Temporal Noise'!AR34</f>
        <v>1.0445916114790288</v>
      </c>
      <c r="U20" s="22">
        <f>'Temporal Noise'!AS34</f>
        <v>1.0350518972264762</v>
      </c>
      <c r="V20" s="22">
        <f>'Temporal Noise'!AT34</f>
        <v>1.0450133868808569</v>
      </c>
      <c r="W20" s="22">
        <f>'Temporal Noise'!AU34</f>
        <v>1.0334699453551912</v>
      </c>
      <c r="X20" s="22">
        <f>'Temporal Noise'!AV34</f>
        <v>1.0488541481613076</v>
      </c>
      <c r="Y20" s="20">
        <f>'Temporal Noise'!AW34</f>
        <v>1.4303420922161625</v>
      </c>
      <c r="Z20" s="20">
        <f>'Temporal Noise'!AX34</f>
        <v>1.4425711275026345</v>
      </c>
      <c r="AA20" s="20">
        <f>'Temporal Noise'!AY34</f>
        <v>1.5155579399141632</v>
      </c>
      <c r="AB20" s="20">
        <f>'Temporal Noise'!AZ34</f>
        <v>1.5658036677454152</v>
      </c>
      <c r="AC20" s="20">
        <f>'Temporal Noise'!BA34</f>
        <v>1.5357400722021659</v>
      </c>
    </row>
    <row r="21" spans="1:29">
      <c r="A21" s="5">
        <f>'Spatial Noise'!AK35</f>
        <v>484</v>
      </c>
      <c r="B21" s="35">
        <f>'Spatial Noise'!AL35</f>
        <v>1.0023724792408066</v>
      </c>
      <c r="C21" s="25">
        <f>'Spatial Noise'!AM35</f>
        <v>1.0072904009720536</v>
      </c>
      <c r="D21" s="25">
        <f>'Spatial Noise'!AN35</f>
        <v>0.99309551208285385</v>
      </c>
      <c r="E21" s="25">
        <f>'Spatial Noise'!AO35</f>
        <v>1.0262857142857142</v>
      </c>
      <c r="F21" s="25">
        <f>'Spatial Noise'!AP35</f>
        <v>1.0171779141104296</v>
      </c>
      <c r="G21" s="28">
        <f>'Spatial Noise'!AQ35</f>
        <v>0.93823999999999996</v>
      </c>
      <c r="I21" s="22">
        <f>'Spatial Noise'!AR35</f>
        <v>0.99905660377358485</v>
      </c>
      <c r="J21" s="22">
        <f>'Spatial Noise'!AS35</f>
        <v>0.98322202313080298</v>
      </c>
      <c r="K21" s="22">
        <f>'Spatial Noise'!AT35</f>
        <v>0.99472590698417784</v>
      </c>
      <c r="L21" s="22">
        <f>'Spatial Noise'!AU35</f>
        <v>1.0248317846843962</v>
      </c>
      <c r="M21" s="22">
        <f>'Spatial Noise'!AV35</f>
        <v>1.0699432892249527</v>
      </c>
      <c r="N21" s="20">
        <f>'Spatial Noise'!AW35</f>
        <v>1.1969286359530262</v>
      </c>
      <c r="O21" s="20">
        <f>'Spatial Noise'!AX35</f>
        <v>1.2037545787545787</v>
      </c>
      <c r="P21" s="20">
        <f>'Spatial Noise'!AY35</f>
        <v>1.1994510521500457</v>
      </c>
      <c r="Q21" s="20">
        <f>'Spatial Noise'!AZ35</f>
        <v>1.1945330296127563</v>
      </c>
      <c r="R21" s="20">
        <f>'Spatial Noise'!BA35</f>
        <v>1.1881571665744326</v>
      </c>
      <c r="T21" s="22">
        <f>'Temporal Noise'!AR35</f>
        <v>0.97921886514369938</v>
      </c>
      <c r="U21" s="22">
        <f>'Temporal Noise'!AS35</f>
        <v>0.96509333738048253</v>
      </c>
      <c r="V21" s="22">
        <f>'Temporal Noise'!AT35</f>
        <v>0.97064083457526085</v>
      </c>
      <c r="W21" s="22">
        <f>'Temporal Noise'!AU35</f>
        <v>1.0080838323353294</v>
      </c>
      <c r="X21" s="22">
        <f>'Temporal Noise'!AV35</f>
        <v>1.0099951636305013</v>
      </c>
      <c r="Y21" s="20">
        <f>'Temporal Noise'!AW35</f>
        <v>1.2256347256347255</v>
      </c>
      <c r="Z21" s="20">
        <f>'Temporal Noise'!AX35</f>
        <v>1.247200331812526</v>
      </c>
      <c r="AA21" s="20">
        <f>'Temporal Noise'!AY35</f>
        <v>1.2601975096607985</v>
      </c>
      <c r="AB21" s="20">
        <f>'Temporal Noise'!AZ35</f>
        <v>1.2676357417699871</v>
      </c>
      <c r="AC21" s="20">
        <f>'Temporal Noise'!BA35</f>
        <v>1.2621722846441945</v>
      </c>
    </row>
    <row r="22" spans="1:29">
      <c r="A22" s="5">
        <f>'Spatial Noise'!AK36</f>
        <v>485</v>
      </c>
      <c r="B22" s="36">
        <f>'Spatial Noise'!AL36</f>
        <v>1.0015022533800702</v>
      </c>
      <c r="C22" s="25">
        <f>'Spatial Noise'!AM36</f>
        <v>1.0756929637526651</v>
      </c>
      <c r="D22" s="25">
        <f>'Spatial Noise'!AN36</f>
        <v>1.2057998129092611</v>
      </c>
      <c r="E22" s="25">
        <f>'Spatial Noise'!AO36</f>
        <v>1.0909090909090911</v>
      </c>
      <c r="F22" s="25">
        <f>'Spatial Noise'!AP36</f>
        <v>1.1053639846743293</v>
      </c>
      <c r="G22" s="28">
        <f>'Spatial Noise'!AQ36</f>
        <v>1.508911642017444</v>
      </c>
      <c r="I22" s="22">
        <f>'Spatial Noise'!AR36</f>
        <v>0.98994301039222254</v>
      </c>
      <c r="J22" s="22">
        <f>'Spatial Noise'!AS36</f>
        <v>0.97884052984689496</v>
      </c>
      <c r="K22" s="22">
        <f>'Spatial Noise'!AT36</f>
        <v>0.99432266204068753</v>
      </c>
      <c r="L22" s="22">
        <f>'Spatial Noise'!AU36</f>
        <v>1.02710355987055</v>
      </c>
      <c r="M22" s="22">
        <f>'Spatial Noise'!AV36</f>
        <v>1.155036094877965</v>
      </c>
      <c r="N22" s="20">
        <f>'Spatial Noise'!AW36</f>
        <v>1.1440656241989233</v>
      </c>
      <c r="O22" s="20">
        <f>'Spatial Noise'!AX36</f>
        <v>1.2486256871564219</v>
      </c>
      <c r="P22" s="20">
        <f>'Spatial Noise'!AY36</f>
        <v>1.1990024937655861</v>
      </c>
      <c r="Q22" s="20">
        <f>'Spatial Noise'!AZ36</f>
        <v>1.1888560157790926</v>
      </c>
      <c r="R22" s="20">
        <f>'Spatial Noise'!BA36</f>
        <v>1.4914756025867135</v>
      </c>
      <c r="T22" s="22">
        <f>'Temporal Noise'!AR36</f>
        <v>1.0614175753688262</v>
      </c>
      <c r="U22" s="22">
        <f>'Temporal Noise'!AS36</f>
        <v>1.0576544021024967</v>
      </c>
      <c r="V22" s="22">
        <f>'Temporal Noise'!AT36</f>
        <v>1.0563423176488502</v>
      </c>
      <c r="W22" s="22">
        <f>'Temporal Noise'!AU36</f>
        <v>1.0654707345816421</v>
      </c>
      <c r="X22" s="22">
        <f>'Temporal Noise'!AV36</f>
        <v>1.0955978975032852</v>
      </c>
      <c r="Y22" s="20">
        <f>'Temporal Noise'!AW36</f>
        <v>1.3007624964699238</v>
      </c>
      <c r="Z22" s="20">
        <f>'Temporal Noise'!AX36</f>
        <v>1.3435565559932472</v>
      </c>
      <c r="AA22" s="20">
        <f>'Temporal Noise'!AY36</f>
        <v>1.3495661908760146</v>
      </c>
      <c r="AB22" s="20">
        <f>'Temporal Noise'!AZ36</f>
        <v>1.3371936439536762</v>
      </c>
      <c r="AC22" s="20">
        <f>'Temporal Noise'!BA36</f>
        <v>1.6323046618516088</v>
      </c>
    </row>
    <row r="23" spans="1:29">
      <c r="A23" s="10">
        <f>'Spatial Noise'!AK37</f>
        <v>486</v>
      </c>
      <c r="B23" s="35">
        <f>'Spatial Noise'!AL37</f>
        <v>1.0026109660574414</v>
      </c>
      <c r="C23" s="26">
        <f>'Spatial Noise'!AM37</f>
        <v>1.0609137055837563</v>
      </c>
      <c r="D23" s="26">
        <f>'Spatial Noise'!AN37</f>
        <v>0.9936575052854123</v>
      </c>
      <c r="E23" s="26">
        <f>'Spatial Noise'!AO37</f>
        <v>1.0193482688391038</v>
      </c>
      <c r="F23" s="26">
        <f>'Spatial Noise'!AP37</f>
        <v>0.99485066941297629</v>
      </c>
      <c r="G23" s="29">
        <f>'Spatial Noise'!AQ37</f>
        <v>1.7086690299709957</v>
      </c>
      <c r="I23" s="23">
        <f>'Spatial Noise'!AR37</f>
        <v>1.0227401129943503</v>
      </c>
      <c r="J23" s="23">
        <f>'Spatial Noise'!AS37</f>
        <v>1.0300592718035564</v>
      </c>
      <c r="K23" s="23">
        <f>'Spatial Noise'!AT37</f>
        <v>1.0229753015508327</v>
      </c>
      <c r="L23" s="23">
        <f>'Spatial Noise'!AU37</f>
        <v>1.0111408828091948</v>
      </c>
      <c r="M23" s="23">
        <f>'Spatial Noise'!AV37</f>
        <v>0.98985707699400649</v>
      </c>
      <c r="N23" s="19">
        <f>'Spatial Noise'!AW37</f>
        <v>1.3930150309460654</v>
      </c>
      <c r="O23" s="19">
        <f>'Spatial Noise'!AX37</f>
        <v>1.3824966681474902</v>
      </c>
      <c r="P23" s="19">
        <f>'Spatial Noise'!AY37</f>
        <v>1.3994638069705094</v>
      </c>
      <c r="Q23" s="19">
        <f>'Spatial Noise'!AZ37</f>
        <v>1.3761548614166299</v>
      </c>
      <c r="R23" s="19">
        <f>'Spatial Noise'!BA37</f>
        <v>1.2991845056065239</v>
      </c>
      <c r="T23" s="23">
        <f>'Temporal Noise'!AR37</f>
        <v>1.1399143927233815</v>
      </c>
      <c r="U23" s="23">
        <f>'Temporal Noise'!AS37</f>
        <v>1.141464066257013</v>
      </c>
      <c r="V23" s="23">
        <f>'Temporal Noise'!AT37</f>
        <v>1.1573521432447098</v>
      </c>
      <c r="W23" s="23">
        <f>'Temporal Noise'!AU37</f>
        <v>1.1304754273504272</v>
      </c>
      <c r="X23" s="23">
        <f>'Temporal Noise'!AV37</f>
        <v>1.114522700814901</v>
      </c>
      <c r="Y23" s="19">
        <f>'Temporal Noise'!AW37</f>
        <v>1.4316848281642915</v>
      </c>
      <c r="Z23" s="19">
        <f>'Temporal Noise'!AX37</f>
        <v>1.4037344398340248</v>
      </c>
      <c r="AA23" s="19">
        <f>'Temporal Noise'!AY37</f>
        <v>1.3735864297253635</v>
      </c>
      <c r="AB23" s="19">
        <f>'Temporal Noise'!AZ37</f>
        <v>1.3789301755818701</v>
      </c>
      <c r="AC23" s="19">
        <f>'Temporal Noise'!BA37</f>
        <v>1.4214123006833712</v>
      </c>
    </row>
    <row r="24" spans="1:29">
      <c r="A24" s="5">
        <f>'Spatial Noise'!AK38</f>
        <v>487</v>
      </c>
      <c r="B24" s="35">
        <f>'Spatial Noise'!AL38</f>
        <v>1</v>
      </c>
      <c r="C24" s="25">
        <f>'Spatial Noise'!AM38</f>
        <v>0.97555555555555551</v>
      </c>
      <c r="D24" s="25">
        <f>'Spatial Noise'!AN38</f>
        <v>1.029612756264237</v>
      </c>
      <c r="E24" s="25">
        <f>'Spatial Noise'!AO38</f>
        <v>1.079107505070994</v>
      </c>
      <c r="F24" s="25">
        <f>'Spatial Noise'!AP38</f>
        <v>1.1374045801526715</v>
      </c>
      <c r="G24" s="28">
        <f>'Spatial Noise'!AQ38</f>
        <v>1.4819863680623173</v>
      </c>
      <c r="I24" s="22">
        <f>'Spatial Noise'!AR38</f>
        <v>0.99876295036338336</v>
      </c>
      <c r="J24" s="22">
        <f>'Spatial Noise'!AS38</f>
        <v>0.99672988881621982</v>
      </c>
      <c r="K24" s="22">
        <f>'Spatial Noise'!AT38</f>
        <v>1.0073737056793224</v>
      </c>
      <c r="L24" s="22">
        <f>'Spatial Noise'!AU38</f>
        <v>0.98668663671159929</v>
      </c>
      <c r="M24" s="22">
        <f>'Spatial Noise'!AV38</f>
        <v>0.9888085399449037</v>
      </c>
      <c r="N24" s="20">
        <f>'Spatial Noise'!AW38</f>
        <v>1.4106520657043307</v>
      </c>
      <c r="O24" s="20">
        <f>'Spatial Noise'!AX38</f>
        <v>1.4414976599063962</v>
      </c>
      <c r="P24" s="20">
        <f>'Spatial Noise'!AY38</f>
        <v>1.4282128514056225</v>
      </c>
      <c r="Q24" s="20">
        <f>'Spatial Noise'!AZ38</f>
        <v>1.4682747771368641</v>
      </c>
      <c r="R24" s="20">
        <f>'Spatial Noise'!BA38</f>
        <v>1.2531500572737686</v>
      </c>
      <c r="T24" s="22">
        <f>'Temporal Noise'!AR38</f>
        <v>1.0860715324222157</v>
      </c>
      <c r="U24" s="22">
        <f>'Temporal Noise'!AS38</f>
        <v>1.0937834122498855</v>
      </c>
      <c r="V24" s="22">
        <f>'Temporal Noise'!AT38</f>
        <v>1.1072110442061975</v>
      </c>
      <c r="W24" s="22">
        <f>'Temporal Noise'!AU38</f>
        <v>1.1025879435921278</v>
      </c>
      <c r="X24" s="22">
        <f>'Temporal Noise'!AV38</f>
        <v>1.0838052095130237</v>
      </c>
      <c r="Y24" s="20">
        <f>'Temporal Noise'!AW38</f>
        <v>1.5207100591715976</v>
      </c>
      <c r="Z24" s="20">
        <f>'Temporal Noise'!AX38</f>
        <v>1.5157790927021695</v>
      </c>
      <c r="AA24" s="20">
        <f>'Temporal Noise'!AY38</f>
        <v>1.4927113702623909</v>
      </c>
      <c r="AB24" s="20">
        <f>'Temporal Noise'!AZ38</f>
        <v>1.5785970302099335</v>
      </c>
      <c r="AC24" s="20">
        <f>'Temporal Noise'!BA38</f>
        <v>1.3928112965340178</v>
      </c>
    </row>
    <row r="25" spans="1:29">
      <c r="A25" s="5">
        <f>'Spatial Noise'!AK39</f>
        <v>488</v>
      </c>
      <c r="B25" s="35">
        <f>'Spatial Noise'!AL39</f>
        <v>1.0052631578947369</v>
      </c>
      <c r="C25" s="25">
        <f>'Spatial Noise'!AM39</f>
        <v>0.98165137614678899</v>
      </c>
      <c r="D25" s="25">
        <f>'Spatial Noise'!AN39</f>
        <v>0.99016715830875124</v>
      </c>
      <c r="E25" s="25">
        <f>'Spatial Noise'!AO39</f>
        <v>1.0575692963752665</v>
      </c>
      <c r="F25" s="25">
        <f>'Spatial Noise'!AP39</f>
        <v>1.0021574973031284</v>
      </c>
      <c r="G25" s="28">
        <f>'Spatial Noise'!AQ39</f>
        <v>1.18875</v>
      </c>
      <c r="I25" s="22">
        <f>'Spatial Noise'!AR39</f>
        <v>0.97765058599073318</v>
      </c>
      <c r="J25" s="22">
        <f>'Spatial Noise'!AS39</f>
        <v>0.98890429958391124</v>
      </c>
      <c r="K25" s="22">
        <f>'Spatial Noise'!AT39</f>
        <v>0.95342303711370702</v>
      </c>
      <c r="L25" s="22">
        <f>'Spatial Noise'!AU39</f>
        <v>0.98380737820332298</v>
      </c>
      <c r="M25" s="22">
        <f>'Spatial Noise'!AV39</f>
        <v>0.98897058823529405</v>
      </c>
      <c r="N25" s="20">
        <f>'Spatial Noise'!AW39</f>
        <v>1.2713178294573644</v>
      </c>
      <c r="O25" s="20">
        <f>'Spatial Noise'!AX39</f>
        <v>1.2558411214953271</v>
      </c>
      <c r="P25" s="20">
        <f>'Spatial Noise'!AY39</f>
        <v>1.2919708029197079</v>
      </c>
      <c r="Q25" s="20">
        <f>'Spatial Noise'!AZ39</f>
        <v>1.262023217247098</v>
      </c>
      <c r="R25" s="20">
        <f>'Spatial Noise'!BA39</f>
        <v>1.2393767705382437</v>
      </c>
      <c r="T25" s="22">
        <f>'Temporal Noise'!AR39</f>
        <v>1.0239596469104666</v>
      </c>
      <c r="U25" s="22">
        <f>'Temporal Noise'!AS39</f>
        <v>1.043462855793079</v>
      </c>
      <c r="V25" s="22">
        <f>'Temporal Noise'!AT39</f>
        <v>1.018957345971564</v>
      </c>
      <c r="W25" s="22">
        <f>'Temporal Noise'!AU39</f>
        <v>1.0395231307502917</v>
      </c>
      <c r="X25" s="22">
        <f>'Temporal Noise'!AV39</f>
        <v>1.0232240437158471</v>
      </c>
      <c r="Y25" s="20">
        <f>'Temporal Noise'!AW39</f>
        <v>1.5417196103346038</v>
      </c>
      <c r="Z25" s="20">
        <f>'Temporal Noise'!AX39</f>
        <v>1.4924302788844623</v>
      </c>
      <c r="AA25" s="20">
        <f>'Temporal Noise'!AY39</f>
        <v>1.5610073816760748</v>
      </c>
      <c r="AB25" s="20">
        <f>'Temporal Noise'!AZ39</f>
        <v>1.4649629018961252</v>
      </c>
      <c r="AC25" s="20">
        <f>'Temporal Noise'!BA39</f>
        <v>1.369402985074627</v>
      </c>
    </row>
    <row r="26" spans="1:29">
      <c r="A26" s="5">
        <f>'Spatial Noise'!AK40</f>
        <v>489</v>
      </c>
      <c r="B26" s="35">
        <f>'Spatial Noise'!AL40</f>
        <v>1.0052910052910053</v>
      </c>
      <c r="C26" s="25">
        <f>'Spatial Noise'!AM40</f>
        <v>1.1508264462809918</v>
      </c>
      <c r="D26" s="25">
        <f>'Spatial Noise'!AN40</f>
        <v>1.1125628140703518</v>
      </c>
      <c r="E26" s="25">
        <f>'Spatial Noise'!AO40</f>
        <v>1.0218181818181817</v>
      </c>
      <c r="F26" s="25">
        <f>'Spatial Noise'!AP40</f>
        <v>1.0528789659224442</v>
      </c>
      <c r="G26" s="28">
        <f>'Spatial Noise'!AQ40</f>
        <v>1.2831161780673181</v>
      </c>
      <c r="I26" s="22">
        <f>'Spatial Noise'!AR40</f>
        <v>0.95851460534493471</v>
      </c>
      <c r="J26" s="22">
        <f>'Spatial Noise'!AS40</f>
        <v>0.96721561451662097</v>
      </c>
      <c r="K26" s="22">
        <f>'Spatial Noise'!AT40</f>
        <v>0.94171827854533907</v>
      </c>
      <c r="L26" s="22">
        <f>'Spatial Noise'!AU40</f>
        <v>0.94840871021775552</v>
      </c>
      <c r="M26" s="22">
        <f>'Spatial Noise'!AV40</f>
        <v>0.98839946200403483</v>
      </c>
      <c r="N26" s="20">
        <f>'Spatial Noise'!AW40</f>
        <v>1.4057357780912085</v>
      </c>
      <c r="O26" s="20">
        <f>'Spatial Noise'!AX40</f>
        <v>1.4050514499532274</v>
      </c>
      <c r="P26" s="20">
        <f>'Spatial Noise'!AY40</f>
        <v>1.4174618320610688</v>
      </c>
      <c r="Q26" s="20">
        <f>'Spatial Noise'!AZ40</f>
        <v>1.4206930209858468</v>
      </c>
      <c r="R26" s="20">
        <f>'Spatial Noise'!BA40</f>
        <v>1.2207527975584944</v>
      </c>
      <c r="T26" s="22">
        <f>'Temporal Noise'!AR40</f>
        <v>1.1395186118108034</v>
      </c>
      <c r="U26" s="22">
        <f>'Temporal Noise'!AS40</f>
        <v>1.1178665192759429</v>
      </c>
      <c r="V26" s="22">
        <f>'Temporal Noise'!AT40</f>
        <v>1.1282677391554152</v>
      </c>
      <c r="W26" s="22">
        <f>'Temporal Noise'!AU40</f>
        <v>1.1556850440759003</v>
      </c>
      <c r="X26" s="22">
        <f>'Temporal Noise'!AV40</f>
        <v>1.1591463414634147</v>
      </c>
      <c r="Y26" s="20">
        <f>'Temporal Noise'!AW40</f>
        <v>1.1569287243805444</v>
      </c>
      <c r="Z26" s="20">
        <f>'Temporal Noise'!AX40</f>
        <v>1.124811576725957</v>
      </c>
      <c r="AA26" s="20">
        <f>'Temporal Noise'!AY40</f>
        <v>1.1639344262295082</v>
      </c>
      <c r="AB26" s="20">
        <f>'Temporal Noise'!AZ40</f>
        <v>1.2109375</v>
      </c>
      <c r="AC26" s="20">
        <f>'Temporal Noise'!BA40</f>
        <v>1.3166571915861285</v>
      </c>
    </row>
    <row r="27" spans="1:29">
      <c r="A27" s="6">
        <f>'Spatial Noise'!AK41</f>
        <v>490</v>
      </c>
      <c r="B27" s="36">
        <f>'Spatial Noise'!AL41</f>
        <v>1</v>
      </c>
      <c r="C27" s="27">
        <f>'Spatial Noise'!AM41</f>
        <v>1.0764587525150906</v>
      </c>
      <c r="D27" s="27">
        <f>'Spatial Noise'!AN41</f>
        <v>1.1558044806517311</v>
      </c>
      <c r="E27" s="27">
        <f>'Spatial Noise'!AO41</f>
        <v>1.1138040042149631</v>
      </c>
      <c r="F27" s="27">
        <f>'Spatial Noise'!AP41</f>
        <v>1.1038824763903463</v>
      </c>
      <c r="G27" s="30">
        <f>'Spatial Noise'!AQ41</f>
        <v>1.6084707403815066</v>
      </c>
      <c r="I27" s="24">
        <f>'Spatial Noise'!AR41</f>
        <v>0.99042323138708677</v>
      </c>
      <c r="J27" s="24">
        <f>'Spatial Noise'!AS41</f>
        <v>0.97346123101518789</v>
      </c>
      <c r="K27" s="24">
        <f>'Spatial Noise'!AT41</f>
        <v>0.97579425113464446</v>
      </c>
      <c r="L27" s="24">
        <f>'Spatial Noise'!AU41</f>
        <v>0.98721152432750259</v>
      </c>
      <c r="M27" s="24">
        <f>'Spatial Noise'!AV41</f>
        <v>1.0869202535869202</v>
      </c>
      <c r="N27" s="21">
        <f>'Spatial Noise'!AW41</f>
        <v>1.1478666012751348</v>
      </c>
      <c r="O27" s="21">
        <f>'Spatial Noise'!AX41</f>
        <v>1.1548117154811717</v>
      </c>
      <c r="P27" s="21">
        <f>'Spatial Noise'!AY41</f>
        <v>1.1690243902439026</v>
      </c>
      <c r="Q27" s="21">
        <f>'Spatial Noise'!AZ41</f>
        <v>1.1344086021505377</v>
      </c>
      <c r="R27" s="21">
        <f>'Spatial Noise'!BA41</f>
        <v>1.4607734806629835</v>
      </c>
      <c r="T27" s="24">
        <f>'Temporal Noise'!AR41</f>
        <v>1.1171554252199414</v>
      </c>
      <c r="U27" s="24">
        <f>'Temporal Noise'!AS41</f>
        <v>1.1063701013769103</v>
      </c>
      <c r="V27" s="24">
        <f>'Temporal Noise'!AT41</f>
        <v>1.094610257896262</v>
      </c>
      <c r="W27" s="24">
        <f>'Temporal Noise'!AU41</f>
        <v>1.094170403587444</v>
      </c>
      <c r="X27" s="24">
        <f>'Temporal Noise'!AV41</f>
        <v>1.1685287175452399</v>
      </c>
      <c r="Y27" s="21">
        <f>'Temporal Noise'!AW41</f>
        <v>1.2326820603907638</v>
      </c>
      <c r="Z27" s="21">
        <f>'Temporal Noise'!AX41</f>
        <v>1.237257900101937</v>
      </c>
      <c r="AA27" s="21">
        <f>'Temporal Noise'!AY41</f>
        <v>1.2673267326732673</v>
      </c>
      <c r="AB27" s="21">
        <f>'Temporal Noise'!AZ41</f>
        <v>1.2377551020408164</v>
      </c>
      <c r="AC27" s="21">
        <f>'Temporal Noise'!BA41</f>
        <v>1.6325639426076108</v>
      </c>
    </row>
    <row r="29" spans="1:29">
      <c r="A29" s="1"/>
      <c r="B29" s="1"/>
      <c r="C29" s="1"/>
      <c r="D29" s="1"/>
      <c r="E29" s="1"/>
      <c r="F29" s="1"/>
      <c r="G29" s="1"/>
      <c r="I29" s="1"/>
      <c r="J29" s="1"/>
      <c r="K29" s="1"/>
      <c r="L29" s="1"/>
      <c r="M29" s="1"/>
      <c r="N29" s="1"/>
      <c r="O29" s="1"/>
      <c r="P29" s="1"/>
      <c r="Q29" s="1"/>
      <c r="R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" customHeight="1">
      <c r="A30" s="47" t="str">
        <f>'Spatial Noise'!AK44</f>
        <v>SCA ID</v>
      </c>
      <c r="B30" s="49" t="str">
        <f>'Spatial Noise'!AL44</f>
        <v>kTC Noise</v>
      </c>
      <c r="C30" s="63" t="str">
        <f>'Spatial Noise'!AM44</f>
        <v>1/f Uncorr</v>
      </c>
      <c r="D30" s="64"/>
      <c r="E30" s="64"/>
      <c r="F30" s="65"/>
      <c r="G30" s="52" t="str">
        <f>'Spatial Noise'!AQ44</f>
        <v>1/f Corr</v>
      </c>
      <c r="I30" s="57" t="str">
        <f>'Spatial Noise'!AR44</f>
        <v>CDS</v>
      </c>
      <c r="J30" s="58"/>
      <c r="K30" s="58"/>
      <c r="L30" s="58"/>
      <c r="M30" s="59"/>
      <c r="N30" s="54" t="str">
        <f>'Spatial Noise'!AW44</f>
        <v>Effective Noise (Spatial)</v>
      </c>
      <c r="O30" s="55"/>
      <c r="P30" s="55"/>
      <c r="Q30" s="55"/>
      <c r="R30" s="56"/>
      <c r="T30" s="57" t="str">
        <f>'Temporal Noise'!AR44</f>
        <v>CDS</v>
      </c>
      <c r="U30" s="58"/>
      <c r="V30" s="58"/>
      <c r="W30" s="58"/>
      <c r="X30" s="59"/>
      <c r="Y30" s="54" t="str">
        <f>'Temporal Noise'!AW44</f>
        <v>Effective Noise</v>
      </c>
      <c r="Z30" s="55"/>
      <c r="AA30" s="55"/>
      <c r="AB30" s="55"/>
      <c r="AC30" s="56"/>
    </row>
    <row r="31" spans="1:29" ht="15" customHeight="1">
      <c r="A31" s="48"/>
      <c r="B31" s="50"/>
      <c r="C31" s="18" t="str">
        <f>'Spatial Noise'!AM45</f>
        <v>Ch0</v>
      </c>
      <c r="D31" s="18" t="str">
        <f>'Spatial Noise'!AN45</f>
        <v>Ch1</v>
      </c>
      <c r="E31" s="18" t="str">
        <f>'Spatial Noise'!AO45</f>
        <v>Ch2</v>
      </c>
      <c r="F31" s="18" t="str">
        <f>'Spatial Noise'!AP45</f>
        <v>Ch3</v>
      </c>
      <c r="G31" s="53"/>
      <c r="I31" s="17" t="str">
        <f>'Spatial Noise'!AR45</f>
        <v>Ch0</v>
      </c>
      <c r="J31" s="17" t="str">
        <f>'Spatial Noise'!AS45</f>
        <v>Ch1</v>
      </c>
      <c r="K31" s="17" t="str">
        <f>'Spatial Noise'!AT45</f>
        <v>Ch2</v>
      </c>
      <c r="L31" s="17" t="str">
        <f>'Spatial Noise'!AU45</f>
        <v>Ch3</v>
      </c>
      <c r="M31" s="17" t="str">
        <f>'Spatial Noise'!AV45</f>
        <v>Ref</v>
      </c>
      <c r="N31" s="33" t="str">
        <f>'Spatial Noise'!AW45</f>
        <v>Ch0</v>
      </c>
      <c r="O31" s="33" t="str">
        <f>'Spatial Noise'!AX45</f>
        <v>Ch1</v>
      </c>
      <c r="P31" s="33" t="str">
        <f>'Spatial Noise'!AY45</f>
        <v>Ch2</v>
      </c>
      <c r="Q31" s="33" t="str">
        <f>'Spatial Noise'!AZ45</f>
        <v>Ch3</v>
      </c>
      <c r="R31" s="33" t="str">
        <f>'Spatial Noise'!BA45</f>
        <v>Ref</v>
      </c>
      <c r="T31" s="17" t="str">
        <f>'Temporal Noise'!AR45</f>
        <v>Ch0</v>
      </c>
      <c r="U31" s="17" t="str">
        <f>'Temporal Noise'!AS45</f>
        <v>Ch1</v>
      </c>
      <c r="V31" s="17" t="str">
        <f>'Temporal Noise'!AT45</f>
        <v>Ch2</v>
      </c>
      <c r="W31" s="17" t="str">
        <f>'Temporal Noise'!AU45</f>
        <v>Ch3</v>
      </c>
      <c r="X31" s="17" t="str">
        <f>'Temporal Noise'!AV45</f>
        <v>Ref</v>
      </c>
      <c r="Y31" s="33" t="str">
        <f>'Temporal Noise'!AW45</f>
        <v>Ch0</v>
      </c>
      <c r="Z31" s="33" t="str">
        <f>'Temporal Noise'!AX45</f>
        <v>Ch1</v>
      </c>
      <c r="AA31" s="33" t="str">
        <f>'Temporal Noise'!AY45</f>
        <v>Ch2</v>
      </c>
      <c r="AB31" s="33" t="str">
        <f>'Temporal Noise'!AZ45</f>
        <v>Ch3</v>
      </c>
      <c r="AC31" s="33" t="str">
        <f>'Temporal Noise'!BA45</f>
        <v>Ref</v>
      </c>
    </row>
    <row r="32" spans="1:29">
      <c r="A32" s="5">
        <f>'Spatial Noise'!AK46</f>
        <v>481</v>
      </c>
      <c r="B32" s="34">
        <f>'Spatial Noise'!AL46</f>
        <v>1.0054347826086958</v>
      </c>
      <c r="C32" s="25">
        <f>'Spatial Noise'!AM46</f>
        <v>1.0354767184035476</v>
      </c>
      <c r="D32" s="25">
        <f>'Spatial Noise'!AN46</f>
        <v>0.97246696035242286</v>
      </c>
      <c r="E32" s="25">
        <f>'Spatial Noise'!AO46</f>
        <v>1.0187637969094923</v>
      </c>
      <c r="F32" s="25">
        <f>'Spatial Noise'!AP46</f>
        <v>1.0180658873538788</v>
      </c>
      <c r="G32" s="28">
        <f>'Spatial Noise'!AQ46</f>
        <v>1.6908155186064926</v>
      </c>
      <c r="I32" s="22">
        <f>'Spatial Noise'!AR46</f>
        <v>1.0253203172666261</v>
      </c>
      <c r="J32" s="22">
        <f>'Spatial Noise'!AS46</f>
        <v>1.0455904334828101</v>
      </c>
      <c r="K32" s="22">
        <f>'Spatial Noise'!AT46</f>
        <v>1.0410173478388711</v>
      </c>
      <c r="L32" s="22">
        <f>'Spatial Noise'!AU46</f>
        <v>1.0349874546975188</v>
      </c>
      <c r="M32" s="22">
        <f>'Spatial Noise'!AV46</f>
        <v>0.87504669406051538</v>
      </c>
      <c r="N32" s="20">
        <f>'Spatial Noise'!AW46</f>
        <v>1.4179646936656283</v>
      </c>
      <c r="O32" s="20">
        <f>'Spatial Noise'!AX46</f>
        <v>1.4684453565931246</v>
      </c>
      <c r="P32" s="20">
        <f>'Spatial Noise'!AY46</f>
        <v>1.4431531076301161</v>
      </c>
      <c r="Q32" s="20">
        <f>'Spatial Noise'!AZ46</f>
        <v>1.4152131782945736</v>
      </c>
      <c r="R32" s="20">
        <f>'Spatial Noise'!BA46</f>
        <v>1.132251720747296</v>
      </c>
      <c r="T32" s="22">
        <f>'Temporal Noise'!AR46</f>
        <v>0.97561191912025536</v>
      </c>
      <c r="U32" s="22">
        <f>'Temporal Noise'!AS46</f>
        <v>0.87677725118483407</v>
      </c>
      <c r="V32" s="22">
        <f>'Temporal Noise'!AT46</f>
        <v>0.82634176434299811</v>
      </c>
      <c r="W32" s="22">
        <f>'Temporal Noise'!AU46</f>
        <v>0.7392839326144518</v>
      </c>
      <c r="X32" s="22">
        <f>'Temporal Noise'!AV46</f>
        <v>0.84375479515114316</v>
      </c>
      <c r="Y32" s="20">
        <f>'Temporal Noise'!AW46</f>
        <v>2.5389766483516487</v>
      </c>
      <c r="Z32" s="20">
        <f>'Temporal Noise'!AX46</f>
        <v>1.5750809613090164</v>
      </c>
      <c r="AA32" s="20">
        <f>'Temporal Noise'!AY46</f>
        <v>1.6373085339168489</v>
      </c>
      <c r="AB32" s="20">
        <f>'Temporal Noise'!AZ46</f>
        <v>1.41850625459897</v>
      </c>
      <c r="AC32" s="20">
        <f>'Temporal Noise'!BA46</f>
        <v>1.684435305283138</v>
      </c>
    </row>
    <row r="33" spans="1:29">
      <c r="A33" s="5">
        <f>'Spatial Noise'!AK47</f>
        <v>482</v>
      </c>
      <c r="B33" s="35">
        <f>'Spatial Noise'!AL47</f>
        <v>1.0031545741324921</v>
      </c>
      <c r="C33" s="25">
        <f>'Spatial Noise'!AM47</f>
        <v>1.0477815699658704</v>
      </c>
      <c r="D33" s="25">
        <f>'Spatial Noise'!AN47</f>
        <v>1.1133113311331133</v>
      </c>
      <c r="E33" s="25">
        <f>'Spatial Noise'!AO47</f>
        <v>1.0489749430523918</v>
      </c>
      <c r="F33" s="25">
        <f>'Spatial Noise'!AP47</f>
        <v>1.0799561883899234</v>
      </c>
      <c r="G33" s="28">
        <f>'Spatial Noise'!AQ47</f>
        <v>0.91142490372272134</v>
      </c>
      <c r="I33" s="22">
        <f>'Spatial Noise'!AR47</f>
        <v>0.98910954516335692</v>
      </c>
      <c r="J33" s="22">
        <f>'Spatial Noise'!AS47</f>
        <v>0.99488245642091799</v>
      </c>
      <c r="K33" s="22">
        <f>'Spatial Noise'!AT47</f>
        <v>0.98878025324571239</v>
      </c>
      <c r="L33" s="22">
        <f>'Spatial Noise'!AU47</f>
        <v>0.98737751204118929</v>
      </c>
      <c r="M33" s="22">
        <f>'Spatial Noise'!AV47</f>
        <v>0.99318270354499416</v>
      </c>
      <c r="N33" s="20">
        <f>'Spatial Noise'!AW47</f>
        <v>1.3142320338186941</v>
      </c>
      <c r="O33" s="20">
        <f>'Spatial Noise'!AX47</f>
        <v>1.3419203747072601</v>
      </c>
      <c r="P33" s="20">
        <f>'Spatial Noise'!AY47</f>
        <v>1.3292625645843119</v>
      </c>
      <c r="Q33" s="20">
        <f>'Spatial Noise'!AZ47</f>
        <v>1.3512476007677543</v>
      </c>
      <c r="R33" s="20">
        <f>'Spatial Noise'!BA47</f>
        <v>1.1207396664249456</v>
      </c>
      <c r="T33" s="22">
        <f>'Temporal Noise'!AR47</f>
        <v>1.3659810027049129</v>
      </c>
      <c r="U33" s="22">
        <f>'Temporal Noise'!AS47</f>
        <v>1.2936835891381344</v>
      </c>
      <c r="V33" s="22">
        <f>'Temporal Noise'!AT47</f>
        <v>1.2801462350374433</v>
      </c>
      <c r="W33" s="22">
        <f>'Temporal Noise'!AU47</f>
        <v>1.3174388595305395</v>
      </c>
      <c r="X33" s="22">
        <f>'Temporal Noise'!AV47</f>
        <v>1.3148801557367078</v>
      </c>
      <c r="Y33" s="20">
        <f>'Temporal Noise'!AW47</f>
        <v>1.3337819650067295</v>
      </c>
      <c r="Z33" s="20">
        <f>'Temporal Noise'!AX47</f>
        <v>1.9089595375722541</v>
      </c>
      <c r="AA33" s="20">
        <f>'Temporal Noise'!AY47</f>
        <v>1.5623415533533072</v>
      </c>
      <c r="AB33" s="20">
        <f>'Temporal Noise'!AZ47</f>
        <v>1.5166292134831458</v>
      </c>
      <c r="AC33" s="20">
        <f>'Temporal Noise'!BA47</f>
        <v>1.5176121616611049</v>
      </c>
    </row>
    <row r="34" spans="1:29">
      <c r="A34" s="5">
        <f>'Spatial Noise'!AK48</f>
        <v>483</v>
      </c>
      <c r="B34" s="35">
        <f>'Spatial Noise'!AL48</f>
        <v>1.0026385224274406</v>
      </c>
      <c r="C34" s="25">
        <f>'Spatial Noise'!AM48</f>
        <v>1.0167064439140812</v>
      </c>
      <c r="D34" s="25">
        <f>'Spatial Noise'!AN48</f>
        <v>1.1432068543451654</v>
      </c>
      <c r="E34" s="25">
        <f>'Spatial Noise'!AO48</f>
        <v>1.0381679389312977</v>
      </c>
      <c r="F34" s="25">
        <f>'Spatial Noise'!AP48</f>
        <v>1.0329531051964511</v>
      </c>
      <c r="G34" s="28">
        <f>'Spatial Noise'!AQ48</f>
        <v>1.2374313476975074</v>
      </c>
      <c r="I34" s="22">
        <f>'Spatial Noise'!AR48</f>
        <v>1.0325303053552248</v>
      </c>
      <c r="J34" s="22">
        <f>'Spatial Noise'!AS48</f>
        <v>1.0145814581458146</v>
      </c>
      <c r="K34" s="22">
        <f>'Spatial Noise'!AT48</f>
        <v>1.0282386163078008</v>
      </c>
      <c r="L34" s="22">
        <f>'Spatial Noise'!AU48</f>
        <v>1.0129846708746619</v>
      </c>
      <c r="M34" s="22">
        <f>'Spatial Noise'!AV48</f>
        <v>1.0109678074540469</v>
      </c>
      <c r="N34" s="20">
        <f>'Spatial Noise'!AW48</f>
        <v>1.3468490473864192</v>
      </c>
      <c r="O34" s="20">
        <f>'Spatial Noise'!AX48</f>
        <v>1.4109071274298055</v>
      </c>
      <c r="P34" s="20">
        <f>'Spatial Noise'!AY48</f>
        <v>1.4323167469234885</v>
      </c>
      <c r="Q34" s="20">
        <f>'Spatial Noise'!AZ48</f>
        <v>1.492957746478873</v>
      </c>
      <c r="R34" s="20">
        <f>'Spatial Noise'!BA48</f>
        <v>0.99549549549549543</v>
      </c>
      <c r="T34" s="22">
        <f>'Temporal Noise'!AR48</f>
        <v>1.0747399366802353</v>
      </c>
      <c r="U34" s="22">
        <f>'Temporal Noise'!AS48</f>
        <v>1.062633953750705</v>
      </c>
      <c r="V34" s="22">
        <f>'Temporal Noise'!AT48</f>
        <v>1.0778221048491317</v>
      </c>
      <c r="W34" s="22">
        <f>'Temporal Noise'!AU48</f>
        <v>1.0650128076623233</v>
      </c>
      <c r="X34" s="22">
        <f>'Temporal Noise'!AV48</f>
        <v>1.070069788383611</v>
      </c>
      <c r="Y34" s="20">
        <f>'Temporal Noise'!AW48</f>
        <v>0.90075994635672763</v>
      </c>
      <c r="Z34" s="20">
        <f>'Temporal Noise'!AX48</f>
        <v>1.2075915983799566</v>
      </c>
      <c r="AA34" s="20">
        <f>'Temporal Noise'!AY48</f>
        <v>1.6585005903187722</v>
      </c>
      <c r="AB34" s="20">
        <f>'Temporal Noise'!AZ48</f>
        <v>2.2259854573287408</v>
      </c>
      <c r="AC34" s="20">
        <f>'Temporal Noise'!BA48</f>
        <v>1.3975254195761362</v>
      </c>
    </row>
    <row r="35" spans="1:29">
      <c r="A35" s="5">
        <f>'Spatial Noise'!AK49</f>
        <v>484</v>
      </c>
      <c r="B35" s="35">
        <f>'Spatial Noise'!AL49</f>
        <v>1.0023724792408066</v>
      </c>
      <c r="C35" s="25">
        <f>'Spatial Noise'!AM49</f>
        <v>1.0072904009720536</v>
      </c>
      <c r="D35" s="25">
        <f>'Spatial Noise'!AN49</f>
        <v>0.99309551208285385</v>
      </c>
      <c r="E35" s="25">
        <f>'Spatial Noise'!AO49</f>
        <v>1.0262857142857142</v>
      </c>
      <c r="F35" s="25">
        <f>'Spatial Noise'!AP49</f>
        <v>1.0171779141104296</v>
      </c>
      <c r="G35" s="28">
        <f>'Spatial Noise'!AQ49</f>
        <v>0.93823999999999996</v>
      </c>
      <c r="I35" s="22">
        <f>'Spatial Noise'!AR49</f>
        <v>0.99984261882278869</v>
      </c>
      <c r="J35" s="22">
        <f>'Spatial Noise'!AS49</f>
        <v>0.98418134377038491</v>
      </c>
      <c r="K35" s="22">
        <f>'Spatial Noise'!AT49</f>
        <v>0.99615877080665816</v>
      </c>
      <c r="L35" s="22">
        <f>'Spatial Noise'!AU49</f>
        <v>1.0258178319435536</v>
      </c>
      <c r="M35" s="22">
        <f>'Spatial Noise'!AV49</f>
        <v>1.005044899606498</v>
      </c>
      <c r="N35" s="20">
        <f>'Spatial Noise'!AW49</f>
        <v>1.1969286359530262</v>
      </c>
      <c r="O35" s="20">
        <f>'Spatial Noise'!AX49</f>
        <v>1.2037545787545787</v>
      </c>
      <c r="P35" s="20">
        <f>'Spatial Noise'!AY49</f>
        <v>1.1994510521500457</v>
      </c>
      <c r="Q35" s="20">
        <f>'Spatial Noise'!AZ49</f>
        <v>1.1945330296127563</v>
      </c>
      <c r="R35" s="20">
        <f>'Spatial Noise'!BA49</f>
        <v>1.1367272727272726</v>
      </c>
      <c r="T35" s="22">
        <f>'Temporal Noise'!AR49</f>
        <v>0.900964657314967</v>
      </c>
      <c r="U35" s="22">
        <f>'Temporal Noise'!AS49</f>
        <v>0.93552070979927082</v>
      </c>
      <c r="V35" s="22">
        <f>'Temporal Noise'!AT49</f>
        <v>0.88083188023646486</v>
      </c>
      <c r="W35" s="22">
        <f>'Temporal Noise'!AU49</f>
        <v>0.95340180293312993</v>
      </c>
      <c r="X35" s="22">
        <f>'Temporal Noise'!AV49</f>
        <v>0.91800069601531242</v>
      </c>
      <c r="Y35" s="20">
        <f>'Temporal Noise'!AW49</f>
        <v>1.8283251231527096</v>
      </c>
      <c r="Z35" s="20">
        <f>'Temporal Noise'!AX49</f>
        <v>0.99092931713161048</v>
      </c>
      <c r="AA35" s="20">
        <f>'Temporal Noise'!AY49</f>
        <v>2.5650393700787402</v>
      </c>
      <c r="AB35" s="20">
        <f>'Temporal Noise'!AZ49</f>
        <v>1.6331926238613641</v>
      </c>
      <c r="AC35" s="20">
        <f>'Temporal Noise'!BA49</f>
        <v>1.8023419203747073</v>
      </c>
    </row>
    <row r="36" spans="1:29">
      <c r="A36" s="5">
        <f>'Spatial Noise'!AK50</f>
        <v>485</v>
      </c>
      <c r="B36" s="36">
        <f>'Spatial Noise'!AL50</f>
        <v>1.0015022533800702</v>
      </c>
      <c r="C36" s="25">
        <f>'Spatial Noise'!AM50</f>
        <v>1.0756929637526651</v>
      </c>
      <c r="D36" s="25">
        <f>'Spatial Noise'!AN50</f>
        <v>1.2057998129092611</v>
      </c>
      <c r="E36" s="25">
        <f>'Spatial Noise'!AO50</f>
        <v>1.0909090909090911</v>
      </c>
      <c r="F36" s="25">
        <f>'Spatial Noise'!AP50</f>
        <v>1.1053639846743293</v>
      </c>
      <c r="G36" s="28">
        <f>'Spatial Noise'!AQ50</f>
        <v>1.508911642017444</v>
      </c>
      <c r="I36" s="22">
        <f>'Spatial Noise'!AR50</f>
        <v>0.99965940054495916</v>
      </c>
      <c r="J36" s="22">
        <f>'Spatial Noise'!AS50</f>
        <v>0.99929216067952586</v>
      </c>
      <c r="K36" s="22">
        <f>'Spatial Noise'!AT50</f>
        <v>1.0038467703157556</v>
      </c>
      <c r="L36" s="22">
        <f>'Spatial Noise'!AU50</f>
        <v>1.0330792267900899</v>
      </c>
      <c r="M36" s="22">
        <f>'Spatial Noise'!AV50</f>
        <v>0.94880073800737996</v>
      </c>
      <c r="N36" s="20">
        <f>'Spatial Noise'!AW50</f>
        <v>1.1440656241989233</v>
      </c>
      <c r="O36" s="20">
        <f>'Spatial Noise'!AX50</f>
        <v>1.2486256871564219</v>
      </c>
      <c r="P36" s="20">
        <f>'Spatial Noise'!AY50</f>
        <v>1.1990024937655861</v>
      </c>
      <c r="Q36" s="20">
        <f>'Spatial Noise'!AZ50</f>
        <v>1.1888560157790926</v>
      </c>
      <c r="R36" s="20">
        <f>'Spatial Noise'!BA50</f>
        <v>0.97438033742970209</v>
      </c>
      <c r="T36" s="22">
        <f>'Temporal Noise'!AR50</f>
        <v>0.99691426596558785</v>
      </c>
      <c r="U36" s="22">
        <f>'Temporal Noise'!AS50</f>
        <v>0.94721400207400674</v>
      </c>
      <c r="V36" s="22">
        <f>'Temporal Noise'!AT50</f>
        <v>0.96453514032764753</v>
      </c>
      <c r="W36" s="22">
        <f>'Temporal Noise'!AU50</f>
        <v>0.97816582454119427</v>
      </c>
      <c r="X36" s="22">
        <f>'Temporal Noise'!AV50</f>
        <v>0.95802835645186057</v>
      </c>
      <c r="Y36" s="20">
        <f>'Temporal Noise'!AW50</f>
        <v>2.0305876961851306</v>
      </c>
      <c r="Z36" s="20">
        <f>'Temporal Noise'!AX50</f>
        <v>1.1526079447322972</v>
      </c>
      <c r="AA36" s="20">
        <f>'Temporal Noise'!AY50</f>
        <v>2.1480784735286216</v>
      </c>
      <c r="AB36" s="20">
        <f>'Temporal Noise'!AZ50</f>
        <v>1.6990746163757759</v>
      </c>
      <c r="AC36" s="20">
        <f>'Temporal Noise'!BA50</f>
        <v>1.8404741326089642</v>
      </c>
    </row>
    <row r="37" spans="1:29">
      <c r="A37" s="10">
        <f>'Spatial Noise'!AK51</f>
        <v>486</v>
      </c>
      <c r="B37" s="35">
        <f>'Spatial Noise'!AL51</f>
        <v>1.0026109660574414</v>
      </c>
      <c r="C37" s="26">
        <f>'Spatial Noise'!AM51</f>
        <v>1.0609137055837563</v>
      </c>
      <c r="D37" s="26">
        <f>'Spatial Noise'!AN51</f>
        <v>0.9936575052854123</v>
      </c>
      <c r="E37" s="26">
        <f>'Spatial Noise'!AO51</f>
        <v>1.0193482688391038</v>
      </c>
      <c r="F37" s="26">
        <f>'Spatial Noise'!AP51</f>
        <v>0.99485066941297629</v>
      </c>
      <c r="G37" s="29">
        <f>'Spatial Noise'!AQ51</f>
        <v>1.7086690299709957</v>
      </c>
      <c r="I37" s="23">
        <f>'Spatial Noise'!AR51</f>
        <v>1.0234695320231868</v>
      </c>
      <c r="J37" s="23">
        <f>'Spatial Noise'!AS51</f>
        <v>1.0325456346398754</v>
      </c>
      <c r="K37" s="23">
        <f>'Spatial Noise'!AT51</f>
        <v>1.0250467827839356</v>
      </c>
      <c r="L37" s="23">
        <f>'Spatial Noise'!AU51</f>
        <v>1.0128621908127209</v>
      </c>
      <c r="M37" s="23">
        <f>'Spatial Noise'!AV51</f>
        <v>1.0138395002402691</v>
      </c>
      <c r="N37" s="19">
        <f>'Spatial Noise'!AW51</f>
        <v>1.3930150309460654</v>
      </c>
      <c r="O37" s="19">
        <f>'Spatial Noise'!AX51</f>
        <v>1.3824966681474902</v>
      </c>
      <c r="P37" s="19">
        <f>'Spatial Noise'!AY51</f>
        <v>1.3994638069705094</v>
      </c>
      <c r="Q37" s="19">
        <f>'Spatial Noise'!AZ51</f>
        <v>1.3761548614166299</v>
      </c>
      <c r="R37" s="19">
        <f>'Spatial Noise'!BA51</f>
        <v>1.3134384384384383</v>
      </c>
      <c r="T37" s="23">
        <f>'Temporal Noise'!AR51</f>
        <v>0.90874493257218503</v>
      </c>
      <c r="U37" s="23">
        <f>'Temporal Noise'!AS51</f>
        <v>0.90399807514937636</v>
      </c>
      <c r="V37" s="23">
        <f>'Temporal Noise'!AT51</f>
        <v>0.87339272038373161</v>
      </c>
      <c r="W37" s="23">
        <f>'Temporal Noise'!AU51</f>
        <v>0.89545101565373764</v>
      </c>
      <c r="X37" s="23">
        <f>'Temporal Noise'!AV51</f>
        <v>0.88690671031096546</v>
      </c>
      <c r="Y37" s="19">
        <f>'Temporal Noise'!AW51</f>
        <v>1.216258405379443</v>
      </c>
      <c r="Z37" s="19">
        <f>'Temporal Noise'!AX51</f>
        <v>1.2288427299703262</v>
      </c>
      <c r="AA37" s="19">
        <f>'Temporal Noise'!AY51</f>
        <v>1.1158419639432298</v>
      </c>
      <c r="AB37" s="19">
        <f>'Temporal Noise'!AZ51</f>
        <v>1.0896216444726274</v>
      </c>
      <c r="AC37" s="19">
        <f>'Temporal Noise'!BA51</f>
        <v>1.3933655654042438</v>
      </c>
    </row>
    <row r="38" spans="1:29">
      <c r="A38" s="5">
        <f>'Spatial Noise'!AK52</f>
        <v>487</v>
      </c>
      <c r="B38" s="35">
        <f>'Spatial Noise'!AL52</f>
        <v>1</v>
      </c>
      <c r="C38" s="25">
        <f>'Spatial Noise'!AM52</f>
        <v>0.97555555555555551</v>
      </c>
      <c r="D38" s="25">
        <f>'Spatial Noise'!AN52</f>
        <v>1.029612756264237</v>
      </c>
      <c r="E38" s="25">
        <f>'Spatial Noise'!AO52</f>
        <v>1.079107505070994</v>
      </c>
      <c r="F38" s="25">
        <f>'Spatial Noise'!AP52</f>
        <v>1.1374045801526715</v>
      </c>
      <c r="G38" s="28">
        <f>'Spatial Noise'!AQ52</f>
        <v>1.4819863680623173</v>
      </c>
      <c r="I38" s="22">
        <f>'Spatial Noise'!AR52</f>
        <v>0.99891741416640878</v>
      </c>
      <c r="J38" s="22">
        <f>'Spatial Noise'!AS52</f>
        <v>0.99738219895287961</v>
      </c>
      <c r="K38" s="22">
        <f>'Spatial Noise'!AT52</f>
        <v>1.008006279434851</v>
      </c>
      <c r="L38" s="22">
        <f>'Spatial Noise'!AU52</f>
        <v>0.9873438800999168</v>
      </c>
      <c r="M38" s="22">
        <f>'Spatial Noise'!AV52</f>
        <v>1.0225251926496739</v>
      </c>
      <c r="N38" s="20">
        <f>'Spatial Noise'!AW52</f>
        <v>1.4106520657043307</v>
      </c>
      <c r="O38" s="20">
        <f>'Spatial Noise'!AX52</f>
        <v>1.4414976599063962</v>
      </c>
      <c r="P38" s="20">
        <f>'Spatial Noise'!AY52</f>
        <v>1.4282128514056225</v>
      </c>
      <c r="Q38" s="20">
        <f>'Spatial Noise'!AZ52</f>
        <v>1.4682747771368641</v>
      </c>
      <c r="R38" s="20">
        <f>'Spatial Noise'!BA52</f>
        <v>1.1823361823361824</v>
      </c>
      <c r="T38" s="22">
        <f>'Temporal Noise'!AR52</f>
        <v>0.91727083126427644</v>
      </c>
      <c r="U38" s="22">
        <f>'Temporal Noise'!AS52</f>
        <v>0.91381749012339664</v>
      </c>
      <c r="V38" s="22">
        <f>'Temporal Noise'!AT52</f>
        <v>0.92009896667151803</v>
      </c>
      <c r="W38" s="22">
        <f>'Temporal Noise'!AU52</f>
        <v>0.88266240781624306</v>
      </c>
      <c r="X38" s="22">
        <f>'Temporal Noise'!AV52</f>
        <v>0.90677177691818045</v>
      </c>
      <c r="Y38" s="20">
        <f>'Temporal Noise'!AW52</f>
        <v>1.3621818181818182</v>
      </c>
      <c r="Z38" s="20">
        <f>'Temporal Noise'!AX52</f>
        <v>1.2795133179875042</v>
      </c>
      <c r="AA38" s="20">
        <f>'Temporal Noise'!AY52</f>
        <v>1.4050796383986224</v>
      </c>
      <c r="AB38" s="20">
        <f>'Temporal Noise'!AZ52</f>
        <v>2.450037945863901</v>
      </c>
      <c r="AC38" s="20">
        <f>'Temporal Noise'!BA52</f>
        <v>1.6791369410127024</v>
      </c>
    </row>
    <row r="39" spans="1:29">
      <c r="A39" s="5">
        <f>'Spatial Noise'!AK53</f>
        <v>488</v>
      </c>
      <c r="B39" s="35">
        <f>'Spatial Noise'!AL53</f>
        <v>1.0052631578947369</v>
      </c>
      <c r="C39" s="25">
        <f>'Spatial Noise'!AM53</f>
        <v>0.98165137614678899</v>
      </c>
      <c r="D39" s="25">
        <f>'Spatial Noise'!AN53</f>
        <v>0.99016715830875124</v>
      </c>
      <c r="E39" s="25">
        <f>'Spatial Noise'!AO53</f>
        <v>1.0575692963752665</v>
      </c>
      <c r="F39" s="25">
        <f>'Spatial Noise'!AP53</f>
        <v>1.0021574973031284</v>
      </c>
      <c r="G39" s="28">
        <f>'Spatial Noise'!AQ53</f>
        <v>1.18875</v>
      </c>
      <c r="I39" s="22">
        <f>'Spatial Noise'!AR53</f>
        <v>0.97818082640120008</v>
      </c>
      <c r="J39" s="22">
        <f>'Spatial Noise'!AS53</f>
        <v>0.98965169106511852</v>
      </c>
      <c r="K39" s="22">
        <f>'Spatial Noise'!AT53</f>
        <v>0.95426287744227356</v>
      </c>
      <c r="L39" s="22">
        <f>'Spatial Noise'!AU53</f>
        <v>0.98477801268498943</v>
      </c>
      <c r="M39" s="22">
        <f>'Spatial Noise'!AV53</f>
        <v>1.0158121257485029</v>
      </c>
      <c r="N39" s="20">
        <f>'Spatial Noise'!AW53</f>
        <v>1.2707993474714518</v>
      </c>
      <c r="O39" s="20">
        <f>'Spatial Noise'!AX53</f>
        <v>1.2558411214953271</v>
      </c>
      <c r="P39" s="20">
        <f>'Spatial Noise'!AY53</f>
        <v>1.2925257731958764</v>
      </c>
      <c r="Q39" s="20">
        <f>'Spatial Noise'!AZ53</f>
        <v>1.262023217247098</v>
      </c>
      <c r="R39" s="20">
        <f>'Spatial Noise'!BA53</f>
        <v>1.2269715043074885</v>
      </c>
      <c r="T39" s="22">
        <f>'Temporal Noise'!AR53</f>
        <v>0.8923540165609205</v>
      </c>
      <c r="U39" s="22">
        <f>'Temporal Noise'!AS53</f>
        <v>0.8573205531572401</v>
      </c>
      <c r="V39" s="22">
        <f>'Temporal Noise'!AT53</f>
        <v>0.85263734258076296</v>
      </c>
      <c r="W39" s="22">
        <f>'Temporal Noise'!AU53</f>
        <v>0.78782204653420718</v>
      </c>
      <c r="X39" s="22">
        <f>'Temporal Noise'!AV53</f>
        <v>0.83934770031819506</v>
      </c>
      <c r="Y39" s="20">
        <f>'Temporal Noise'!AW53</f>
        <v>4.3287236030648479</v>
      </c>
      <c r="Z39" s="20">
        <f>'Temporal Noise'!AX53</f>
        <v>4.0814536340852126</v>
      </c>
      <c r="AA39" s="20">
        <f>'Temporal Noise'!AY53</f>
        <v>3.2124744972311281</v>
      </c>
      <c r="AB39" s="20">
        <f>'Temporal Noise'!AZ53</f>
        <v>2.607813411078717</v>
      </c>
      <c r="AC39" s="20">
        <f>'Temporal Noise'!BA53</f>
        <v>3.3448476898411315</v>
      </c>
    </row>
    <row r="40" spans="1:29">
      <c r="A40" s="5">
        <f>'Spatial Noise'!AK54</f>
        <v>489</v>
      </c>
      <c r="B40" s="35">
        <f>'Spatial Noise'!AL54</f>
        <v>1.0052910052910053</v>
      </c>
      <c r="C40" s="25">
        <f>'Spatial Noise'!AM54</f>
        <v>1.1508264462809918</v>
      </c>
      <c r="D40" s="25">
        <f>'Spatial Noise'!AN54</f>
        <v>1.1125628140703518</v>
      </c>
      <c r="E40" s="25">
        <f>'Spatial Noise'!AO54</f>
        <v>1.0218181818181817</v>
      </c>
      <c r="F40" s="25">
        <f>'Spatial Noise'!AP54</f>
        <v>1.0528789659224442</v>
      </c>
      <c r="G40" s="28">
        <f>'Spatial Noise'!AQ54</f>
        <v>1.2831161780673181</v>
      </c>
      <c r="I40" s="22">
        <f>'Spatial Noise'!AR54</f>
        <v>0.95818436188403544</v>
      </c>
      <c r="J40" s="22">
        <f>'Spatial Noise'!AS54</f>
        <v>0.96764346764346765</v>
      </c>
      <c r="K40" s="22">
        <f>'Spatial Noise'!AT54</f>
        <v>0.94180314835426937</v>
      </c>
      <c r="L40" s="22">
        <f>'Spatial Noise'!AU54</f>
        <v>0.94901039919490116</v>
      </c>
      <c r="M40" s="22">
        <f>'Spatial Noise'!AV54</f>
        <v>0.99963174369361074</v>
      </c>
      <c r="N40" s="20">
        <f>'Spatial Noise'!AW54</f>
        <v>1.4057357780912085</v>
      </c>
      <c r="O40" s="20">
        <f>'Spatial Noise'!AX54</f>
        <v>1.4050514499532274</v>
      </c>
      <c r="P40" s="20">
        <f>'Spatial Noise'!AY54</f>
        <v>1.4174618320610688</v>
      </c>
      <c r="Q40" s="20">
        <f>'Spatial Noise'!AZ54</f>
        <v>1.4206930209858468</v>
      </c>
      <c r="R40" s="20">
        <f>'Spatial Noise'!BA54</f>
        <v>1.1793357933579336</v>
      </c>
      <c r="T40" s="22">
        <f>'Temporal Noise'!AR54</f>
        <v>0.83187452968434406</v>
      </c>
      <c r="U40" s="22">
        <f>'Temporal Noise'!AS54</f>
        <v>0.89091965150048402</v>
      </c>
      <c r="V40" s="22">
        <f>'Temporal Noise'!AT54</f>
        <v>0.82785079090265212</v>
      </c>
      <c r="W40" s="22">
        <f>'Temporal Noise'!AU54</f>
        <v>0.88545227177990837</v>
      </c>
      <c r="X40" s="22">
        <f>'Temporal Noise'!AV54</f>
        <v>0.84145564580347187</v>
      </c>
      <c r="Y40" s="20">
        <f>'Temporal Noise'!AW54</f>
        <v>1.932244404113733</v>
      </c>
      <c r="Z40" s="20">
        <f>'Temporal Noise'!AX54</f>
        <v>2.605332692769637</v>
      </c>
      <c r="AA40" s="20">
        <f>'Temporal Noise'!AY54</f>
        <v>2.6568555310277167</v>
      </c>
      <c r="AB40" s="20">
        <f>'Temporal Noise'!AZ54</f>
        <v>2.0356419603078169</v>
      </c>
      <c r="AC40" s="20">
        <f>'Temporal Noise'!BA54</f>
        <v>1.6902154070828772</v>
      </c>
    </row>
    <row r="41" spans="1:29">
      <c r="A41" s="6">
        <f>'Spatial Noise'!AK55</f>
        <v>490</v>
      </c>
      <c r="B41" s="36">
        <f>'Spatial Noise'!AL55</f>
        <v>1</v>
      </c>
      <c r="C41" s="27">
        <f>'Spatial Noise'!AM55</f>
        <v>1.0764587525150906</v>
      </c>
      <c r="D41" s="27">
        <f>'Spatial Noise'!AN55</f>
        <v>1.1558044806517311</v>
      </c>
      <c r="E41" s="27">
        <f>'Spatial Noise'!AO55</f>
        <v>1.1138040042149631</v>
      </c>
      <c r="F41" s="27">
        <f>'Spatial Noise'!AP55</f>
        <v>1.1038824763903463</v>
      </c>
      <c r="G41" s="30">
        <f>'Spatial Noise'!AQ55</f>
        <v>1.6084707403815066</v>
      </c>
      <c r="I41" s="24">
        <f>'Spatial Noise'!AR55</f>
        <v>1.0004697040864257</v>
      </c>
      <c r="J41" s="24">
        <f>'Spatial Noise'!AS55</f>
        <v>0.98521286967825805</v>
      </c>
      <c r="K41" s="24">
        <f>'Spatial Noise'!AT55</f>
        <v>0.98736906962415283</v>
      </c>
      <c r="L41" s="24">
        <f>'Spatial Noise'!AU55</f>
        <v>0.99538415723645013</v>
      </c>
      <c r="M41" s="24">
        <f>'Spatial Noise'!AV55</f>
        <v>0.98791891734913173</v>
      </c>
      <c r="N41" s="21">
        <f>'Spatial Noise'!AW55</f>
        <v>1.1478666012751348</v>
      </c>
      <c r="O41" s="21">
        <f>'Spatial Noise'!AX55</f>
        <v>1.1548117154811717</v>
      </c>
      <c r="P41" s="21">
        <f>'Spatial Noise'!AY55</f>
        <v>1.1690243902439026</v>
      </c>
      <c r="Q41" s="21">
        <f>'Spatial Noise'!AZ55</f>
        <v>1.1344086021505377</v>
      </c>
      <c r="R41" s="21">
        <f>'Spatial Noise'!BA55</f>
        <v>0.97779136104319475</v>
      </c>
      <c r="T41" s="24">
        <f>'Temporal Noise'!AR55</f>
        <v>0.88411533867940617</v>
      </c>
      <c r="U41" s="24">
        <f>'Temporal Noise'!AS55</f>
        <v>0.85965238981998759</v>
      </c>
      <c r="V41" s="24">
        <f>'Temporal Noise'!AT55</f>
        <v>0.92487272240085738</v>
      </c>
      <c r="W41" s="24">
        <f>'Temporal Noise'!AU55</f>
        <v>0.88762179940368235</v>
      </c>
      <c r="X41" s="24">
        <f>'Temporal Noise'!AV55</f>
        <v>0.89486980178779629</v>
      </c>
      <c r="Y41" s="21">
        <f>'Temporal Noise'!AW55</f>
        <v>1.4308282030433268</v>
      </c>
      <c r="Z41" s="21">
        <f>'Temporal Noise'!AX55</f>
        <v>0.98921539527060454</v>
      </c>
      <c r="AA41" s="21">
        <f>'Temporal Noise'!AY55</f>
        <v>1.6832990901086</v>
      </c>
      <c r="AB41" s="21">
        <f>'Temporal Noise'!AZ55</f>
        <v>2.0981757877280263</v>
      </c>
      <c r="AC41" s="21">
        <f>'Temporal Noise'!BA55</f>
        <v>1.9471253384296865</v>
      </c>
    </row>
  </sheetData>
  <mergeCells count="24">
    <mergeCell ref="T30:X30"/>
    <mergeCell ref="Y30:AC30"/>
    <mergeCell ref="T2:X2"/>
    <mergeCell ref="Y2:AC2"/>
    <mergeCell ref="T16:X16"/>
    <mergeCell ref="Y16:AC16"/>
    <mergeCell ref="N30:R30"/>
    <mergeCell ref="A16:A17"/>
    <mergeCell ref="B16:B17"/>
    <mergeCell ref="C16:F16"/>
    <mergeCell ref="G16:G17"/>
    <mergeCell ref="I16:M16"/>
    <mergeCell ref="N16:R16"/>
    <mergeCell ref="A30:A31"/>
    <mergeCell ref="B30:B31"/>
    <mergeCell ref="C30:F30"/>
    <mergeCell ref="G30:G31"/>
    <mergeCell ref="I30:M30"/>
    <mergeCell ref="N2:R2"/>
    <mergeCell ref="A2:A3"/>
    <mergeCell ref="B2:B3"/>
    <mergeCell ref="C2:F2"/>
    <mergeCell ref="G2:G3"/>
    <mergeCell ref="I2:M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"/>
  <sheetViews>
    <sheetView workbookViewId="0">
      <selection activeCell="AE3" sqref="AE3"/>
    </sheetView>
  </sheetViews>
  <sheetFormatPr baseColWidth="10" defaultRowHeight="15" x14ac:dyDescent="0"/>
  <cols>
    <col min="1" max="7" width="5.33203125" customWidth="1"/>
    <col min="8" max="8" width="2.83203125" customWidth="1"/>
    <col min="9" max="12" width="5.33203125" customWidth="1"/>
    <col min="13" max="13" width="2.83203125" customWidth="1"/>
    <col min="14" max="17" width="5.33203125" customWidth="1"/>
    <col min="19" max="22" width="5.33203125" customWidth="1"/>
    <col min="23" max="23" width="2.83203125" customWidth="1"/>
    <col min="24" max="27" width="5.33203125" customWidth="1"/>
  </cols>
  <sheetData>
    <row r="1" spans="1:40">
      <c r="A1" s="1"/>
      <c r="B1" s="1"/>
      <c r="C1" s="1"/>
      <c r="D1" s="1"/>
      <c r="E1" s="1"/>
      <c r="F1" s="1"/>
      <c r="G1" s="1"/>
      <c r="I1" s="1" t="s">
        <v>22</v>
      </c>
      <c r="J1" s="1"/>
      <c r="K1" s="1"/>
      <c r="L1" s="1"/>
      <c r="N1" s="1" t="s">
        <v>23</v>
      </c>
      <c r="O1" s="1"/>
      <c r="P1" s="1"/>
      <c r="Q1" s="1"/>
      <c r="S1" s="1" t="s">
        <v>22</v>
      </c>
      <c r="T1" s="1"/>
      <c r="U1" s="1"/>
      <c r="V1" s="1"/>
      <c r="X1" s="1" t="s">
        <v>23</v>
      </c>
      <c r="Y1" s="1"/>
      <c r="Z1" s="1"/>
      <c r="AA1" s="1"/>
    </row>
    <row r="2" spans="1:40" ht="15" customHeight="1">
      <c r="A2" s="47" t="str">
        <f>'Spatial Noise'!AK16</f>
        <v>SCA ID</v>
      </c>
      <c r="B2" s="49" t="str">
        <f>'Spatial Noise'!AL16</f>
        <v>kTC Noise</v>
      </c>
      <c r="C2" s="63" t="str">
        <f>'Spatial Noise'!AM16</f>
        <v>1/f Uncorr</v>
      </c>
      <c r="D2" s="64"/>
      <c r="E2" s="64"/>
      <c r="F2" s="65"/>
      <c r="G2" s="52" t="str">
        <f>'Spatial Noise'!AQ16</f>
        <v>1/f Corr</v>
      </c>
      <c r="I2" s="57" t="str">
        <f>'Spatial Noise'!AR16</f>
        <v>CDS</v>
      </c>
      <c r="J2" s="58"/>
      <c r="K2" s="58"/>
      <c r="L2" s="58"/>
      <c r="N2" s="57" t="str">
        <f>'Temporal Noise'!AR16</f>
        <v>CDS</v>
      </c>
      <c r="O2" s="58"/>
      <c r="P2" s="58"/>
      <c r="Q2" s="58"/>
      <c r="R2" s="32" t="s">
        <v>16</v>
      </c>
      <c r="S2" s="57" t="s">
        <v>4</v>
      </c>
      <c r="T2" s="58"/>
      <c r="U2" s="58"/>
      <c r="V2" s="58"/>
      <c r="X2" s="57" t="s">
        <v>4</v>
      </c>
      <c r="Y2" s="58"/>
      <c r="Z2" s="58"/>
      <c r="AA2" s="58"/>
    </row>
    <row r="3" spans="1:40" ht="15" customHeight="1">
      <c r="A3" s="48"/>
      <c r="B3" s="50"/>
      <c r="C3" s="18" t="str">
        <f>'Spatial Noise'!AM17</f>
        <v>Ch0</v>
      </c>
      <c r="D3" s="18" t="str">
        <f>'Spatial Noise'!AN17</f>
        <v>Ch1</v>
      </c>
      <c r="E3" s="18" t="str">
        <f>'Spatial Noise'!AO17</f>
        <v>Ch2</v>
      </c>
      <c r="F3" s="18" t="str">
        <f>'Spatial Noise'!AP17</f>
        <v>Ch3</v>
      </c>
      <c r="G3" s="53"/>
      <c r="I3" s="17" t="str">
        <f>'Spatial Noise'!AR17</f>
        <v>Ch0</v>
      </c>
      <c r="J3" s="17" t="str">
        <f>'Spatial Noise'!AS17</f>
        <v>Ch1</v>
      </c>
      <c r="K3" s="17" t="str">
        <f>'Spatial Noise'!AT17</f>
        <v>Ch2</v>
      </c>
      <c r="L3" s="17" t="str">
        <f>'Spatial Noise'!AU17</f>
        <v>Ch3</v>
      </c>
      <c r="N3" s="17" t="str">
        <f>'Temporal Noise'!AR17</f>
        <v>Ch0</v>
      </c>
      <c r="O3" s="17" t="str">
        <f>'Temporal Noise'!AS17</f>
        <v>Ch1</v>
      </c>
      <c r="P3" s="17" t="str">
        <f>'Temporal Noise'!AT17</f>
        <v>Ch2</v>
      </c>
      <c r="Q3" s="17" t="str">
        <f>'Temporal Noise'!AU17</f>
        <v>Ch3</v>
      </c>
      <c r="R3" s="32" t="s">
        <v>17</v>
      </c>
      <c r="S3" s="17" t="str">
        <f>I3</f>
        <v>Ch0</v>
      </c>
      <c r="T3" s="17" t="str">
        <f>J3</f>
        <v>Ch1</v>
      </c>
      <c r="U3" s="17" t="str">
        <f>K3</f>
        <v>Ch2</v>
      </c>
      <c r="V3" s="17" t="str">
        <f>L3</f>
        <v>Ch3</v>
      </c>
      <c r="X3" s="17" t="str">
        <f>N3</f>
        <v>Ch0</v>
      </c>
      <c r="Y3" s="17" t="str">
        <f>O3</f>
        <v>Ch1</v>
      </c>
      <c r="Z3" s="17" t="str">
        <f>P3</f>
        <v>Ch2</v>
      </c>
      <c r="AA3" s="17" t="str">
        <f>Q3</f>
        <v>Ch3</v>
      </c>
      <c r="AD3" s="3">
        <v>2.0409999999999999</v>
      </c>
      <c r="AE3">
        <f>G4*1.3/AD3</f>
        <v>1.6720667648502703</v>
      </c>
      <c r="AG3" s="4">
        <v>0.92500000000000004</v>
      </c>
      <c r="AH3" s="4">
        <v>0.876</v>
      </c>
      <c r="AI3" s="4">
        <v>0.91500000000000004</v>
      </c>
      <c r="AJ3" s="4">
        <v>0.94499999999999995</v>
      </c>
      <c r="AK3" s="70">
        <f t="shared" ref="AK3:AK12" si="0">C4/AG3</f>
        <v>1.0000000000000002</v>
      </c>
      <c r="AL3">
        <f t="shared" ref="AL3:AN3" si="1">D4/AH3</f>
        <v>0.99228224917309815</v>
      </c>
      <c r="AM3">
        <f t="shared" si="1"/>
        <v>0.99557522123893805</v>
      </c>
      <c r="AN3">
        <f t="shared" si="1"/>
        <v>1.0649627263045796</v>
      </c>
    </row>
    <row r="4" spans="1:40">
      <c r="A4" s="5">
        <f>'Spatial Noise'!AK18</f>
        <v>481</v>
      </c>
      <c r="B4" s="37">
        <f>'Spatial Noise'!AL18*'Spatial Noise'!B4</f>
        <v>18.600543478260871</v>
      </c>
      <c r="C4" s="25">
        <f>'Spatial Noise'!AM18*'Spatial Noise'!C4</f>
        <v>0.92500000000000016</v>
      </c>
      <c r="D4" s="25">
        <f>'Spatial Noise'!AN18*'Spatial Noise'!D4</f>
        <v>0.86923925027563398</v>
      </c>
      <c r="E4" s="25">
        <f>'Spatial Noise'!AO18*'Spatial Noise'!E4</f>
        <v>0.91095132743362839</v>
      </c>
      <c r="F4" s="25">
        <f>'Spatial Noise'!AP18*'Spatial Noise'!F4</f>
        <v>1.0063897763578276</v>
      </c>
      <c r="G4" s="28">
        <f>'Spatial Noise'!AQ18*'Spatial Noise'!G4</f>
        <v>2.6251448208149242</v>
      </c>
      <c r="I4" s="22">
        <f>'Spatial Noise'!AR18*'Spatial Noise'!H4</f>
        <v>6.9482760410406259</v>
      </c>
      <c r="J4" s="22">
        <f>'Spatial Noise'!AS18*'Spatial Noise'!I4</f>
        <v>7.3558863875217684</v>
      </c>
      <c r="K4" s="22">
        <f>'Spatial Noise'!AT18*'Spatial Noise'!J4</f>
        <v>7.3596404559786004</v>
      </c>
      <c r="L4" s="22">
        <f>'Spatial Noise'!AU18*'Spatial Noise'!K4</f>
        <v>7.7466011785630968</v>
      </c>
      <c r="N4" s="22">
        <f>'Temporal Noise'!AR18*'Temporal Noise'!H4</f>
        <v>6.7708586845391423</v>
      </c>
      <c r="O4" s="22">
        <f>'Temporal Noise'!AS18*'Temporal Noise'!I4</f>
        <v>7.1645867101855192</v>
      </c>
      <c r="P4" s="22">
        <f>'Temporal Noise'!AT18*'Temporal Noise'!J4</f>
        <v>7.135340971892532</v>
      </c>
      <c r="Q4" s="22">
        <f>'Temporal Noise'!AU18*'Temporal Noise'!K4</f>
        <v>7.4984308325677196</v>
      </c>
      <c r="R4" s="31">
        <v>1</v>
      </c>
      <c r="S4" s="2">
        <f>I4/SQRT(2)</f>
        <v>4.9131731061758446</v>
      </c>
      <c r="T4" s="2">
        <f t="shared" ref="T4:V4" si="2">J4/SQRT(2)</f>
        <v>5.2013971462544584</v>
      </c>
      <c r="U4" s="2">
        <f t="shared" si="2"/>
        <v>5.2040516735173226</v>
      </c>
      <c r="V4" s="2">
        <f t="shared" si="2"/>
        <v>5.4776742245096663</v>
      </c>
      <c r="W4" s="31"/>
      <c r="X4" s="2">
        <f>N4/SQRT(2)</f>
        <v>4.7877200902934538</v>
      </c>
      <c r="Y4" s="2">
        <f t="shared" ref="Y4:Y13" si="3">O4/SQRT(2)</f>
        <v>5.0661278471711979</v>
      </c>
      <c r="Z4" s="2">
        <f t="shared" ref="Z4:Z13" si="4">P4/SQRT(2)</f>
        <v>5.0454479873034197</v>
      </c>
      <c r="AA4" s="2">
        <f t="shared" ref="AA4:AA13" si="5">Q4/SQRT(2)</f>
        <v>5.3021912899669239</v>
      </c>
      <c r="AD4" s="3">
        <v>2.524</v>
      </c>
      <c r="AE4">
        <f t="shared" ref="AE4:AE12" si="6">G5*1.3/AD4</f>
        <v>1.6642512077294687</v>
      </c>
      <c r="AG4" s="4">
        <v>0.91800000000000004</v>
      </c>
      <c r="AH4" s="4">
        <v>1.01</v>
      </c>
      <c r="AI4" s="4">
        <v>0.91900000000000004</v>
      </c>
      <c r="AJ4" s="4">
        <v>0.98299999999999998</v>
      </c>
      <c r="AK4">
        <f t="shared" si="0"/>
        <v>1.0262257696693273</v>
      </c>
      <c r="AL4">
        <f t="shared" ref="AL4:AL12" si="7">D5/AH4</f>
        <v>1.1025358324145536</v>
      </c>
      <c r="AM4">
        <f t="shared" ref="AM4:AM12" si="8">E5/AI4</f>
        <v>1.0273972602739727</v>
      </c>
      <c r="AN4">
        <f t="shared" ref="AN4:AN12" si="9">F5/AJ4</f>
        <v>1.0976948408342482</v>
      </c>
    </row>
    <row r="5" spans="1:40">
      <c r="A5" s="5">
        <f>'Spatial Noise'!AK19</f>
        <v>482</v>
      </c>
      <c r="B5" s="38">
        <f>'Spatial Noise'!AL19*'Spatial Noise'!B5</f>
        <v>15.950157728706625</v>
      </c>
      <c r="C5" s="25">
        <f>'Spatial Noise'!AM19*'Spatial Noise'!C5</f>
        <v>0.94207525655644253</v>
      </c>
      <c r="D5" s="25">
        <f>'Spatial Noise'!AN19*'Spatial Noise'!D5</f>
        <v>1.1135611907386991</v>
      </c>
      <c r="E5" s="25">
        <f>'Spatial Noise'!AO19*'Spatial Noise'!E5</f>
        <v>0.9441780821917809</v>
      </c>
      <c r="F5" s="25">
        <f>'Spatial Noise'!AP19*'Spatial Noise'!F5</f>
        <v>1.0790340285400659</v>
      </c>
      <c r="G5" s="28">
        <f>'Spatial Noise'!AQ19*'Spatial Noise'!G5</f>
        <v>3.2312077294685992</v>
      </c>
      <c r="I5" s="22">
        <f>'Spatial Noise'!AR19*'Spatial Noise'!H5</f>
        <v>6.1538648123916397</v>
      </c>
      <c r="J5" s="22">
        <f>'Spatial Noise'!AS19*'Spatial Noise'!I5</f>
        <v>6.1828677606740605</v>
      </c>
      <c r="K5" s="22">
        <f>'Spatial Noise'!AT19*'Spatial Noise'!J5</f>
        <v>6.1360879095619616</v>
      </c>
      <c r="L5" s="22">
        <f>'Spatial Noise'!AU19*'Spatial Noise'!K5</f>
        <v>5.8639129245069403</v>
      </c>
      <c r="N5" s="22">
        <f>'Temporal Noise'!AR19*'Temporal Noise'!H5</f>
        <v>5.9651359649379243</v>
      </c>
      <c r="O5" s="22">
        <f>'Temporal Noise'!AS19*'Temporal Noise'!I5</f>
        <v>6.0196307720141746</v>
      </c>
      <c r="P5" s="22">
        <f>'Temporal Noise'!AT19*'Temporal Noise'!J5</f>
        <v>5.946477437950981</v>
      </c>
      <c r="Q5" s="22">
        <f>'Temporal Noise'!AU19*'Temporal Noise'!K5</f>
        <v>5.6644168888633599</v>
      </c>
      <c r="R5" s="31">
        <v>1.5</v>
      </c>
      <c r="S5" s="2">
        <f t="shared" ref="S5:S13" si="10">I5/SQRT(2)</f>
        <v>4.3514395393474095</v>
      </c>
      <c r="T5" s="2">
        <f t="shared" ref="T5:T13" si="11">J5/SQRT(2)</f>
        <v>4.3719477207523116</v>
      </c>
      <c r="U5" s="2">
        <f t="shared" ref="U5:U13" si="12">K5/SQRT(2)</f>
        <v>4.3388693708080499</v>
      </c>
      <c r="V5" s="2">
        <f t="shared" ref="V5:V13" si="13">L5/SQRT(2)</f>
        <v>4.1464125932062972</v>
      </c>
      <c r="W5" s="31"/>
      <c r="X5" s="2">
        <f t="shared" ref="X5:X13" si="14">N5/SQRT(2)</f>
        <v>4.2179880915073653</v>
      </c>
      <c r="Y5" s="2">
        <f t="shared" si="3"/>
        <v>4.2565217391304344</v>
      </c>
      <c r="Z5" s="2">
        <f t="shared" si="4"/>
        <v>4.2047945205479458</v>
      </c>
      <c r="AA5" s="2">
        <f t="shared" si="5"/>
        <v>4.0053475935828882</v>
      </c>
      <c r="AD5" s="3">
        <v>1.9119999999999999</v>
      </c>
      <c r="AE5">
        <f t="shared" si="6"/>
        <v>1.624150548876111</v>
      </c>
      <c r="AG5" s="4">
        <v>0.84799999999999998</v>
      </c>
      <c r="AH5" s="4">
        <v>0.92900000000000005</v>
      </c>
      <c r="AI5" s="4">
        <v>0.81100000000000005</v>
      </c>
      <c r="AJ5" s="4">
        <v>0.81100000000000005</v>
      </c>
      <c r="AK5">
        <f t="shared" si="0"/>
        <v>1.1961722488038278</v>
      </c>
      <c r="AL5">
        <f t="shared" si="7"/>
        <v>1.1029411764705885</v>
      </c>
      <c r="AM5">
        <f t="shared" si="8"/>
        <v>1.2755102040816324</v>
      </c>
      <c r="AN5">
        <f t="shared" si="9"/>
        <v>1.2706480304955527</v>
      </c>
    </row>
    <row r="6" spans="1:40">
      <c r="A6" s="5">
        <f>'Spatial Noise'!AK20</f>
        <v>483</v>
      </c>
      <c r="B6" s="38">
        <f>'Spatial Noise'!AL20*'Spatial Noise'!B6</f>
        <v>15.240105540897096</v>
      </c>
      <c r="C6" s="25">
        <f>'Spatial Noise'!AM20*'Spatial Noise'!C6</f>
        <v>1.0143540669856459</v>
      </c>
      <c r="D6" s="25">
        <f>'Spatial Noise'!AN20*'Spatial Noise'!D6</f>
        <v>1.0246323529411767</v>
      </c>
      <c r="E6" s="25">
        <f>'Spatial Noise'!AO20*'Spatial Noise'!E6</f>
        <v>1.034438775510204</v>
      </c>
      <c r="F6" s="25">
        <f>'Spatial Noise'!AP20*'Spatial Noise'!F6</f>
        <v>1.0304955527318933</v>
      </c>
      <c r="G6" s="28">
        <f>'Spatial Noise'!AQ20*'Spatial Noise'!G6</f>
        <v>2.3887506534239416</v>
      </c>
      <c r="I6" s="22">
        <f>'Spatial Noise'!AR20*'Spatial Noise'!H6</f>
        <v>7.0193224728097752</v>
      </c>
      <c r="J6" s="22">
        <f>'Spatial Noise'!AS20*'Spatial Noise'!I6</f>
        <v>5.7524917134226481</v>
      </c>
      <c r="K6" s="22">
        <f>'Spatial Noise'!AT20*'Spatial Noise'!J6</f>
        <v>5.9883830026388605</v>
      </c>
      <c r="L6" s="22">
        <f>'Spatial Noise'!AU20*'Spatial Noise'!K6</f>
        <v>5.7474534987644379</v>
      </c>
      <c r="N6" s="22">
        <f>'Temporal Noise'!AR20*'Temporal Noise'!H6</f>
        <v>6.8066992529725052</v>
      </c>
      <c r="O6" s="22">
        <f>'Temporal Noise'!AS20*'Temporal Noise'!I6</f>
        <v>5.5575414993257315</v>
      </c>
      <c r="P6" s="22">
        <f>'Temporal Noise'!AT20*'Temporal Noise'!J6</f>
        <v>5.7703128573727431</v>
      </c>
      <c r="Q6" s="22">
        <f>'Temporal Noise'!AU20*'Temporal Noise'!K6</f>
        <v>5.5349005088247596</v>
      </c>
      <c r="R6" s="31">
        <v>1</v>
      </c>
      <c r="S6" s="2">
        <f t="shared" si="10"/>
        <v>4.9634105198589173</v>
      </c>
      <c r="T6" s="2">
        <f t="shared" si="11"/>
        <v>4.0676258992805758</v>
      </c>
      <c r="U6" s="2">
        <f t="shared" si="12"/>
        <v>4.2344262295081965</v>
      </c>
      <c r="V6" s="2">
        <f t="shared" si="13"/>
        <v>4.0640633435306821</v>
      </c>
      <c r="W6" s="31"/>
      <c r="X6" s="2">
        <f t="shared" si="14"/>
        <v>4.8130631992742652</v>
      </c>
      <c r="Y6" s="2">
        <f t="shared" si="3"/>
        <v>3.9297752808988768</v>
      </c>
      <c r="Z6" s="2">
        <f t="shared" si="4"/>
        <v>4.0802273510161902</v>
      </c>
      <c r="AA6" s="2">
        <f t="shared" si="5"/>
        <v>3.9137656829828598</v>
      </c>
      <c r="AD6" s="3">
        <v>2.5169999999999999</v>
      </c>
      <c r="AE6">
        <f t="shared" si="6"/>
        <v>1.6872228939943577</v>
      </c>
      <c r="AG6" s="4">
        <v>0.82799999999999996</v>
      </c>
      <c r="AH6" s="4">
        <v>0.86199999999999999</v>
      </c>
      <c r="AI6" s="4">
        <v>0.89600000000000002</v>
      </c>
      <c r="AJ6" s="4">
        <v>0.82699999999999996</v>
      </c>
      <c r="AK6">
        <f t="shared" si="0"/>
        <v>0.97442143727162012</v>
      </c>
      <c r="AL6">
        <f t="shared" si="7"/>
        <v>1.0380622837370241</v>
      </c>
      <c r="AM6">
        <f t="shared" si="8"/>
        <v>1.0309278350515465</v>
      </c>
      <c r="AN6">
        <f t="shared" si="9"/>
        <v>0.98400984009840109</v>
      </c>
    </row>
    <row r="7" spans="1:40">
      <c r="A7" s="5">
        <f>'Spatial Noise'!AK21</f>
        <v>484</v>
      </c>
      <c r="B7" s="38">
        <f>'Spatial Noise'!AL21*'Spatial Noise'!B7</f>
        <v>16.94009489916963</v>
      </c>
      <c r="C7" s="25">
        <f>'Spatial Noise'!AM21*'Spatial Noise'!C7</f>
        <v>0.80682095006090138</v>
      </c>
      <c r="D7" s="25">
        <f>'Spatial Noise'!AN21*'Spatial Noise'!D7</f>
        <v>0.89480968858131482</v>
      </c>
      <c r="E7" s="25">
        <f>'Spatial Noise'!AO21*'Spatial Noise'!E7</f>
        <v>0.92371134020618573</v>
      </c>
      <c r="F7" s="25">
        <f>'Spatial Noise'!AP21*'Spatial Noise'!F7</f>
        <v>0.81377613776137769</v>
      </c>
      <c r="G7" s="28">
        <f>'Spatial Noise'!AQ21*'Spatial Noise'!G7</f>
        <v>3.266723095525998</v>
      </c>
      <c r="I7" s="22">
        <f>'Spatial Noise'!AR21*'Spatial Noise'!H7</f>
        <v>6.2441272221061812</v>
      </c>
      <c r="J7" s="22">
        <f>'Spatial Noise'!AS21*'Spatial Noise'!I7</f>
        <v>5.8264925868790227</v>
      </c>
      <c r="K7" s="22">
        <f>'Spatial Noise'!AT21*'Spatial Noise'!J7</f>
        <v>6.0421480941040038</v>
      </c>
      <c r="L7" s="22">
        <f>'Spatial Noise'!AU21*'Spatial Noise'!K7</f>
        <v>6.397928797561673</v>
      </c>
      <c r="N7" s="22">
        <f>'Temporal Noise'!AR21*'Temporal Noise'!H7</f>
        <v>6.2166243807944026</v>
      </c>
      <c r="O7" s="22">
        <f>'Temporal Noise'!AS21*'Temporal Noise'!I7</f>
        <v>5.8399954665705147</v>
      </c>
      <c r="P7" s="22">
        <f>'Temporal Noise'!AT21*'Temporal Noise'!J7</f>
        <v>6.0246908443939109</v>
      </c>
      <c r="Q7" s="22">
        <f>'Temporal Noise'!AU21*'Temporal Noise'!K7</f>
        <v>6.3739515503503235</v>
      </c>
      <c r="R7" s="31">
        <v>1.3</v>
      </c>
      <c r="S7" s="2">
        <f t="shared" si="10"/>
        <v>4.4152647013428004</v>
      </c>
      <c r="T7" s="2">
        <f t="shared" si="11"/>
        <v>4.1199524187153065</v>
      </c>
      <c r="U7" s="2">
        <f t="shared" si="12"/>
        <v>4.2724438902743147</v>
      </c>
      <c r="V7" s="2">
        <f t="shared" si="13"/>
        <v>4.5240188383045528</v>
      </c>
      <c r="W7" s="31"/>
      <c r="X7" s="2">
        <f t="shared" si="14"/>
        <v>4.3958172557493436</v>
      </c>
      <c r="Y7" s="2">
        <f t="shared" si="3"/>
        <v>4.1295003965107062</v>
      </c>
      <c r="Z7" s="2">
        <f t="shared" si="4"/>
        <v>4.260099750623441</v>
      </c>
      <c r="AA7" s="2">
        <f t="shared" si="5"/>
        <v>4.5070643642072215</v>
      </c>
      <c r="AD7" s="3">
        <v>2.0670000000000002</v>
      </c>
      <c r="AE7">
        <f t="shared" si="6"/>
        <v>1.616580310880829</v>
      </c>
      <c r="AG7" s="4">
        <v>0.998</v>
      </c>
      <c r="AH7" s="4">
        <v>1.2789999999999999</v>
      </c>
      <c r="AI7" s="4">
        <v>1.0309999999999999</v>
      </c>
      <c r="AJ7" s="4">
        <v>1.1419999999999999</v>
      </c>
      <c r="AK7">
        <f t="shared" si="0"/>
        <v>1.0683760683760684</v>
      </c>
      <c r="AL7">
        <f t="shared" si="7"/>
        <v>1.2172284644194757</v>
      </c>
      <c r="AM7">
        <f t="shared" si="8"/>
        <v>1.0460251046025106</v>
      </c>
      <c r="AN7">
        <f t="shared" si="9"/>
        <v>1.0556621880998081</v>
      </c>
    </row>
    <row r="8" spans="1:40">
      <c r="A8" s="5">
        <f>'Spatial Noise'!AK22</f>
        <v>485</v>
      </c>
      <c r="B8" s="39">
        <f>'Spatial Noise'!AL22*'Spatial Noise'!B8</f>
        <v>20.030045067601403</v>
      </c>
      <c r="C8" s="25">
        <f>'Spatial Noise'!AM22*'Spatial Noise'!C8</f>
        <v>1.0662393162393162</v>
      </c>
      <c r="D8" s="25">
        <f>'Spatial Noise'!AN22*'Spatial Noise'!D8</f>
        <v>1.5568352059925092</v>
      </c>
      <c r="E8" s="25">
        <f>'Spatial Noise'!AO22*'Spatial Noise'!E8</f>
        <v>1.0784518828451883</v>
      </c>
      <c r="F8" s="25">
        <f>'Spatial Noise'!AP22*'Spatial Noise'!F8</f>
        <v>1.2055662188099807</v>
      </c>
      <c r="G8" s="28">
        <f>'Spatial Noise'!AQ22*'Spatial Noise'!G8</f>
        <v>2.5703626943005182</v>
      </c>
      <c r="I8" s="22">
        <f>'Spatial Noise'!AR22*'Spatial Noise'!H8</f>
        <v>5.7429429907076592</v>
      </c>
      <c r="J8" s="22">
        <f>'Spatial Noise'!AS22*'Spatial Noise'!I8</f>
        <v>5.5411303960129938</v>
      </c>
      <c r="K8" s="22">
        <f>'Spatial Noise'!AT22*'Spatial Noise'!J8</f>
        <v>6.1901867818535345</v>
      </c>
      <c r="L8" s="22">
        <f>'Spatial Noise'!AU22*'Spatial Noise'!K8</f>
        <v>7.8436248541462179</v>
      </c>
      <c r="N8" s="22">
        <f>'Temporal Noise'!AR22*'Temporal Noise'!H8</f>
        <v>5.5299176537184742</v>
      </c>
      <c r="O8" s="22">
        <f>'Temporal Noise'!AS22*'Temporal Noise'!I8</f>
        <v>5.3670800614227403</v>
      </c>
      <c r="P8" s="22">
        <f>'Temporal Noise'!AT22*'Temporal Noise'!J8</f>
        <v>5.988865832810264</v>
      </c>
      <c r="Q8" s="22">
        <f>'Temporal Noise'!AU22*'Temporal Noise'!K8</f>
        <v>7.5720610956395991</v>
      </c>
      <c r="R8" s="31">
        <v>1</v>
      </c>
      <c r="S8" s="2">
        <f t="shared" si="10"/>
        <v>4.0608739326971373</v>
      </c>
      <c r="T8" s="2">
        <f t="shared" si="11"/>
        <v>3.9181708784596871</v>
      </c>
      <c r="U8" s="2">
        <f t="shared" si="12"/>
        <v>4.3771230502599661</v>
      </c>
      <c r="V8" s="2">
        <f t="shared" si="13"/>
        <v>5.5462803234501354</v>
      </c>
      <c r="W8" s="31"/>
      <c r="X8" s="2">
        <f t="shared" si="14"/>
        <v>3.910242272347535</v>
      </c>
      <c r="Y8" s="2">
        <f t="shared" si="3"/>
        <v>3.7950987066031314</v>
      </c>
      <c r="Z8" s="2">
        <f t="shared" si="4"/>
        <v>4.2347676419965579</v>
      </c>
      <c r="AA8" s="2">
        <f t="shared" si="5"/>
        <v>5.354255748285599</v>
      </c>
      <c r="AD8" s="12">
        <v>2.5390000000000001</v>
      </c>
      <c r="AE8">
        <f t="shared" si="6"/>
        <v>1.7071778140293639</v>
      </c>
      <c r="AG8" s="13">
        <v>1.034</v>
      </c>
      <c r="AH8" s="13">
        <v>0.93100000000000005</v>
      </c>
      <c r="AI8" s="13">
        <v>0.98899999999999999</v>
      </c>
      <c r="AJ8" s="13">
        <v>0.95899999999999996</v>
      </c>
      <c r="AK8">
        <f t="shared" si="0"/>
        <v>1.0172939979654121</v>
      </c>
      <c r="AL8">
        <f t="shared" si="7"/>
        <v>0.95338983050847459</v>
      </c>
      <c r="AM8">
        <f t="shared" si="8"/>
        <v>1.021450459652707</v>
      </c>
      <c r="AN8">
        <f t="shared" si="9"/>
        <v>1.0319917440660475</v>
      </c>
    </row>
    <row r="9" spans="1:40">
      <c r="A9" s="10">
        <f>'Spatial Noise'!AK23</f>
        <v>486</v>
      </c>
      <c r="B9" s="38">
        <f>'Spatial Noise'!AL23*'Spatial Noise'!B9</f>
        <v>19.250130548302874</v>
      </c>
      <c r="C9" s="26">
        <f>'Spatial Noise'!AM23*'Spatial Noise'!C9</f>
        <v>1.051881993896236</v>
      </c>
      <c r="D9" s="26">
        <f>'Spatial Noise'!AN23*'Spatial Noise'!D9</f>
        <v>0.8876059322033899</v>
      </c>
      <c r="E9" s="26">
        <f>'Spatial Noise'!AO23*'Spatial Noise'!E9</f>
        <v>1.0102145045965272</v>
      </c>
      <c r="F9" s="26">
        <f>'Spatial Noise'!AP23*'Spatial Noise'!F9</f>
        <v>0.98968008255933948</v>
      </c>
      <c r="G9" s="29">
        <f>'Spatial Noise'!AQ23*'Spatial Noise'!G9</f>
        <v>3.3342495921696576</v>
      </c>
      <c r="I9" s="23">
        <f>'Spatial Noise'!AR23*'Spatial Noise'!H9</f>
        <v>7.377497393668758</v>
      </c>
      <c r="J9" s="23">
        <f>'Spatial Noise'!AS23*'Spatial Noise'!I9</f>
        <v>7.5789244250425485</v>
      </c>
      <c r="K9" s="23">
        <f>'Spatial Noise'!AT23*'Spatial Noise'!J9</f>
        <v>7.3822435055839639</v>
      </c>
      <c r="L9" s="23">
        <f>'Spatial Noise'!AU23*'Spatial Noise'!K9</f>
        <v>7.2927521127823338</v>
      </c>
      <c r="N9" s="23">
        <f>'Temporal Noise'!AR23*'Temporal Noise'!H9</f>
        <v>7.2447733551750026</v>
      </c>
      <c r="O9" s="23">
        <f>'Temporal Noise'!AS23*'Temporal Noise'!I9</f>
        <v>7.463258554649209</v>
      </c>
      <c r="P9" s="23">
        <f>'Temporal Noise'!AT23*'Temporal Noise'!J9</f>
        <v>7.3763168707078286</v>
      </c>
      <c r="Q9" s="23">
        <f>'Temporal Noise'!AU23*'Temporal Noise'!K9</f>
        <v>7.1661648869337355</v>
      </c>
      <c r="R9" s="31">
        <v>1</v>
      </c>
      <c r="S9" s="11">
        <f t="shared" si="10"/>
        <v>5.2166784352492588</v>
      </c>
      <c r="T9" s="11">
        <f t="shared" si="11"/>
        <v>5.3591088550479418</v>
      </c>
      <c r="U9" s="11">
        <f t="shared" si="12"/>
        <v>5.2200344431687711</v>
      </c>
      <c r="V9" s="11">
        <f t="shared" si="13"/>
        <v>5.1567544724609098</v>
      </c>
      <c r="W9" s="31"/>
      <c r="X9" s="11">
        <f t="shared" si="14"/>
        <v>5.1228283676038604</v>
      </c>
      <c r="Y9" s="11">
        <f t="shared" si="3"/>
        <v>5.2773207337409671</v>
      </c>
      <c r="Z9" s="11">
        <f t="shared" si="4"/>
        <v>5.2158436794582395</v>
      </c>
      <c r="AA9" s="11">
        <f t="shared" si="5"/>
        <v>5.0672437866517726</v>
      </c>
      <c r="AD9" s="3">
        <v>2.4630000000000001</v>
      </c>
      <c r="AE9">
        <f t="shared" si="6"/>
        <v>1.6395443449959315</v>
      </c>
      <c r="AG9" s="4">
        <v>0.87</v>
      </c>
      <c r="AH9" s="4">
        <v>0.89600000000000002</v>
      </c>
      <c r="AI9" s="4">
        <v>1.0529999999999999</v>
      </c>
      <c r="AJ9" s="4">
        <v>1.03</v>
      </c>
      <c r="AK9">
        <f t="shared" si="0"/>
        <v>1.0022271714922049</v>
      </c>
      <c r="AL9">
        <f t="shared" si="7"/>
        <v>1.0273972602739725</v>
      </c>
      <c r="AM9">
        <f t="shared" si="8"/>
        <v>1.1178861788617889</v>
      </c>
      <c r="AN9">
        <f t="shared" si="9"/>
        <v>1.0928961748633879</v>
      </c>
    </row>
    <row r="10" spans="1:40">
      <c r="A10" s="5">
        <f>'Spatial Noise'!AK24</f>
        <v>487</v>
      </c>
      <c r="B10" s="38">
        <f>'Spatial Noise'!AL24*'Spatial Noise'!B10</f>
        <v>16.100000000000001</v>
      </c>
      <c r="C10" s="25">
        <f>'Spatial Noise'!AM24*'Spatial Noise'!C10</f>
        <v>0.87193763919821832</v>
      </c>
      <c r="D10" s="25">
        <f>'Spatial Noise'!AN24*'Spatial Noise'!D10</f>
        <v>0.92054794520547945</v>
      </c>
      <c r="E10" s="25">
        <f>'Spatial Noise'!AO24*'Spatial Noise'!E10</f>
        <v>1.1771341463414635</v>
      </c>
      <c r="F10" s="25">
        <f>'Spatial Noise'!AP24*'Spatial Noise'!F10</f>
        <v>1.1256830601092895</v>
      </c>
      <c r="G10" s="28">
        <f>'Spatial Noise'!AQ24*'Spatial Noise'!G10</f>
        <v>3.106305939788446</v>
      </c>
      <c r="I10" s="22">
        <f>'Spatial Noise'!AR24*'Spatial Noise'!H10</f>
        <v>6.496338759872331</v>
      </c>
      <c r="J10" s="22">
        <f>'Spatial Noise'!AS24*'Spatial Noise'!I10</f>
        <v>6.2011878226175545</v>
      </c>
      <c r="K10" s="22">
        <f>'Spatial Noise'!AT24*'Spatial Noise'!J10</f>
        <v>6.557433610909448</v>
      </c>
      <c r="L10" s="22">
        <f>'Spatial Noise'!AU24*'Spatial Noise'!K10</f>
        <v>5.8597243133766863</v>
      </c>
      <c r="N10" s="22">
        <f>'Temporal Noise'!AR24*'Temporal Noise'!H10</f>
        <v>6.4280553789644745</v>
      </c>
      <c r="O10" s="22">
        <f>'Temporal Noise'!AS24*'Temporal Noise'!I10</f>
        <v>6.1189468897222454</v>
      </c>
      <c r="P10" s="22">
        <f>'Temporal Noise'!AT24*'Temporal Noise'!J10</f>
        <v>6.5063810639790116</v>
      </c>
      <c r="Q10" s="22">
        <f>'Temporal Noise'!AU24*'Temporal Noise'!K10</f>
        <v>5.7988076998231728</v>
      </c>
      <c r="R10" s="31">
        <v>1</v>
      </c>
      <c r="S10" s="2">
        <f t="shared" si="10"/>
        <v>4.5936051899907318</v>
      </c>
      <c r="T10" s="2">
        <f t="shared" si="11"/>
        <v>4.3849019607843136</v>
      </c>
      <c r="U10" s="2">
        <f t="shared" si="12"/>
        <v>4.6368057734546593</v>
      </c>
      <c r="V10" s="2">
        <f t="shared" si="13"/>
        <v>4.1434507978723403</v>
      </c>
      <c r="W10" s="31"/>
      <c r="X10" s="2">
        <f t="shared" si="14"/>
        <v>4.5453215483084426</v>
      </c>
      <c r="Y10" s="2">
        <f t="shared" si="3"/>
        <v>4.3267488394429332</v>
      </c>
      <c r="Z10" s="2">
        <f t="shared" si="4"/>
        <v>4.6007061713233028</v>
      </c>
      <c r="AA10" s="2">
        <f t="shared" si="5"/>
        <v>4.1003762473417309</v>
      </c>
      <c r="AD10" s="3">
        <v>3.2050000000000001</v>
      </c>
      <c r="AE10">
        <f t="shared" si="6"/>
        <v>1.7408117609459894</v>
      </c>
      <c r="AG10" s="4">
        <v>0.95699999999999996</v>
      </c>
      <c r="AH10" s="4">
        <v>1.002</v>
      </c>
      <c r="AI10" s="4">
        <v>0.98599999999999999</v>
      </c>
      <c r="AJ10" s="4">
        <v>0.92400000000000004</v>
      </c>
      <c r="AK10">
        <f t="shared" si="0"/>
        <v>1.0214504596527068</v>
      </c>
      <c r="AL10">
        <f t="shared" si="7"/>
        <v>0.98522167487684742</v>
      </c>
      <c r="AM10">
        <f t="shared" si="8"/>
        <v>1.0683760683760684</v>
      </c>
      <c r="AN10">
        <f t="shared" si="9"/>
        <v>0.97402597402597402</v>
      </c>
    </row>
    <row r="11" spans="1:40">
      <c r="A11" s="5">
        <f>'Spatial Noise'!AK25</f>
        <v>488</v>
      </c>
      <c r="B11" s="38">
        <f>'Spatial Noise'!AL25*'Spatial Noise'!B11</f>
        <v>19.200526315789475</v>
      </c>
      <c r="C11" s="25">
        <f>'Spatial Noise'!AM25*'Spatial Noise'!C11</f>
        <v>0.97752808988764039</v>
      </c>
      <c r="D11" s="25">
        <f>'Spatial Noise'!AN25*'Spatial Noise'!D11</f>
        <v>0.98719211822660113</v>
      </c>
      <c r="E11" s="25">
        <f>'Spatial Noise'!AO25*'Spatial Noise'!E11</f>
        <v>1.0534188034188035</v>
      </c>
      <c r="F11" s="25">
        <f>'Spatial Noise'!AP25*'Spatial Noise'!F11</f>
        <v>0.9</v>
      </c>
      <c r="G11" s="28">
        <f>'Spatial Noise'!AQ25*'Spatial Noise'!G11</f>
        <v>4.2917705337168428</v>
      </c>
      <c r="I11" s="22">
        <f>'Spatial Noise'!AR25*'Spatial Noise'!H11</f>
        <v>7.0504879820509254</v>
      </c>
      <c r="J11" s="22">
        <f>'Spatial Noise'!AS25*'Spatial Noise'!I11</f>
        <v>7.8397210531795061</v>
      </c>
      <c r="K11" s="22">
        <f>'Spatial Noise'!AT25*'Spatial Noise'!J11</f>
        <v>6.2015991987581849</v>
      </c>
      <c r="L11" s="22">
        <f>'Spatial Noise'!AU25*'Spatial Noise'!K11</f>
        <v>6.9566653360122785</v>
      </c>
      <c r="N11" s="22">
        <f>'Temporal Noise'!AR25*'Temporal Noise'!H11</f>
        <v>6.9068752203018189</v>
      </c>
      <c r="O11" s="22">
        <f>'Temporal Noise'!AS25*'Temporal Noise'!I11</f>
        <v>7.7259555866220868</v>
      </c>
      <c r="P11" s="22">
        <f>'Temporal Noise'!AT25*'Temporal Noise'!J11</f>
        <v>6.0839201585231093</v>
      </c>
      <c r="Q11" s="22">
        <f>'Temporal Noise'!AU25*'Temporal Noise'!K11</f>
        <v>6.8119752508200229</v>
      </c>
      <c r="R11" s="31">
        <v>1</v>
      </c>
      <c r="S11" s="2">
        <f t="shared" si="10"/>
        <v>4.9854478627824665</v>
      </c>
      <c r="T11" s="2">
        <f t="shared" si="11"/>
        <v>5.5435199193141704</v>
      </c>
      <c r="U11" s="2">
        <f t="shared" si="12"/>
        <v>4.3851928476429718</v>
      </c>
      <c r="V11" s="2">
        <f t="shared" si="13"/>
        <v>4.9191052335396739</v>
      </c>
      <c r="W11" s="31"/>
      <c r="X11" s="2">
        <f t="shared" si="14"/>
        <v>4.8838983050847453</v>
      </c>
      <c r="Y11" s="2">
        <f t="shared" si="3"/>
        <v>5.4630755864465677</v>
      </c>
      <c r="Z11" s="2">
        <f t="shared" si="4"/>
        <v>4.3019812002892257</v>
      </c>
      <c r="AA11" s="2">
        <f t="shared" si="5"/>
        <v>4.8167938931297707</v>
      </c>
      <c r="AD11" s="3">
        <v>2.9830000000000001</v>
      </c>
      <c r="AE11">
        <f t="shared" si="6"/>
        <v>1.754932502596054</v>
      </c>
      <c r="AG11" s="4">
        <v>1.107</v>
      </c>
      <c r="AH11" s="4">
        <v>1.1000000000000001</v>
      </c>
      <c r="AI11" s="4">
        <v>0.83599999999999997</v>
      </c>
      <c r="AJ11" s="4">
        <v>0.88900000000000001</v>
      </c>
      <c r="AK11">
        <f t="shared" si="0"/>
        <v>1.1398963730569949</v>
      </c>
      <c r="AL11">
        <f t="shared" si="7"/>
        <v>1.1077542799597182</v>
      </c>
      <c r="AM11">
        <f t="shared" si="8"/>
        <v>0.97205346294046191</v>
      </c>
      <c r="AN11">
        <f t="shared" si="9"/>
        <v>1.0600706713780921</v>
      </c>
    </row>
    <row r="12" spans="1:40">
      <c r="A12" s="5">
        <f>'Spatial Noise'!AK26</f>
        <v>489</v>
      </c>
      <c r="B12" s="38">
        <f>'Spatial Noise'!AL26*'Spatial Noise'!B12</f>
        <v>19.100529100529101</v>
      </c>
      <c r="C12" s="25">
        <f>'Spatial Noise'!AM26*'Spatial Noise'!C12</f>
        <v>1.2618652849740932</v>
      </c>
      <c r="D12" s="25">
        <f>'Spatial Noise'!AN26*'Spatial Noise'!D12</f>
        <v>1.21852970795569</v>
      </c>
      <c r="E12" s="25">
        <f>'Spatial Noise'!AO26*'Spatial Noise'!E12</f>
        <v>0.81263669501822611</v>
      </c>
      <c r="F12" s="25">
        <f>'Spatial Noise'!AP26*'Spatial Noise'!F12</f>
        <v>0.94240282685512378</v>
      </c>
      <c r="G12" s="28">
        <f>'Spatial Noise'!AQ26*'Spatial Noise'!G12</f>
        <v>4.0268951194184837</v>
      </c>
      <c r="I12" s="22">
        <f>'Spatial Noise'!AR26*'Spatial Noise'!H12</f>
        <v>5.964515432622095</v>
      </c>
      <c r="J12" s="22">
        <f>'Spatial Noise'!AS26*'Spatial Noise'!I12</f>
        <v>6.297194288584568</v>
      </c>
      <c r="K12" s="22">
        <f>'Spatial Noise'!AT26*'Spatial Noise'!J12</f>
        <v>5.7270938222047878</v>
      </c>
      <c r="L12" s="22">
        <f>'Spatial Noise'!AU26*'Spatial Noise'!K12</f>
        <v>5.4992853350843287</v>
      </c>
      <c r="N12" s="22">
        <f>'Temporal Noise'!AR26*'Temporal Noise'!H12</f>
        <v>5.7516397793641909</v>
      </c>
      <c r="O12" s="22">
        <f>'Temporal Noise'!AS26*'Temporal Noise'!I12</f>
        <v>6.0881658940965329</v>
      </c>
      <c r="P12" s="22">
        <f>'Temporal Noise'!AT26*'Temporal Noise'!J12</f>
        <v>5.5534027985895378</v>
      </c>
      <c r="Q12" s="22">
        <f>'Temporal Noise'!AU26*'Temporal Noise'!K12</f>
        <v>5.3019395236481346</v>
      </c>
      <c r="R12" s="31">
        <v>2.2000000000000002</v>
      </c>
      <c r="S12" s="2">
        <f t="shared" si="10"/>
        <v>4.2175493088988976</v>
      </c>
      <c r="T12" s="2">
        <f t="shared" si="11"/>
        <v>4.4527887839073443</v>
      </c>
      <c r="U12" s="2">
        <f t="shared" si="12"/>
        <v>4.0496668781725891</v>
      </c>
      <c r="V12" s="2">
        <f t="shared" si="13"/>
        <v>3.8885819521178639</v>
      </c>
      <c r="W12" s="31"/>
      <c r="X12" s="2">
        <f t="shared" si="14"/>
        <v>4.0670234909307172</v>
      </c>
      <c r="Y12" s="2">
        <f t="shared" si="3"/>
        <v>4.3049833887043185</v>
      </c>
      <c r="Z12" s="2">
        <f t="shared" si="4"/>
        <v>3.9268487775430128</v>
      </c>
      <c r="AA12" s="2">
        <f t="shared" si="5"/>
        <v>3.7490373906125694</v>
      </c>
      <c r="AD12" s="8">
        <v>2.492</v>
      </c>
      <c r="AE12">
        <f t="shared" si="6"/>
        <v>1.6690968003240176</v>
      </c>
      <c r="AG12" s="9">
        <v>1.0569999999999999</v>
      </c>
      <c r="AH12" s="9">
        <v>1.1220000000000001</v>
      </c>
      <c r="AI12" s="9">
        <v>1.044</v>
      </c>
      <c r="AJ12" s="9">
        <v>1.038</v>
      </c>
      <c r="AK12">
        <f t="shared" si="0"/>
        <v>1.1088709677419355</v>
      </c>
      <c r="AL12">
        <f t="shared" si="7"/>
        <v>1.1224489795918369</v>
      </c>
      <c r="AM12">
        <f t="shared" si="8"/>
        <v>1.0548523206751055</v>
      </c>
      <c r="AN12">
        <f t="shared" si="9"/>
        <v>1.0515247108307046</v>
      </c>
    </row>
    <row r="13" spans="1:40">
      <c r="A13" s="6">
        <f>'Spatial Noise'!AK27</f>
        <v>490</v>
      </c>
      <c r="B13" s="39">
        <f>'Spatial Noise'!AL27*'Spatial Noise'!B13</f>
        <v>20</v>
      </c>
      <c r="C13" s="27">
        <f>'Spatial Noise'!AM27*'Spatial Noise'!C13</f>
        <v>1.1720766129032258</v>
      </c>
      <c r="D13" s="27">
        <f>'Spatial Noise'!AN27*'Spatial Noise'!D13</f>
        <v>1.2593877551020412</v>
      </c>
      <c r="E13" s="27">
        <f>'Spatial Noise'!AO27*'Spatial Noise'!E13</f>
        <v>1.1012658227848102</v>
      </c>
      <c r="F13" s="27">
        <f>'Spatial Noise'!AP27*'Spatial Noise'!F13</f>
        <v>1.0914826498422714</v>
      </c>
      <c r="G13" s="30">
        <f>'Spatial Noise'!AQ27*'Spatial Noise'!G13</f>
        <v>3.1995301741595785</v>
      </c>
      <c r="I13" s="24">
        <f>'Spatial Noise'!AR27*'Spatial Noise'!H13</f>
        <v>6.3011167927583216</v>
      </c>
      <c r="J13" s="24">
        <f>'Spatial Noise'!AS27*'Spatial Noise'!I13</f>
        <v>5.923898214861012</v>
      </c>
      <c r="K13" s="24">
        <f>'Spatial Noise'!AT27*'Spatial Noise'!J13</f>
        <v>6.215782923826108</v>
      </c>
      <c r="L13" s="24">
        <f>'Spatial Noise'!AU27*'Spatial Noise'!K13</f>
        <v>6.5667452961884196</v>
      </c>
      <c r="N13" s="24">
        <f>'Temporal Noise'!AR27*'Temporal Noise'!H13</f>
        <v>6.0553457776081663</v>
      </c>
      <c r="O13" s="24">
        <f>'Temporal Noise'!AS27*'Temporal Noise'!I13</f>
        <v>5.738140162107868</v>
      </c>
      <c r="P13" s="24">
        <f>'Temporal Noise'!AT27*'Temporal Noise'!J13</f>
        <v>6.0232059528673121</v>
      </c>
      <c r="Q13" s="24">
        <f>'Temporal Noise'!AU27*'Temporal Noise'!K13</f>
        <v>6.3468014640076964</v>
      </c>
      <c r="R13" s="31">
        <v>1</v>
      </c>
      <c r="S13" s="7">
        <f t="shared" si="10"/>
        <v>4.4555624132078382</v>
      </c>
      <c r="T13" s="7">
        <f t="shared" si="11"/>
        <v>4.1888285987871052</v>
      </c>
      <c r="U13" s="7">
        <f t="shared" si="12"/>
        <v>4.3952222558209861</v>
      </c>
      <c r="V13" s="7">
        <f t="shared" si="13"/>
        <v>4.6433901292596946</v>
      </c>
      <c r="W13" s="31"/>
      <c r="X13" s="7">
        <f t="shared" si="14"/>
        <v>4.2817760617760614</v>
      </c>
      <c r="Y13" s="7">
        <f t="shared" si="3"/>
        <v>4.0574778200253485</v>
      </c>
      <c r="Z13" s="7">
        <f t="shared" si="4"/>
        <v>4.259049773755657</v>
      </c>
      <c r="AA13" s="7">
        <f t="shared" si="5"/>
        <v>4.4878663540445496</v>
      </c>
      <c r="AE13">
        <f>AVERAGE(AE3:AE12)</f>
        <v>1.6775834949222392</v>
      </c>
    </row>
    <row r="14" spans="1:40">
      <c r="S14" s="31"/>
      <c r="T14" s="31"/>
      <c r="U14" s="31"/>
      <c r="V14" s="31"/>
      <c r="W14" s="31"/>
      <c r="X14" s="31"/>
      <c r="Y14" s="31"/>
      <c r="Z14" s="31"/>
      <c r="AA14" s="31"/>
      <c r="AK14">
        <f>AVERAGE(AK3:AN12)</f>
        <v>1.0624434385551804</v>
      </c>
    </row>
    <row r="15" spans="1:40">
      <c r="A15" s="1"/>
      <c r="B15" s="1"/>
      <c r="C15" s="1"/>
      <c r="D15" s="1"/>
      <c r="E15" s="1"/>
      <c r="F15" s="1"/>
      <c r="G15" s="1"/>
      <c r="I15" s="1"/>
      <c r="J15" s="1"/>
      <c r="K15" s="1"/>
      <c r="L15" s="1"/>
      <c r="N15" s="1"/>
      <c r="O15" s="1"/>
      <c r="P15" s="1"/>
      <c r="Q15" s="1"/>
      <c r="S15" s="45"/>
      <c r="T15" s="45"/>
      <c r="U15" s="45"/>
      <c r="V15" s="45"/>
      <c r="W15" s="31"/>
      <c r="X15" s="45"/>
      <c r="Y15" s="45"/>
      <c r="Z15" s="45"/>
      <c r="AA15" s="45"/>
      <c r="AD15" s="2">
        <v>6.7290000000000001</v>
      </c>
      <c r="AE15" s="2">
        <v>6.9989999999999997</v>
      </c>
      <c r="AF15" s="2">
        <v>7.09</v>
      </c>
      <c r="AG15" s="2">
        <v>7.43</v>
      </c>
      <c r="AH15" s="2">
        <v>6.3680000000000003</v>
      </c>
      <c r="AI15" s="31">
        <f>AD15/SQRT(2)</f>
        <v>4.7581215306042779</v>
      </c>
      <c r="AJ15" s="31">
        <f t="shared" ref="AJ15:AM15" si="15">AE15/SQRT(2)</f>
        <v>4.9490403615246459</v>
      </c>
      <c r="AK15" s="31">
        <f t="shared" si="15"/>
        <v>5.0133870786126211</v>
      </c>
      <c r="AL15" s="31">
        <f t="shared" si="15"/>
        <v>5.2538033842160479</v>
      </c>
      <c r="AM15" s="68">
        <f t="shared" si="15"/>
        <v>4.5028559825959347</v>
      </c>
    </row>
    <row r="16" spans="1:40" ht="15" customHeight="1">
      <c r="A16" s="47" t="str">
        <f>'Spatial Noise'!AK30</f>
        <v>SCA ID</v>
      </c>
      <c r="B16" s="49" t="str">
        <f>'Spatial Noise'!AL30</f>
        <v>kTC Noise</v>
      </c>
      <c r="C16" s="63" t="str">
        <f>'Spatial Noise'!AM30</f>
        <v>1/f Uncorr</v>
      </c>
      <c r="D16" s="64"/>
      <c r="E16" s="64"/>
      <c r="F16" s="65"/>
      <c r="G16" s="52" t="str">
        <f>'Spatial Noise'!AQ30</f>
        <v>1/f Corr</v>
      </c>
      <c r="I16" s="57" t="str">
        <f>'Spatial Noise'!AR30</f>
        <v>CDS</v>
      </c>
      <c r="J16" s="58"/>
      <c r="K16" s="58"/>
      <c r="L16" s="58"/>
      <c r="N16" s="57" t="str">
        <f>'Temporal Noise'!AR30</f>
        <v>CDS</v>
      </c>
      <c r="O16" s="58"/>
      <c r="P16" s="58"/>
      <c r="Q16" s="58"/>
      <c r="S16" s="66" t="s">
        <v>4</v>
      </c>
      <c r="T16" s="67"/>
      <c r="U16" s="67"/>
      <c r="V16" s="67"/>
      <c r="W16" s="31"/>
      <c r="X16" s="66" t="s">
        <v>4</v>
      </c>
      <c r="Y16" s="67"/>
      <c r="Z16" s="67"/>
      <c r="AA16" s="67"/>
      <c r="AD16" s="2">
        <v>6.1829999999999998</v>
      </c>
      <c r="AE16" s="2">
        <v>6.234</v>
      </c>
      <c r="AF16" s="2">
        <v>6.1749999999999998</v>
      </c>
      <c r="AG16" s="2">
        <v>5.9580000000000002</v>
      </c>
      <c r="AH16" s="2">
        <v>6.1390000000000002</v>
      </c>
      <c r="AI16" s="31">
        <f t="shared" ref="AI16:AI24" si="16">AD16/SQRT(2)</f>
        <v>4.3720412280764229</v>
      </c>
      <c r="AJ16" s="31">
        <f t="shared" ref="AJ16:AJ24" si="17">AE16/SQRT(2)</f>
        <v>4.408103673916937</v>
      </c>
      <c r="AK16" s="31">
        <f t="shared" ref="AK16:AK24" si="18">AF16/SQRT(2)</f>
        <v>4.3663843738269303</v>
      </c>
      <c r="AL16" s="31">
        <f t="shared" ref="AL16:AL24" si="19">AG16/SQRT(2)</f>
        <v>4.21294220230945</v>
      </c>
      <c r="AM16" s="68">
        <f t="shared" ref="AM16:AM24" si="20">AH16/SQRT(2)</f>
        <v>4.3409285297042155</v>
      </c>
    </row>
    <row r="17" spans="1:39" ht="15" customHeight="1">
      <c r="A17" s="48"/>
      <c r="B17" s="50"/>
      <c r="C17" s="18" t="str">
        <f>'Spatial Noise'!AM31</f>
        <v>Ch0</v>
      </c>
      <c r="D17" s="18" t="str">
        <f>'Spatial Noise'!AN31</f>
        <v>Ch1</v>
      </c>
      <c r="E17" s="18" t="str">
        <f>'Spatial Noise'!AO31</f>
        <v>Ch2</v>
      </c>
      <c r="F17" s="18" t="str">
        <f>'Spatial Noise'!AP31</f>
        <v>Ch3</v>
      </c>
      <c r="G17" s="53"/>
      <c r="I17" s="17" t="str">
        <f>'Spatial Noise'!AR31</f>
        <v>Ch0</v>
      </c>
      <c r="J17" s="17" t="str">
        <f>'Spatial Noise'!AS31</f>
        <v>Ch1</v>
      </c>
      <c r="K17" s="17" t="str">
        <f>'Spatial Noise'!AT31</f>
        <v>Ch2</v>
      </c>
      <c r="L17" s="17" t="str">
        <f>'Spatial Noise'!AU31</f>
        <v>Ch3</v>
      </c>
      <c r="N17" s="17" t="str">
        <f>'Temporal Noise'!AR31</f>
        <v>Ch0</v>
      </c>
      <c r="O17" s="17" t="str">
        <f>'Temporal Noise'!AS31</f>
        <v>Ch1</v>
      </c>
      <c r="P17" s="17" t="str">
        <f>'Temporal Noise'!AT31</f>
        <v>Ch2</v>
      </c>
      <c r="Q17" s="17" t="str">
        <f>'Temporal Noise'!AU31</f>
        <v>Ch3</v>
      </c>
      <c r="S17" s="46" t="str">
        <f>I17</f>
        <v>Ch0</v>
      </c>
      <c r="T17" s="46" t="str">
        <f t="shared" ref="T17" si="21">J17</f>
        <v>Ch1</v>
      </c>
      <c r="U17" s="46" t="str">
        <f t="shared" ref="U17" si="22">K17</f>
        <v>Ch2</v>
      </c>
      <c r="V17" s="46" t="str">
        <f t="shared" ref="V17" si="23">L17</f>
        <v>Ch3</v>
      </c>
      <c r="W17" s="31"/>
      <c r="X17" s="46" t="str">
        <f>N17</f>
        <v>Ch0</v>
      </c>
      <c r="Y17" s="46" t="str">
        <f t="shared" ref="Y17" si="24">O17</f>
        <v>Ch1</v>
      </c>
      <c r="Z17" s="46" t="str">
        <f t="shared" ref="Z17" si="25">P17</f>
        <v>Ch2</v>
      </c>
      <c r="AA17" s="46" t="str">
        <f t="shared" ref="AA17" si="26">Q17</f>
        <v>Ch3</v>
      </c>
      <c r="AD17" s="2">
        <v>6.7430000000000003</v>
      </c>
      <c r="AE17" s="2">
        <v>5.6539999999999999</v>
      </c>
      <c r="AF17" s="2">
        <v>5.859</v>
      </c>
      <c r="AG17" s="2">
        <v>5.6459999999999999</v>
      </c>
      <c r="AH17" s="2">
        <v>5.8380000000000001</v>
      </c>
      <c r="AI17" s="31">
        <f t="shared" si="16"/>
        <v>4.7680210255408895</v>
      </c>
      <c r="AJ17" s="31">
        <f t="shared" si="17"/>
        <v>3.9979817408287395</v>
      </c>
      <c r="AK17" s="31">
        <f t="shared" si="18"/>
        <v>4.1429386309719813</v>
      </c>
      <c r="AL17" s="31">
        <f t="shared" si="19"/>
        <v>3.9923248865792469</v>
      </c>
      <c r="AM17" s="68">
        <f t="shared" si="20"/>
        <v>4.128089388567064</v>
      </c>
    </row>
    <row r="18" spans="1:39">
      <c r="A18" s="5">
        <f>'Spatial Noise'!AK32</f>
        <v>481</v>
      </c>
      <c r="B18" s="37">
        <f>'Spatial Noise'!AL32*'Spatial Noise'!B4</f>
        <v>18.600543478260871</v>
      </c>
      <c r="C18" s="25">
        <f>'Spatial Noise'!AM32*'Spatial Noise'!C4</f>
        <v>0.93192904656319286</v>
      </c>
      <c r="D18" s="25">
        <f>'Spatial Noise'!AN32*'Spatial Noise'!D4</f>
        <v>0.87522026431718059</v>
      </c>
      <c r="E18" s="25">
        <f>'Spatial Noise'!AO32*'Spatial Noise'!E4</f>
        <v>0.91688741721854305</v>
      </c>
      <c r="F18" s="25">
        <f>'Spatial Noise'!AP32*'Spatial Noise'!F4</f>
        <v>1.0180658873538788</v>
      </c>
      <c r="G18" s="28">
        <f>'Spatial Noise'!AQ32*'Spatial Noise'!G4</f>
        <v>4.4299366587490105</v>
      </c>
      <c r="I18" s="22">
        <f>'Spatial Noise'!AR32*'Spatial Noise'!H4</f>
        <v>6.9441456941593405</v>
      </c>
      <c r="J18" s="22">
        <f>'Spatial Noise'!AS32*'Spatial Noise'!I4</f>
        <v>7.3571074378064942</v>
      </c>
      <c r="K18" s="22">
        <f>'Spatial Noise'!AT32*'Spatial Noise'!J4</f>
        <v>7.3544919070995487</v>
      </c>
      <c r="L18" s="22">
        <f>'Spatial Noise'!AU32*'Spatial Noise'!K4</f>
        <v>7.7446546807803269</v>
      </c>
      <c r="N18" s="22">
        <f>'Temporal Noise'!AR32*'Temporal Noise'!H4</f>
        <v>7.4195270697751896</v>
      </c>
      <c r="O18" s="22">
        <f>'Temporal Noise'!AS32*'Temporal Noise'!I4</f>
        <v>7.9292415382804426</v>
      </c>
      <c r="P18" s="22">
        <f>'Temporal Noise'!AT32*'Temporal Noise'!J4</f>
        <v>7.919994038962062</v>
      </c>
      <c r="Q18" s="22">
        <f>'Temporal Noise'!AU32*'Temporal Noise'!K4</f>
        <v>8.3591733999149227</v>
      </c>
      <c r="S18" s="2">
        <f>I18/SQRT(2)</f>
        <v>4.9102525098874343</v>
      </c>
      <c r="T18" s="2">
        <f t="shared" ref="T18:T27" si="27">J18/SQRT(2)</f>
        <v>5.2022605591909574</v>
      </c>
      <c r="U18" s="2">
        <f t="shared" ref="U18:U27" si="28">K18/SQRT(2)</f>
        <v>5.2004110996916753</v>
      </c>
      <c r="V18" s="2">
        <f t="shared" ref="V18:V27" si="29">L18/SQRT(2)</f>
        <v>5.476297842727905</v>
      </c>
      <c r="W18" s="31"/>
      <c r="X18" s="2">
        <f>N18/SQRT(2)</f>
        <v>5.2463979042351907</v>
      </c>
      <c r="Y18" s="2">
        <f t="shared" ref="Y18:Y27" si="30">O18/SQRT(2)</f>
        <v>5.6068204613841521</v>
      </c>
      <c r="Z18" s="2">
        <f t="shared" ref="Z18:Z27" si="31">P18/SQRT(2)</f>
        <v>5.6002814919071069</v>
      </c>
      <c r="AA18" s="2">
        <f t="shared" ref="AA18:AA27" si="32">Q18/SQRT(2)</f>
        <v>5.910828196194049</v>
      </c>
      <c r="AD18" s="2">
        <v>6.3570000000000002</v>
      </c>
      <c r="AE18" s="2">
        <v>6.0410000000000004</v>
      </c>
      <c r="AF18" s="2">
        <v>6.23</v>
      </c>
      <c r="AG18" s="2">
        <v>6.4039999999999999</v>
      </c>
      <c r="AH18" s="2">
        <v>6.2190000000000003</v>
      </c>
      <c r="AI18" s="31">
        <f t="shared" si="16"/>
        <v>4.4950778080028826</v>
      </c>
      <c r="AJ18" s="31">
        <f t="shared" si="17"/>
        <v>4.2716320651479336</v>
      </c>
      <c r="AK18" s="31">
        <f t="shared" si="18"/>
        <v>4.4052752467921907</v>
      </c>
      <c r="AL18" s="31">
        <f t="shared" si="19"/>
        <v>4.5283118267186504</v>
      </c>
      <c r="AM18" s="68">
        <f t="shared" si="20"/>
        <v>4.3974970721991387</v>
      </c>
    </row>
    <row r="19" spans="1:39">
      <c r="A19" s="5">
        <f>'Spatial Noise'!AK33</f>
        <v>482</v>
      </c>
      <c r="B19" s="38">
        <f>'Spatial Noise'!AL33*'Spatial Noise'!B5</f>
        <v>15.950157728706625</v>
      </c>
      <c r="C19" s="25">
        <f>'Spatial Noise'!AM33*'Spatial Noise'!C5</f>
        <v>0.94300341296928336</v>
      </c>
      <c r="D19" s="25">
        <f>'Spatial Noise'!AN33*'Spatial Noise'!D5</f>
        <v>1.1133113311331133</v>
      </c>
      <c r="E19" s="25">
        <f>'Spatial Noise'!AO33*'Spatial Noise'!E5</f>
        <v>0.9440774487471526</v>
      </c>
      <c r="F19" s="25">
        <f>'Spatial Noise'!AP33*'Spatial Noise'!F5</f>
        <v>1.0799561883899234</v>
      </c>
      <c r="G19" s="28">
        <f>'Spatial Noise'!AQ33*'Spatial Noise'!G5</f>
        <v>2.8983311938382541</v>
      </c>
      <c r="I19" s="22">
        <f>'Spatial Noise'!AR33*'Spatial Noise'!H5</f>
        <v>6.1548059305866447</v>
      </c>
      <c r="J19" s="22">
        <f>'Spatial Noise'!AS33*'Spatial Noise'!I5</f>
        <v>6.1778589204365337</v>
      </c>
      <c r="K19" s="22">
        <f>'Spatial Noise'!AT33*'Spatial Noise'!J5</f>
        <v>6.1360326511631884</v>
      </c>
      <c r="L19" s="22">
        <f>'Spatial Noise'!AU33*'Spatial Noise'!K5</f>
        <v>5.8550269903559995</v>
      </c>
      <c r="N19" s="22">
        <f>'Temporal Noise'!AR33*'Temporal Noise'!H5</f>
        <v>5.9157686538517797</v>
      </c>
      <c r="O19" s="22">
        <f>'Temporal Noise'!AS33*'Temporal Noise'!I5</f>
        <v>5.9462707794798195</v>
      </c>
      <c r="P19" s="22">
        <f>'Temporal Noise'!AT33*'Temporal Noise'!J5</f>
        <v>5.895867942092111</v>
      </c>
      <c r="Q19" s="22">
        <f>'Temporal Noise'!AU33*'Temporal Noise'!K5</f>
        <v>5.5997112303387917</v>
      </c>
      <c r="S19" s="2">
        <f t="shared" ref="S19:S27" si="33">I19/SQRT(2)</f>
        <v>4.352105010404995</v>
      </c>
      <c r="T19" s="2">
        <f t="shared" si="27"/>
        <v>4.3684059358544767</v>
      </c>
      <c r="U19" s="2">
        <f t="shared" si="28"/>
        <v>4.3388302972195598</v>
      </c>
      <c r="V19" s="2">
        <f t="shared" si="29"/>
        <v>4.1401292889109893</v>
      </c>
      <c r="W19" s="31"/>
      <c r="X19" s="2">
        <f t="shared" ref="X19:X27" si="34">N19/SQRT(2)</f>
        <v>4.1830801310694072</v>
      </c>
      <c r="Y19" s="2">
        <f t="shared" si="30"/>
        <v>4.2046483909415979</v>
      </c>
      <c r="Z19" s="2">
        <f t="shared" si="31"/>
        <v>4.1690082028337061</v>
      </c>
      <c r="AA19" s="2">
        <f t="shared" si="32"/>
        <v>3.9595937836590247</v>
      </c>
      <c r="AD19" s="2">
        <v>5.9160000000000004</v>
      </c>
      <c r="AE19" s="2">
        <v>5.6980000000000004</v>
      </c>
      <c r="AF19" s="2">
        <v>6.3140000000000001</v>
      </c>
      <c r="AG19" s="2">
        <v>7.6210000000000004</v>
      </c>
      <c r="AH19" s="2">
        <v>6.702</v>
      </c>
      <c r="AI19" s="31">
        <f t="shared" si="16"/>
        <v>4.1832437174996153</v>
      </c>
      <c r="AJ19" s="31">
        <f t="shared" si="17"/>
        <v>4.0290944392009482</v>
      </c>
      <c r="AK19" s="31">
        <f t="shared" si="18"/>
        <v>4.4646722164118611</v>
      </c>
      <c r="AL19" s="31">
        <f t="shared" si="19"/>
        <v>5.3888607794226786</v>
      </c>
      <c r="AM19" s="68">
        <f t="shared" si="20"/>
        <v>4.7390296475122415</v>
      </c>
    </row>
    <row r="20" spans="1:39">
      <c r="A20" s="5">
        <f>'Spatial Noise'!AK34</f>
        <v>483</v>
      </c>
      <c r="B20" s="38">
        <f>'Spatial Noise'!AL34*'Spatial Noise'!B6</f>
        <v>15.240105540897096</v>
      </c>
      <c r="C20" s="25">
        <f>'Spatial Noise'!AM34*'Spatial Noise'!C6</f>
        <v>1.0167064439140812</v>
      </c>
      <c r="D20" s="25">
        <f>'Spatial Noise'!AN34*'Spatial Noise'!D6</f>
        <v>1.028886168910649</v>
      </c>
      <c r="E20" s="25">
        <f>'Spatial Noise'!AO34*'Spatial Noise'!E6</f>
        <v>1.0381679389312977</v>
      </c>
      <c r="F20" s="25">
        <f>'Spatial Noise'!AP34*'Spatial Noise'!F6</f>
        <v>1.0329531051964511</v>
      </c>
      <c r="G20" s="28">
        <f>'Spatial Noise'!AQ34*'Spatial Noise'!G6</f>
        <v>2.9574609209970428</v>
      </c>
      <c r="I20" s="22">
        <f>'Spatial Noise'!AR34*'Spatial Noise'!H6</f>
        <v>7.0183520739215162</v>
      </c>
      <c r="J20" s="22">
        <f>'Spatial Noise'!AS34*'Spatial Noise'!I6</f>
        <v>5.7576876255636344</v>
      </c>
      <c r="K20" s="22">
        <f>'Spatial Noise'!AT34*'Spatial Noise'!J6</f>
        <v>5.9886178688192979</v>
      </c>
      <c r="L20" s="22">
        <f>'Spatial Noise'!AU34*'Spatial Noise'!K6</f>
        <v>5.7465646791112901</v>
      </c>
      <c r="N20" s="22">
        <f>'Temporal Noise'!AR34*'Temporal Noise'!H6</f>
        <v>7.0909229956550845</v>
      </c>
      <c r="O20" s="22">
        <f>'Temporal Noise'!AS34*'Temporal Noise'!I6</f>
        <v>5.8551377232707429</v>
      </c>
      <c r="P20" s="22">
        <f>'Temporal Noise'!AT34*'Temporal Noise'!J6</f>
        <v>6.0592756288122347</v>
      </c>
      <c r="Q20" s="22">
        <f>'Temporal Noise'!AU34*'Temporal Noise'!K6</f>
        <v>5.8461888521051719</v>
      </c>
      <c r="S20" s="2">
        <f t="shared" si="33"/>
        <v>4.962724344224573</v>
      </c>
      <c r="T20" s="2">
        <f t="shared" si="27"/>
        <v>4.071299963989917</v>
      </c>
      <c r="U20" s="2">
        <f t="shared" si="28"/>
        <v>4.2345923049770553</v>
      </c>
      <c r="V20" s="2">
        <f t="shared" si="29"/>
        <v>4.0634348531266893</v>
      </c>
      <c r="W20" s="31"/>
      <c r="X20" s="2">
        <f t="shared" si="34"/>
        <v>5.0140397350993373</v>
      </c>
      <c r="Y20" s="2">
        <f t="shared" si="30"/>
        <v>4.1402075889059047</v>
      </c>
      <c r="Z20" s="2">
        <f t="shared" si="31"/>
        <v>4.284554886211513</v>
      </c>
      <c r="AA20" s="2">
        <f t="shared" si="32"/>
        <v>4.1338797814207648</v>
      </c>
      <c r="AD20" s="11">
        <v>7.2430000000000003</v>
      </c>
      <c r="AE20" s="11">
        <v>7.3090000000000002</v>
      </c>
      <c r="AF20" s="11">
        <v>7.1319999999999997</v>
      </c>
      <c r="AG20" s="11">
        <v>7.1779999999999999</v>
      </c>
      <c r="AH20" s="11">
        <v>6.4269999999999996</v>
      </c>
      <c r="AI20" s="31">
        <f t="shared" si="16"/>
        <v>5.1215744161341634</v>
      </c>
      <c r="AJ20" s="31">
        <f t="shared" si="17"/>
        <v>5.1682434636924759</v>
      </c>
      <c r="AK20" s="31">
        <f t="shared" si="18"/>
        <v>5.0430855634224567</v>
      </c>
      <c r="AL20" s="31">
        <f t="shared" si="19"/>
        <v>5.0756124753570377</v>
      </c>
      <c r="AM20" s="68">
        <f t="shared" si="20"/>
        <v>4.5445752826859405</v>
      </c>
    </row>
    <row r="21" spans="1:39">
      <c r="A21" s="5">
        <f>'Spatial Noise'!AK35</f>
        <v>484</v>
      </c>
      <c r="B21" s="38">
        <f>'Spatial Noise'!AL35*'Spatial Noise'!B7</f>
        <v>16.94009489916963</v>
      </c>
      <c r="C21" s="25">
        <f>'Spatial Noise'!AM35*'Spatial Noise'!C7</f>
        <v>0.80583232077764289</v>
      </c>
      <c r="D21" s="25">
        <f>'Spatial Noise'!AN35*'Spatial Noise'!D7</f>
        <v>0.89378596087456852</v>
      </c>
      <c r="E21" s="25">
        <f>'Spatial Noise'!AO35*'Spatial Noise'!E7</f>
        <v>0.92365714285714284</v>
      </c>
      <c r="F21" s="25">
        <f>'Spatial Noise'!AP35*'Spatial Noise'!F7</f>
        <v>0.81374233128834372</v>
      </c>
      <c r="G21" s="28">
        <f>'Spatial Noise'!AQ35*'Spatial Noise'!G7</f>
        <v>3.0211328000000002</v>
      </c>
      <c r="I21" s="22">
        <f>'Spatial Noise'!AR35*'Spatial Noise'!H7</f>
        <v>6.3579572938575328</v>
      </c>
      <c r="J21" s="22">
        <f>'Spatial Noise'!AS35*'Spatial Noise'!I7</f>
        <v>5.9790894557226268</v>
      </c>
      <c r="K21" s="22">
        <f>'Spatial Noise'!AT35*'Spatial Noise'!J7</f>
        <v>6.1897214214039709</v>
      </c>
      <c r="L21" s="22">
        <f>'Spatial Noise'!AU35*'Spatial Noise'!K7</f>
        <v>6.521989540732636</v>
      </c>
      <c r="N21" s="22">
        <f>'Temporal Noise'!AR35*'Temporal Noise'!H7</f>
        <v>6.231710698280148</v>
      </c>
      <c r="O21" s="22">
        <f>'Temporal Noise'!AS35*'Temporal Noise'!I7</f>
        <v>5.8688467727213842</v>
      </c>
      <c r="P21" s="22">
        <f>'Temporal Noise'!AT35*'Temporal Noise'!J7</f>
        <v>6.0398511027776856</v>
      </c>
      <c r="Q21" s="22">
        <f>'Temporal Noise'!AU35*'Temporal Noise'!K7</f>
        <v>6.4154062246395069</v>
      </c>
      <c r="S21" s="2">
        <f t="shared" si="33"/>
        <v>4.495754716981132</v>
      </c>
      <c r="T21" s="2">
        <f t="shared" si="27"/>
        <v>4.2278546994624531</v>
      </c>
      <c r="U21" s="2">
        <f t="shared" si="28"/>
        <v>4.3767939907303832</v>
      </c>
      <c r="V21" s="2">
        <f t="shared" si="29"/>
        <v>4.6117430310797829</v>
      </c>
      <c r="W21" s="31"/>
      <c r="X21" s="2">
        <f t="shared" si="34"/>
        <v>4.406484893146648</v>
      </c>
      <c r="Y21" s="2">
        <f t="shared" si="30"/>
        <v>4.1499013507360756</v>
      </c>
      <c r="Z21" s="2">
        <f t="shared" si="31"/>
        <v>4.2708196721311484</v>
      </c>
      <c r="AA21" s="2">
        <f t="shared" si="32"/>
        <v>4.5363772455089828</v>
      </c>
      <c r="AD21" s="2">
        <v>6.4649999999999999</v>
      </c>
      <c r="AE21" s="2">
        <v>6.0990000000000002</v>
      </c>
      <c r="AF21" s="2">
        <v>6.4249999999999998</v>
      </c>
      <c r="AG21" s="2">
        <v>5.9349999999999996</v>
      </c>
      <c r="AH21" s="2">
        <v>5.7290000000000001</v>
      </c>
      <c r="AI21" s="31">
        <f t="shared" si="16"/>
        <v>4.5714453403710289</v>
      </c>
      <c r="AJ21" s="31">
        <f t="shared" si="17"/>
        <v>4.3126442584567535</v>
      </c>
      <c r="AK21" s="31">
        <f t="shared" si="18"/>
        <v>4.5431610691235678</v>
      </c>
      <c r="AL21" s="31">
        <f t="shared" si="19"/>
        <v>4.1966787463421591</v>
      </c>
      <c r="AM21" s="68">
        <f t="shared" si="20"/>
        <v>4.0510147494177309</v>
      </c>
    </row>
    <row r="22" spans="1:39">
      <c r="A22" s="5">
        <f>'Spatial Noise'!AK36</f>
        <v>485</v>
      </c>
      <c r="B22" s="39">
        <f>'Spatial Noise'!AL36*'Spatial Noise'!B8</f>
        <v>20.030045067601403</v>
      </c>
      <c r="C22" s="25">
        <f>'Spatial Noise'!AM36*'Spatial Noise'!C8</f>
        <v>1.0756929637526651</v>
      </c>
      <c r="D22" s="25">
        <f>'Spatial Noise'!AN36*'Spatial Noise'!D8</f>
        <v>1.5675397567820395</v>
      </c>
      <c r="E22" s="25">
        <f>'Spatial Noise'!AO36*'Spatial Noise'!E8</f>
        <v>1.0909090909090911</v>
      </c>
      <c r="F22" s="25">
        <f>'Spatial Noise'!AP36*'Spatial Noise'!F8</f>
        <v>1.2159003831417623</v>
      </c>
      <c r="G22" s="28">
        <f>'Spatial Noise'!AQ36*'Spatial Noise'!G8</f>
        <v>3.9835267349260524</v>
      </c>
      <c r="I22" s="22">
        <f>'Spatial Noise'!AR36*'Spatial Noise'!H8</f>
        <v>5.7399624082198368</v>
      </c>
      <c r="J22" s="22">
        <f>'Spatial Noise'!AS36*'Spatial Noise'!I8</f>
        <v>5.537158210839781</v>
      </c>
      <c r="K22" s="22">
        <f>'Spatial Noise'!AT36*'Spatial Noise'!J8</f>
        <v>6.1872122137445844</v>
      </c>
      <c r="L22" s="22">
        <f>'Spatial Noise'!AU36*'Spatial Noise'!K8</f>
        <v>7.8437364353853383</v>
      </c>
      <c r="N22" s="22">
        <f>'Temporal Noise'!AR36*'Temporal Noise'!H8</f>
        <v>6.1543916347538197</v>
      </c>
      <c r="O22" s="22">
        <f>'Temporal Noise'!AS36*'Temporal Noise'!I8</f>
        <v>5.9829967990278314</v>
      </c>
      <c r="P22" s="22">
        <f>'Temporal Noise'!AT36*'Temporal Noise'!J8</f>
        <v>6.5731319813615823</v>
      </c>
      <c r="Q22" s="22">
        <f>'Temporal Noise'!AU36*'Temporal Noise'!K8</f>
        <v>8.1367370810477073</v>
      </c>
      <c r="S22" s="2">
        <f t="shared" si="33"/>
        <v>4.058766342608112</v>
      </c>
      <c r="T22" s="2">
        <f t="shared" si="27"/>
        <v>3.9153621193875798</v>
      </c>
      <c r="U22" s="2">
        <f t="shared" si="28"/>
        <v>4.375019712979026</v>
      </c>
      <c r="V22" s="2">
        <f t="shared" si="29"/>
        <v>5.5463592233009704</v>
      </c>
      <c r="W22" s="31"/>
      <c r="X22" s="2">
        <f t="shared" si="34"/>
        <v>4.3518120590121878</v>
      </c>
      <c r="Y22" s="2">
        <f t="shared" si="30"/>
        <v>4.2306176084099869</v>
      </c>
      <c r="Z22" s="2">
        <f t="shared" si="31"/>
        <v>4.6479061976549421</v>
      </c>
      <c r="AA22" s="2">
        <f t="shared" si="32"/>
        <v>5.753541966740868</v>
      </c>
      <c r="AD22" s="2">
        <v>7.181</v>
      </c>
      <c r="AE22" s="2">
        <v>7.8520000000000003</v>
      </c>
      <c r="AF22" s="2">
        <v>6.4509999999999996</v>
      </c>
      <c r="AG22" s="2">
        <v>6.9930000000000003</v>
      </c>
      <c r="AH22" s="2">
        <v>6.7089999999999996</v>
      </c>
      <c r="AI22" s="31">
        <f t="shared" si="16"/>
        <v>5.0777337957005972</v>
      </c>
      <c r="AJ22" s="31">
        <f t="shared" si="17"/>
        <v>5.5522024458767714</v>
      </c>
      <c r="AK22" s="31">
        <f t="shared" si="18"/>
        <v>4.5615458454344173</v>
      </c>
      <c r="AL22" s="31">
        <f t="shared" si="19"/>
        <v>4.9447977208375269</v>
      </c>
      <c r="AM22" s="68">
        <f t="shared" si="20"/>
        <v>4.7439793949805464</v>
      </c>
    </row>
    <row r="23" spans="1:39">
      <c r="A23" s="10">
        <f>'Spatial Noise'!AK37</f>
        <v>486</v>
      </c>
      <c r="B23" s="38">
        <f>'Spatial Noise'!AL37*'Spatial Noise'!B9</f>
        <v>19.250130548302874</v>
      </c>
      <c r="C23" s="26">
        <f>'Spatial Noise'!AM37*'Spatial Noise'!C9</f>
        <v>1.0609137055837563</v>
      </c>
      <c r="D23" s="26">
        <f>'Spatial Noise'!AN37*'Spatial Noise'!D9</f>
        <v>0.89429175475687106</v>
      </c>
      <c r="E23" s="26">
        <f>'Spatial Noise'!AO37*'Spatial Noise'!E9</f>
        <v>1.0193482688391038</v>
      </c>
      <c r="F23" s="26">
        <f>'Spatial Noise'!AP37*'Spatial Noise'!F9</f>
        <v>0.99485066941297629</v>
      </c>
      <c r="G23" s="29">
        <f>'Spatial Noise'!AQ37*'Spatial Noise'!G9</f>
        <v>5.5019142765066062</v>
      </c>
      <c r="I23" s="23">
        <f>'Spatial Noise'!AR37*'Spatial Noise'!H9</f>
        <v>7.3765019867559696</v>
      </c>
      <c r="J23" s="23">
        <f>'Spatial Noise'!AS37*'Spatial Noise'!I9</f>
        <v>7.5749637196102677</v>
      </c>
      <c r="K23" s="23">
        <f>'Spatial Noise'!AT37*'Spatial Noise'!J9</f>
        <v>7.378198281672061</v>
      </c>
      <c r="L23" s="23">
        <f>'Spatial Noise'!AU37*'Spatial Noise'!K9</f>
        <v>7.2928426646872042</v>
      </c>
      <c r="N23" s="23">
        <f>'Temporal Noise'!AR37*'Temporal Noise'!H9</f>
        <v>8.2216202100818521</v>
      </c>
      <c r="O23" s="23">
        <f>'Temporal Noise'!AS37*'Temporal Noise'!I9</f>
        <v>8.3942246100034872</v>
      </c>
      <c r="P23" s="23">
        <f>'Temporal Noise'!AT37*'Temporal Noise'!J9</f>
        <v>8.3473897968330117</v>
      </c>
      <c r="Q23" s="23">
        <f>'Temporal Noise'!AU37*'Temporal Noise'!K9</f>
        <v>8.1535417745713232</v>
      </c>
      <c r="S23" s="11">
        <f t="shared" si="33"/>
        <v>5.2159745762711864</v>
      </c>
      <c r="T23" s="11">
        <f t="shared" si="27"/>
        <v>5.3563082133784929</v>
      </c>
      <c r="U23" s="11">
        <f t="shared" si="28"/>
        <v>5.2171740379092464</v>
      </c>
      <c r="V23" s="11">
        <f t="shared" si="29"/>
        <v>5.1568185023268924</v>
      </c>
      <c r="W23" s="31"/>
      <c r="X23" s="11">
        <f t="shared" si="34"/>
        <v>5.8135634028892449</v>
      </c>
      <c r="Y23" s="11">
        <f t="shared" si="30"/>
        <v>5.9356131445364673</v>
      </c>
      <c r="Z23" s="11">
        <f t="shared" si="31"/>
        <v>5.9024959305480191</v>
      </c>
      <c r="AA23" s="11">
        <f t="shared" si="32"/>
        <v>5.7654246794871788</v>
      </c>
      <c r="AD23" s="2">
        <v>6.1719999999999997</v>
      </c>
      <c r="AE23" s="2">
        <v>6.3520000000000003</v>
      </c>
      <c r="AF23" s="2">
        <v>5.9370000000000003</v>
      </c>
      <c r="AG23" s="2">
        <v>5.665</v>
      </c>
      <c r="AH23" s="2">
        <v>5.8609999999999998</v>
      </c>
      <c r="AI23" s="31">
        <f t="shared" si="16"/>
        <v>4.3642630534833708</v>
      </c>
      <c r="AJ23" s="31">
        <f t="shared" si="17"/>
        <v>4.4915422740969495</v>
      </c>
      <c r="AK23" s="31">
        <f t="shared" si="18"/>
        <v>4.1980929599045327</v>
      </c>
      <c r="AL23" s="31">
        <f t="shared" si="19"/>
        <v>4.0057599154217911</v>
      </c>
      <c r="AM23" s="68">
        <f t="shared" si="20"/>
        <v>4.1443528445343549</v>
      </c>
    </row>
    <row r="24" spans="1:39">
      <c r="A24" s="5">
        <f>'Spatial Noise'!AK38</f>
        <v>487</v>
      </c>
      <c r="B24" s="38">
        <f>'Spatial Noise'!AL38*'Spatial Noise'!B10</f>
        <v>16.100000000000001</v>
      </c>
      <c r="C24" s="25">
        <f>'Spatial Noise'!AM38*'Spatial Noise'!C10</f>
        <v>0.878</v>
      </c>
      <c r="D24" s="25">
        <f>'Spatial Noise'!AN38*'Spatial Noise'!D10</f>
        <v>0.92665148063781333</v>
      </c>
      <c r="E24" s="25">
        <f>'Spatial Noise'!AO38*'Spatial Noise'!E10</f>
        <v>1.1870182555780935</v>
      </c>
      <c r="F24" s="25">
        <f>'Spatial Noise'!AP38*'Spatial Noise'!F10</f>
        <v>1.1374045801526715</v>
      </c>
      <c r="G24" s="28">
        <f>'Spatial Noise'!AQ38*'Spatial Noise'!G10</f>
        <v>4.5941577409931842</v>
      </c>
      <c r="I24" s="22">
        <f>'Spatial Noise'!AR38*'Spatial Noise'!H10</f>
        <v>6.49733490599845</v>
      </c>
      <c r="J24" s="22">
        <f>'Spatial Noise'!AS38*'Spatial Noise'!I10</f>
        <v>6.2021912778607122</v>
      </c>
      <c r="K24" s="22">
        <f>'Spatial Noise'!AT38*'Spatial Noise'!J10</f>
        <v>6.5533511619688047</v>
      </c>
      <c r="L24" s="22">
        <f>'Spatial Noise'!AU38*'Spatial Noise'!K10</f>
        <v>5.8606196184893236</v>
      </c>
      <c r="N24" s="22">
        <f>'Temporal Noise'!AR38*'Temporal Noise'!H10</f>
        <v>7.0653106179506082</v>
      </c>
      <c r="O24" s="22">
        <f>'Temporal Noise'!AS38*'Temporal Noise'!I10</f>
        <v>6.8061106779710459</v>
      </c>
      <c r="P24" s="22">
        <f>'Temporal Noise'!AT38*'Temporal Noise'!J10</f>
        <v>7.2028312255781319</v>
      </c>
      <c r="Q24" s="22">
        <f>'Temporal Noise'!AU38*'Temporal Noise'!K10</f>
        <v>6.5490382588556031</v>
      </c>
      <c r="S24" s="2">
        <f t="shared" si="33"/>
        <v>4.5943095716715634</v>
      </c>
      <c r="T24" s="2">
        <f t="shared" si="27"/>
        <v>4.3856115107913682</v>
      </c>
      <c r="U24" s="2">
        <f t="shared" si="28"/>
        <v>4.6339190461248823</v>
      </c>
      <c r="V24" s="2">
        <f t="shared" si="29"/>
        <v>4.1440838741887172</v>
      </c>
      <c r="W24" s="31"/>
      <c r="X24" s="2">
        <f t="shared" si="34"/>
        <v>4.995929049142191</v>
      </c>
      <c r="Y24" s="2">
        <f t="shared" si="30"/>
        <v>4.8126470138994968</v>
      </c>
      <c r="Z24" s="2">
        <f t="shared" si="31"/>
        <v>5.0931708033485075</v>
      </c>
      <c r="AA24" s="2">
        <f t="shared" si="32"/>
        <v>4.6308693630869371</v>
      </c>
      <c r="AD24" s="7">
        <v>6.4169999999999998</v>
      </c>
      <c r="AE24" s="7">
        <v>6.1040000000000001</v>
      </c>
      <c r="AF24" s="7">
        <v>6.46</v>
      </c>
      <c r="AG24" s="7">
        <v>6.726</v>
      </c>
      <c r="AH24" s="7">
        <v>6.5030000000000001</v>
      </c>
      <c r="AI24" s="31">
        <f t="shared" si="16"/>
        <v>4.5375042148740752</v>
      </c>
      <c r="AJ24" s="31">
        <f t="shared" si="17"/>
        <v>4.3161797923626857</v>
      </c>
      <c r="AK24" s="31">
        <f t="shared" si="18"/>
        <v>4.5679098064650967</v>
      </c>
      <c r="AL24" s="31">
        <f t="shared" si="19"/>
        <v>4.7560002102607184</v>
      </c>
      <c r="AM24" s="68">
        <f t="shared" si="20"/>
        <v>4.5983153980561182</v>
      </c>
    </row>
    <row r="25" spans="1:39">
      <c r="A25" s="5">
        <f>'Spatial Noise'!AK39</f>
        <v>488</v>
      </c>
      <c r="B25" s="38">
        <f>'Spatial Noise'!AL39*'Spatial Noise'!B11</f>
        <v>19.200526315789475</v>
      </c>
      <c r="C25" s="25">
        <f>'Spatial Noise'!AM39*'Spatial Noise'!C11</f>
        <v>0.98165137614678899</v>
      </c>
      <c r="D25" s="25">
        <f>'Spatial Noise'!AN39*'Spatial Noise'!D11</f>
        <v>0.99016715830875124</v>
      </c>
      <c r="E25" s="25">
        <f>'Spatial Noise'!AO39*'Spatial Noise'!E11</f>
        <v>1.0575692963752665</v>
      </c>
      <c r="F25" s="25">
        <f>'Spatial Noise'!AP39*'Spatial Noise'!F11</f>
        <v>0.90194174757281564</v>
      </c>
      <c r="G25" s="28">
        <f>'Spatial Noise'!AQ39*'Spatial Noise'!G11</f>
        <v>4.9808625000000006</v>
      </c>
      <c r="I25" s="22">
        <f>'Spatial Noise'!AR39*'Spatial Noise'!H11</f>
        <v>7.0512942616475032</v>
      </c>
      <c r="J25" s="22">
        <f>'Spatial Noise'!AS39*'Spatial Noise'!I11</f>
        <v>7.8317224852195482</v>
      </c>
      <c r="K25" s="22">
        <f>'Spatial Noise'!AT39*'Spatial Noise'!J11</f>
        <v>6.2023814329196956</v>
      </c>
      <c r="L25" s="22">
        <f>'Spatial Noise'!AU39*'Spatial Noise'!K11</f>
        <v>6.9565686850892812</v>
      </c>
      <c r="N25" s="22">
        <f>'Temporal Noise'!AR39*'Temporal Noise'!H11</f>
        <v>7.3852978619160927</v>
      </c>
      <c r="O25" s="22">
        <f>'Temporal Noise'!AS39*'Temporal Noise'!I11</f>
        <v>8.2638042059727468</v>
      </c>
      <c r="P25" s="22">
        <f>'Temporal Noise'!AT39*'Temporal Noise'!J11</f>
        <v>6.6287071715023265</v>
      </c>
      <c r="Q25" s="22">
        <f>'Temporal Noise'!AU39*'Temporal Noise'!K11</f>
        <v>7.3505385495380136</v>
      </c>
      <c r="S25" s="2">
        <f t="shared" si="33"/>
        <v>4.9860179885527387</v>
      </c>
      <c r="T25" s="2">
        <f t="shared" si="27"/>
        <v>5.5378640776699024</v>
      </c>
      <c r="U25" s="2">
        <f t="shared" si="28"/>
        <v>4.3857459707230522</v>
      </c>
      <c r="V25" s="2">
        <f t="shared" si="29"/>
        <v>4.9190368910166145</v>
      </c>
      <c r="W25" s="31"/>
      <c r="X25" s="2">
        <f t="shared" si="34"/>
        <v>5.2221941992433791</v>
      </c>
      <c r="Y25" s="2">
        <f t="shared" si="30"/>
        <v>5.8433919924412416</v>
      </c>
      <c r="Z25" s="2">
        <f t="shared" si="31"/>
        <v>4.6872037914691935</v>
      </c>
      <c r="AA25" s="2">
        <f t="shared" si="32"/>
        <v>5.1976156537514582</v>
      </c>
    </row>
    <row r="26" spans="1:39">
      <c r="A26" s="5">
        <f>'Spatial Noise'!AK40</f>
        <v>489</v>
      </c>
      <c r="B26" s="38">
        <f>'Spatial Noise'!AL40*'Spatial Noise'!B12</f>
        <v>19.100529100529101</v>
      </c>
      <c r="C26" s="25">
        <f>'Spatial Noise'!AM40*'Spatial Noise'!C12</f>
        <v>1.2659090909090911</v>
      </c>
      <c r="D26" s="25">
        <f>'Spatial Noise'!AN40*'Spatial Noise'!D12</f>
        <v>1.2238190954773871</v>
      </c>
      <c r="E26" s="25">
        <f>'Spatial Noise'!AO40*'Spatial Noise'!E12</f>
        <v>0.81745454545454543</v>
      </c>
      <c r="F26" s="25">
        <f>'Spatial Noise'!AP40*'Spatial Noise'!F12</f>
        <v>0.94759106933019988</v>
      </c>
      <c r="G26" s="28">
        <f>'Spatial Noise'!AQ40*'Spatial Noise'!G12</f>
        <v>5.0041530944625405</v>
      </c>
      <c r="I26" s="22">
        <f>'Spatial Noise'!AR40*'Spatial Noise'!H12</f>
        <v>5.9643951602906071</v>
      </c>
      <c r="J26" s="22">
        <f>'Spatial Noise'!AS40*'Spatial Noise'!I12</f>
        <v>6.2921074230267902</v>
      </c>
      <c r="K26" s="22">
        <f>'Spatial Noise'!AT40*'Spatial Noise'!J12</f>
        <v>5.7267002742498896</v>
      </c>
      <c r="L26" s="22">
        <f>'Spatial Noise'!AU40*'Spatial Noise'!K12</f>
        <v>5.4991350887171704</v>
      </c>
      <c r="N26" s="22">
        <f>'Temporal Noise'!AR40*'Temporal Noise'!H12</f>
        <v>7.0906997717573628</v>
      </c>
      <c r="O26" s="22">
        <f>'Temporal Noise'!AS40*'Temporal Noise'!I12</f>
        <v>7.2721491654210793</v>
      </c>
      <c r="P26" s="22">
        <f>'Temporal Noise'!AT40*'Temporal Noise'!J12</f>
        <v>6.8611296164169566</v>
      </c>
      <c r="Q26" s="22">
        <f>'Temporal Noise'!AU40*'Temporal Noise'!K12</f>
        <v>6.7009803989719341</v>
      </c>
      <c r="S26" s="2">
        <f t="shared" si="33"/>
        <v>4.2174642635177131</v>
      </c>
      <c r="T26" s="2">
        <f t="shared" si="27"/>
        <v>4.4491918267764552</v>
      </c>
      <c r="U26" s="2">
        <f t="shared" si="28"/>
        <v>4.049388597744958</v>
      </c>
      <c r="V26" s="2">
        <f t="shared" si="29"/>
        <v>3.8884757118927977</v>
      </c>
      <c r="W26" s="31"/>
      <c r="X26" s="2">
        <f t="shared" si="34"/>
        <v>5.0138818919675359</v>
      </c>
      <c r="Y26" s="2">
        <f t="shared" si="30"/>
        <v>5.1421859886693371</v>
      </c>
      <c r="Z26" s="2">
        <f t="shared" si="31"/>
        <v>4.8515512783682855</v>
      </c>
      <c r="AA26" s="2">
        <f t="shared" si="32"/>
        <v>4.7383086807111914</v>
      </c>
      <c r="AI26" s="69">
        <f>S4*0.95/AI15</f>
        <v>0.98095738430503709</v>
      </c>
      <c r="AJ26" s="69">
        <f t="shared" ref="AJ26:AL26" si="35">T4*0.95/AJ15</f>
        <v>0.99844150137815102</v>
      </c>
      <c r="AK26" s="69">
        <f t="shared" si="35"/>
        <v>0.98612953923549651</v>
      </c>
      <c r="AL26" s="69">
        <f t="shared" si="35"/>
        <v>0.99048063521331642</v>
      </c>
    </row>
    <row r="27" spans="1:39">
      <c r="A27" s="6">
        <f>'Spatial Noise'!AK41</f>
        <v>490</v>
      </c>
      <c r="B27" s="39">
        <f>'Spatial Noise'!AL41*'Spatial Noise'!B13</f>
        <v>20</v>
      </c>
      <c r="C27" s="27">
        <f>'Spatial Noise'!AM41*'Spatial Noise'!C13</f>
        <v>1.1841046277665999</v>
      </c>
      <c r="D27" s="27">
        <f>'Spatial Noise'!AN41*'Spatial Noise'!D13</f>
        <v>1.2713849287169043</v>
      </c>
      <c r="E27" s="27">
        <f>'Spatial Noise'!AO41*'Spatial Noise'!E13</f>
        <v>1.1138040042149631</v>
      </c>
      <c r="F27" s="27">
        <f>'Spatial Noise'!AP41*'Spatial Noise'!F13</f>
        <v>1.1038824763903463</v>
      </c>
      <c r="G27" s="30">
        <f>'Spatial Noise'!AQ41*'Spatial Noise'!G13</f>
        <v>5.0988522470093756</v>
      </c>
      <c r="I27" s="24">
        <f>'Spatial Noise'!AR41*'Spatial Noise'!H13</f>
        <v>6.3030148484265194</v>
      </c>
      <c r="J27" s="24">
        <f>'Spatial Noise'!AS41*'Spatial Noise'!I13</f>
        <v>5.9197329239881755</v>
      </c>
      <c r="K27" s="24">
        <f>'Spatial Noise'!AT41*'Spatial Noise'!J13</f>
        <v>6.2099165881814056</v>
      </c>
      <c r="L27" s="24">
        <f>'Spatial Noise'!AU41*'Spatial Noise'!K13</f>
        <v>6.5618012551843643</v>
      </c>
      <c r="N27" s="24">
        <f>'Temporal Noise'!AR41*'Temporal Noise'!H13</f>
        <v>7.109533591311255</v>
      </c>
      <c r="O27" s="24">
        <f>'Temporal Noise'!AS41*'Temporal Noise'!I13</f>
        <v>6.7279674901966873</v>
      </c>
      <c r="P27" s="24">
        <f>'Temporal Noise'!AT41*'Temporal Noise'!J13</f>
        <v>6.9660570250332228</v>
      </c>
      <c r="Q27" s="24">
        <f>'Temporal Noise'!AU41*'Temporal Noise'!K13</f>
        <v>7.272735934212851</v>
      </c>
      <c r="S27" s="7">
        <f t="shared" si="33"/>
        <v>4.4569045412418902</v>
      </c>
      <c r="T27" s="7">
        <f t="shared" si="27"/>
        <v>4.1858832933653076</v>
      </c>
      <c r="U27" s="7">
        <f t="shared" si="28"/>
        <v>4.3910741301059009</v>
      </c>
      <c r="V27" s="7">
        <f t="shared" si="29"/>
        <v>4.639894164339263</v>
      </c>
      <c r="W27" s="31"/>
      <c r="X27" s="7">
        <f t="shared" si="34"/>
        <v>5.0271994134897362</v>
      </c>
      <c r="Y27" s="7">
        <f t="shared" si="30"/>
        <v>4.7573914359207139</v>
      </c>
      <c r="Z27" s="7">
        <f t="shared" si="31"/>
        <v>4.9257461605331789</v>
      </c>
      <c r="AA27" s="7">
        <f t="shared" si="32"/>
        <v>5.1426008968609871</v>
      </c>
      <c r="AI27" s="69">
        <f t="shared" ref="AI27:AI35" si="36">S5*0.95/AI16</f>
        <v>0.94552346300696399</v>
      </c>
      <c r="AJ27" s="69">
        <f t="shared" ref="AJ27:AJ35" si="37">T5*0.95/AJ16</f>
        <v>0.94220795197952467</v>
      </c>
      <c r="AK27" s="69">
        <f t="shared" ref="AK27:AK35" si="38">U5*0.95/AK16</f>
        <v>0.94401352454799425</v>
      </c>
      <c r="AL27" s="69">
        <f t="shared" ref="AL27:AL35" si="39">V5*0.95/AL16</f>
        <v>0.93499786476696767</v>
      </c>
    </row>
    <row r="28" spans="1:39">
      <c r="S28" s="31"/>
      <c r="T28" s="31"/>
      <c r="U28" s="31"/>
      <c r="V28" s="31"/>
      <c r="W28" s="31"/>
      <c r="X28" s="31"/>
      <c r="Y28" s="31"/>
      <c r="Z28" s="31"/>
      <c r="AA28" s="31"/>
      <c r="AI28" s="69">
        <f t="shared" si="36"/>
        <v>0.98893020156744571</v>
      </c>
      <c r="AJ28" s="69">
        <f t="shared" si="37"/>
        <v>0.9665488375931226</v>
      </c>
      <c r="AK28" s="69">
        <f t="shared" si="38"/>
        <v>0.97097864012748203</v>
      </c>
      <c r="AL28" s="69">
        <f t="shared" si="39"/>
        <v>0.96707063829723983</v>
      </c>
    </row>
    <row r="29" spans="1:39">
      <c r="A29" s="1"/>
      <c r="B29" s="1"/>
      <c r="C29" s="1"/>
      <c r="D29" s="1"/>
      <c r="E29" s="1"/>
      <c r="F29" s="1"/>
      <c r="G29" s="1"/>
      <c r="I29" s="1"/>
      <c r="J29" s="1"/>
      <c r="K29" s="1"/>
      <c r="L29" s="1"/>
      <c r="N29" s="1"/>
      <c r="O29" s="1"/>
      <c r="P29" s="1"/>
      <c r="Q29" s="1"/>
      <c r="S29" s="45"/>
      <c r="T29" s="45"/>
      <c r="U29" s="45"/>
      <c r="V29" s="45"/>
      <c r="W29" s="31"/>
      <c r="X29" s="45"/>
      <c r="Y29" s="45"/>
      <c r="Z29" s="45"/>
      <c r="AA29" s="45"/>
      <c r="AI29" s="69">
        <f t="shared" si="36"/>
        <v>0.93313211593532686</v>
      </c>
      <c r="AJ29" s="69">
        <f t="shared" si="37"/>
        <v>0.91626683620842109</v>
      </c>
      <c r="AK29" s="69">
        <f t="shared" si="38"/>
        <v>0.92135484581040172</v>
      </c>
      <c r="AL29" s="69">
        <f t="shared" si="39"/>
        <v>0.94909936878257162</v>
      </c>
    </row>
    <row r="30" spans="1:39" ht="15" customHeight="1">
      <c r="A30" s="47" t="str">
        <f>'Spatial Noise'!AK44</f>
        <v>SCA ID</v>
      </c>
      <c r="B30" s="49" t="str">
        <f>'Spatial Noise'!AL44</f>
        <v>kTC Noise</v>
      </c>
      <c r="C30" s="63" t="str">
        <f>'Spatial Noise'!AM44</f>
        <v>1/f Uncorr</v>
      </c>
      <c r="D30" s="64"/>
      <c r="E30" s="64"/>
      <c r="F30" s="65"/>
      <c r="G30" s="52" t="str">
        <f>'Spatial Noise'!AQ44</f>
        <v>1/f Corr</v>
      </c>
      <c r="I30" s="57" t="str">
        <f>'Spatial Noise'!AR44</f>
        <v>CDS</v>
      </c>
      <c r="J30" s="58"/>
      <c r="K30" s="58"/>
      <c r="L30" s="58"/>
      <c r="N30" s="57" t="str">
        <f>'Temporal Noise'!AR44</f>
        <v>CDS</v>
      </c>
      <c r="O30" s="58"/>
      <c r="P30" s="58"/>
      <c r="Q30" s="58"/>
      <c r="S30" s="66" t="s">
        <v>4</v>
      </c>
      <c r="T30" s="67"/>
      <c r="U30" s="67"/>
      <c r="V30" s="67"/>
      <c r="W30" s="31"/>
      <c r="X30" s="66" t="s">
        <v>4</v>
      </c>
      <c r="Y30" s="67"/>
      <c r="Z30" s="67"/>
      <c r="AA30" s="67"/>
      <c r="AI30" s="69">
        <f t="shared" si="36"/>
        <v>0.92221025036718651</v>
      </c>
      <c r="AJ30" s="69">
        <f t="shared" si="37"/>
        <v>0.92384588912115528</v>
      </c>
      <c r="AK30" s="69">
        <f t="shared" si="38"/>
        <v>0.93137115026304362</v>
      </c>
      <c r="AL30" s="69">
        <f t="shared" si="39"/>
        <v>0.97775142519864933</v>
      </c>
    </row>
    <row r="31" spans="1:39" ht="15" customHeight="1">
      <c r="A31" s="48"/>
      <c r="B31" s="50"/>
      <c r="C31" s="18" t="str">
        <f>'Spatial Noise'!AM45</f>
        <v>Ch0</v>
      </c>
      <c r="D31" s="18" t="str">
        <f>'Spatial Noise'!AN45</f>
        <v>Ch1</v>
      </c>
      <c r="E31" s="18" t="str">
        <f>'Spatial Noise'!AO45</f>
        <v>Ch2</v>
      </c>
      <c r="F31" s="18" t="str">
        <f>'Spatial Noise'!AP45</f>
        <v>Ch3</v>
      </c>
      <c r="G31" s="53"/>
      <c r="I31" s="17" t="str">
        <f>'Spatial Noise'!AR45</f>
        <v>Ch0</v>
      </c>
      <c r="J31" s="17" t="str">
        <f>'Spatial Noise'!AS45</f>
        <v>Ch1</v>
      </c>
      <c r="K31" s="17" t="str">
        <f>'Spatial Noise'!AT45</f>
        <v>Ch2</v>
      </c>
      <c r="L31" s="17" t="str">
        <f>'Spatial Noise'!AU45</f>
        <v>Ch3</v>
      </c>
      <c r="N31" s="17" t="str">
        <f>'Temporal Noise'!AR45</f>
        <v>Ch0</v>
      </c>
      <c r="O31" s="17" t="str">
        <f>'Temporal Noise'!AS45</f>
        <v>Ch1</v>
      </c>
      <c r="P31" s="17" t="str">
        <f>'Temporal Noise'!AT45</f>
        <v>Ch2</v>
      </c>
      <c r="Q31" s="17" t="str">
        <f>'Temporal Noise'!AU45</f>
        <v>Ch3</v>
      </c>
      <c r="S31" s="46" t="str">
        <f>I31</f>
        <v>Ch0</v>
      </c>
      <c r="T31" s="46" t="str">
        <f t="shared" ref="T31" si="40">J31</f>
        <v>Ch1</v>
      </c>
      <c r="U31" s="46" t="str">
        <f t="shared" ref="U31" si="41">K31</f>
        <v>Ch2</v>
      </c>
      <c r="V31" s="46" t="str">
        <f t="shared" ref="V31" si="42">L31</f>
        <v>Ch3</v>
      </c>
      <c r="W31" s="31"/>
      <c r="X31" s="46" t="str">
        <f>N31</f>
        <v>Ch0</v>
      </c>
      <c r="Y31" s="46" t="str">
        <f t="shared" ref="Y31" si="43">O31</f>
        <v>Ch1</v>
      </c>
      <c r="Z31" s="46" t="str">
        <f t="shared" ref="Z31" si="44">P31</f>
        <v>Ch2</v>
      </c>
      <c r="AA31" s="46" t="str">
        <f t="shared" ref="AA31" si="45">Q31</f>
        <v>Ch3</v>
      </c>
      <c r="AI31" s="69">
        <f t="shared" si="36"/>
        <v>0.96764082893625836</v>
      </c>
      <c r="AJ31" s="69">
        <f t="shared" si="37"/>
        <v>0.98508389708447408</v>
      </c>
      <c r="AK31" s="69">
        <f t="shared" si="38"/>
        <v>0.98333305248244041</v>
      </c>
      <c r="AL31" s="69">
        <f t="shared" si="39"/>
        <v>0.96518730943761744</v>
      </c>
    </row>
    <row r="32" spans="1:39">
      <c r="A32" s="5">
        <f>'Spatial Noise'!AK46</f>
        <v>481</v>
      </c>
      <c r="B32" s="37">
        <f>'Spatial Noise'!AL46*'Spatial Noise'!B4</f>
        <v>18.600543478260871</v>
      </c>
      <c r="C32" s="25">
        <f>'Spatial Noise'!AM46*'Spatial Noise'!C4</f>
        <v>0.93192904656319286</v>
      </c>
      <c r="D32" s="25">
        <f>'Spatial Noise'!AN46*'Spatial Noise'!D4</f>
        <v>0.87522026431718059</v>
      </c>
      <c r="E32" s="25">
        <f>'Spatial Noise'!AO46*'Spatial Noise'!E4</f>
        <v>0.91688741721854305</v>
      </c>
      <c r="F32" s="25">
        <f>'Spatial Noise'!AP46*'Spatial Noise'!F4</f>
        <v>1.0180658873538788</v>
      </c>
      <c r="G32" s="28">
        <f>'Spatial Noise'!AQ46*'Spatial Noise'!G4</f>
        <v>4.4299366587490105</v>
      </c>
      <c r="I32" s="22">
        <f>'Spatial Noise'!AR46*'Spatial Noise'!H4</f>
        <v>6.9601051125847073</v>
      </c>
      <c r="J32" s="22">
        <f>'Spatial Noise'!AS46*'Spatial Noise'!I4</f>
        <v>7.3934408585947677</v>
      </c>
      <c r="K32" s="22">
        <f>'Spatial Noise'!AT46*'Spatial Noise'!J4</f>
        <v>7.3611042598970071</v>
      </c>
      <c r="L32" s="22">
        <f>'Spatial Noise'!AU46*'Spatial Noise'!K4</f>
        <v>7.7575744651919747</v>
      </c>
      <c r="N32" s="22">
        <f>'Temporal Noise'!AR46*'Temporal Noise'!H4</f>
        <v>6.6226733166369991</v>
      </c>
      <c r="O32" s="22">
        <f>'Temporal Noise'!AS46*'Temporal Noise'!I4</f>
        <v>6.1997513990289708</v>
      </c>
      <c r="P32" s="22">
        <f>'Temporal Noise'!AT46*'Temporal Noise'!J4</f>
        <v>5.8431186514459004</v>
      </c>
      <c r="Q32" s="22">
        <f>'Temporal Noise'!AU46*'Temporal Noise'!K4</f>
        <v>5.5411784289237378</v>
      </c>
      <c r="S32" s="2">
        <f>I32/SQRT(2)</f>
        <v>4.9215375228798051</v>
      </c>
      <c r="T32" s="2">
        <f t="shared" ref="T32:T41" si="46">J32/SQRT(2)</f>
        <v>5.2279521674140499</v>
      </c>
      <c r="U32" s="2">
        <f t="shared" ref="U32:U41" si="47">K32/SQRT(2)</f>
        <v>5.2050867391943552</v>
      </c>
      <c r="V32" s="2">
        <f t="shared" ref="V32:V41" si="48">L32/SQRT(2)</f>
        <v>5.4854335098968496</v>
      </c>
      <c r="W32" s="31"/>
      <c r="X32" s="2">
        <f>N32/SQRT(2)</f>
        <v>4.682937211777225</v>
      </c>
      <c r="Y32" s="2">
        <f t="shared" ref="Y32:Y41" si="49">O32/SQRT(2)</f>
        <v>4.3838862559241702</v>
      </c>
      <c r="Z32" s="2">
        <f t="shared" ref="Z32:Z41" si="50">P32/SQRT(2)</f>
        <v>4.1317088217149909</v>
      </c>
      <c r="AA32" s="2">
        <f t="shared" ref="AA32:AA41" si="51">Q32/SQRT(2)</f>
        <v>3.9182048428565945</v>
      </c>
      <c r="AI32" s="69">
        <f t="shared" si="36"/>
        <v>0.95460507685672313</v>
      </c>
      <c r="AJ32" s="69">
        <f t="shared" si="37"/>
        <v>0.96591710632672168</v>
      </c>
      <c r="AK32" s="69">
        <f t="shared" si="38"/>
        <v>0.9695816234029534</v>
      </c>
      <c r="AL32" s="69">
        <f t="shared" si="39"/>
        <v>0.93795081679997494</v>
      </c>
    </row>
    <row r="33" spans="1:38">
      <c r="A33" s="5">
        <f>'Spatial Noise'!AK47</f>
        <v>482</v>
      </c>
      <c r="B33" s="38">
        <f>'Spatial Noise'!AL47*'Spatial Noise'!B5</f>
        <v>15.950157728706625</v>
      </c>
      <c r="C33" s="25">
        <f>'Spatial Noise'!AM47*'Spatial Noise'!C5</f>
        <v>0.94300341296928336</v>
      </c>
      <c r="D33" s="25">
        <f>'Spatial Noise'!AN47*'Spatial Noise'!D5</f>
        <v>1.1133113311331133</v>
      </c>
      <c r="E33" s="25">
        <f>'Spatial Noise'!AO47*'Spatial Noise'!E5</f>
        <v>0.9440774487471526</v>
      </c>
      <c r="F33" s="25">
        <f>'Spatial Noise'!AP47*'Spatial Noise'!F5</f>
        <v>1.0799561883899234</v>
      </c>
      <c r="G33" s="28">
        <f>'Spatial Noise'!AQ47*'Spatial Noise'!G5</f>
        <v>2.8983311938382541</v>
      </c>
      <c r="I33" s="22">
        <f>'Spatial Noise'!AR47*'Spatial Noise'!H5</f>
        <v>6.1547733871478929</v>
      </c>
      <c r="J33" s="22">
        <f>'Spatial Noise'!AS47*'Spatial Noise'!I5</f>
        <v>6.1906955564850978</v>
      </c>
      <c r="K33" s="22">
        <f>'Spatial Noise'!AT47*'Spatial Noise'!J5</f>
        <v>6.1527243551258772</v>
      </c>
      <c r="L33" s="22">
        <f>'Spatial Noise'!AU47*'Spatial Noise'!K5</f>
        <v>5.8647232085855867</v>
      </c>
      <c r="N33" s="22">
        <f>'Temporal Noise'!AR47*'Temporal Noise'!H5</f>
        <v>8.4998709838648647</v>
      </c>
      <c r="O33" s="22">
        <f>'Temporal Noise'!AS47*'Temporal Noise'!I5</f>
        <v>8.0499974595860717</v>
      </c>
      <c r="P33" s="22">
        <f>'Temporal Noise'!AT47*'Temporal Noise'!J5</f>
        <v>7.9657607366075567</v>
      </c>
      <c r="Q33" s="22">
        <f>'Temporal Noise'!AU47*'Temporal Noise'!K5</f>
        <v>7.8251875915308151</v>
      </c>
      <c r="S33" s="2">
        <f t="shared" ref="S33:S41" si="52">I33/SQRT(2)</f>
        <v>4.3520819987187709</v>
      </c>
      <c r="T33" s="2">
        <f t="shared" si="46"/>
        <v>4.3774828082520401</v>
      </c>
      <c r="U33" s="2">
        <f t="shared" si="47"/>
        <v>4.350633114281135</v>
      </c>
      <c r="V33" s="2">
        <f t="shared" si="48"/>
        <v>4.1469855505729951</v>
      </c>
      <c r="W33" s="31"/>
      <c r="X33" s="2">
        <f t="shared" ref="X33:X41" si="53">N33/SQRT(2)</f>
        <v>6.0103164119016173</v>
      </c>
      <c r="Y33" s="2">
        <f t="shared" si="49"/>
        <v>5.6922077922077916</v>
      </c>
      <c r="Z33" s="2">
        <f t="shared" si="50"/>
        <v>5.6326434341647511</v>
      </c>
      <c r="AA33" s="2">
        <f t="shared" si="51"/>
        <v>5.5332432100282665</v>
      </c>
      <c r="AI33" s="69">
        <f t="shared" si="36"/>
        <v>0.9327341015107059</v>
      </c>
      <c r="AJ33" s="69">
        <f t="shared" si="37"/>
        <v>0.94851439130419379</v>
      </c>
      <c r="AK33" s="69">
        <f t="shared" si="38"/>
        <v>0.91327224288021647</v>
      </c>
      <c r="AL33" s="69">
        <f t="shared" si="39"/>
        <v>0.94506393096119889</v>
      </c>
    </row>
    <row r="34" spans="1:38">
      <c r="A34" s="5">
        <f>'Spatial Noise'!AK48</f>
        <v>483</v>
      </c>
      <c r="B34" s="38">
        <f>'Spatial Noise'!AL48*'Spatial Noise'!B6</f>
        <v>15.240105540897096</v>
      </c>
      <c r="C34" s="25">
        <f>'Spatial Noise'!AM48*'Spatial Noise'!C6</f>
        <v>1.0167064439140812</v>
      </c>
      <c r="D34" s="25">
        <f>'Spatial Noise'!AN48*'Spatial Noise'!D6</f>
        <v>1.028886168910649</v>
      </c>
      <c r="E34" s="25">
        <f>'Spatial Noise'!AO48*'Spatial Noise'!E6</f>
        <v>1.0381679389312977</v>
      </c>
      <c r="F34" s="25">
        <f>'Spatial Noise'!AP48*'Spatial Noise'!F6</f>
        <v>1.0329531051964511</v>
      </c>
      <c r="G34" s="28">
        <f>'Spatial Noise'!AQ48*'Spatial Noise'!G6</f>
        <v>2.9574609209970428</v>
      </c>
      <c r="I34" s="22">
        <f>'Spatial Noise'!AR48*'Spatial Noise'!H6</f>
        <v>7.0090481346940425</v>
      </c>
      <c r="J34" s="22">
        <f>'Spatial Noise'!AS48*'Spatial Noise'!I6</f>
        <v>5.7393394329683272</v>
      </c>
      <c r="K34" s="22">
        <f>'Spatial Noise'!AT48*'Spatial Noise'!J6</f>
        <v>5.9620108858067713</v>
      </c>
      <c r="L34" s="22">
        <f>'Spatial Noise'!AU48*'Spatial Noise'!K6</f>
        <v>5.7303066401079716</v>
      </c>
      <c r="N34" s="22">
        <f>'Temporal Noise'!AR48*'Temporal Noise'!H6</f>
        <v>7.2955766134905122</v>
      </c>
      <c r="O34" s="22">
        <f>'Temporal Noise'!AS48*'Temporal Noise'!I6</f>
        <v>6.0111653969295658</v>
      </c>
      <c r="P34" s="22">
        <f>'Temporal Noise'!AT48*'Temporal Noise'!J6</f>
        <v>6.2495096178629481</v>
      </c>
      <c r="Q34" s="22">
        <f>'Temporal Noise'!AU48*'Temporal Noise'!K6</f>
        <v>6.0246222267884253</v>
      </c>
      <c r="S34" s="2">
        <f t="shared" si="52"/>
        <v>4.9561454657050792</v>
      </c>
      <c r="T34" s="2">
        <f t="shared" si="46"/>
        <v>4.0583258325832583</v>
      </c>
      <c r="U34" s="2">
        <f t="shared" si="47"/>
        <v>4.2157783268619831</v>
      </c>
      <c r="V34" s="2">
        <f t="shared" si="48"/>
        <v>4.0519386834986477</v>
      </c>
      <c r="W34" s="31"/>
      <c r="X34" s="2">
        <f t="shared" si="53"/>
        <v>5.1587516960651287</v>
      </c>
      <c r="Y34" s="2">
        <f t="shared" si="49"/>
        <v>4.2505358150028201</v>
      </c>
      <c r="Z34" s="2">
        <f t="shared" si="50"/>
        <v>4.4190706298814399</v>
      </c>
      <c r="AA34" s="2">
        <f t="shared" si="51"/>
        <v>4.2600512306492933</v>
      </c>
      <c r="AI34" s="69">
        <f t="shared" si="36"/>
        <v>0.91806378175485925</v>
      </c>
      <c r="AJ34" s="69">
        <f t="shared" si="37"/>
        <v>0.94180330197659623</v>
      </c>
      <c r="AK34" s="69">
        <f t="shared" si="38"/>
        <v>0.91641218310502748</v>
      </c>
      <c r="AL34" s="69">
        <f t="shared" si="39"/>
        <v>0.92221025036718662</v>
      </c>
    </row>
    <row r="35" spans="1:38">
      <c r="A35" s="5">
        <f>'Spatial Noise'!AK49</f>
        <v>484</v>
      </c>
      <c r="B35" s="38">
        <f>'Spatial Noise'!AL49*'Spatial Noise'!B7</f>
        <v>16.94009489916963</v>
      </c>
      <c r="C35" s="25">
        <f>'Spatial Noise'!AM49*'Spatial Noise'!C7</f>
        <v>0.80583232077764289</v>
      </c>
      <c r="D35" s="25">
        <f>'Spatial Noise'!AN49*'Spatial Noise'!D7</f>
        <v>0.89378596087456852</v>
      </c>
      <c r="E35" s="25">
        <f>'Spatial Noise'!AO49*'Spatial Noise'!E7</f>
        <v>0.92365714285714284</v>
      </c>
      <c r="F35" s="25">
        <f>'Spatial Noise'!AP49*'Spatial Noise'!F7</f>
        <v>0.81374233128834372</v>
      </c>
      <c r="G35" s="28">
        <f>'Spatial Noise'!AQ49*'Spatial Noise'!G7</f>
        <v>3.0211328000000002</v>
      </c>
      <c r="I35" s="22">
        <f>'Spatial Noise'!AR49*'Spatial Noise'!H7</f>
        <v>6.3629594630001929</v>
      </c>
      <c r="J35" s="22">
        <f>'Spatial Noise'!AS49*'Spatial Noise'!I7</f>
        <v>5.9849231980370199</v>
      </c>
      <c r="K35" s="22">
        <f>'Spatial Noise'!AT49*'Spatial Noise'!J7</f>
        <v>6.1986374733874259</v>
      </c>
      <c r="L35" s="22">
        <f>'Spatial Noise'!AU49*'Spatial Noise'!K7</f>
        <v>6.5282647070643209</v>
      </c>
      <c r="N35" s="22">
        <f>'Temporal Noise'!AR49*'Temporal Noise'!H7</f>
        <v>5.7337039691714446</v>
      </c>
      <c r="O35" s="22">
        <f>'Temporal Noise'!AS49*'Temporal Noise'!I7</f>
        <v>5.6890121254198434</v>
      </c>
      <c r="P35" s="22">
        <f>'Temporal Noise'!AT49*'Temporal Noise'!J7</f>
        <v>5.4810113212844112</v>
      </c>
      <c r="Q35" s="22">
        <f>'Temporal Noise'!AU49*'Temporal Noise'!K7</f>
        <v>6.06741192044547</v>
      </c>
      <c r="S35" s="2">
        <f t="shared" si="52"/>
        <v>4.4992917847025486</v>
      </c>
      <c r="T35" s="2">
        <f t="shared" si="46"/>
        <v>4.2319797782126551</v>
      </c>
      <c r="U35" s="2">
        <f t="shared" si="47"/>
        <v>4.3830985915492962</v>
      </c>
      <c r="V35" s="2">
        <f t="shared" si="48"/>
        <v>4.6161802437459913</v>
      </c>
      <c r="W35" s="31"/>
      <c r="X35" s="2">
        <f t="shared" si="53"/>
        <v>4.0543409579173515</v>
      </c>
      <c r="Y35" s="2">
        <f t="shared" si="49"/>
        <v>4.0227390521368642</v>
      </c>
      <c r="Z35" s="2">
        <f t="shared" si="50"/>
        <v>3.8756602730404457</v>
      </c>
      <c r="AA35" s="2">
        <f t="shared" si="51"/>
        <v>4.2903081131990843</v>
      </c>
      <c r="AI35" s="69">
        <f t="shared" si="36"/>
        <v>0.93284415663400422</v>
      </c>
      <c r="AJ35" s="69">
        <f t="shared" si="37"/>
        <v>0.92196974182797531</v>
      </c>
      <c r="AK35" s="69">
        <f t="shared" si="38"/>
        <v>0.91408572409207467</v>
      </c>
      <c r="AL35" s="69">
        <f t="shared" si="39"/>
        <v>0.92750639776672583</v>
      </c>
    </row>
    <row r="36" spans="1:38">
      <c r="A36" s="5">
        <f>'Spatial Noise'!AK50</f>
        <v>485</v>
      </c>
      <c r="B36" s="39">
        <f>'Spatial Noise'!AL50*'Spatial Noise'!B8</f>
        <v>20.030045067601403</v>
      </c>
      <c r="C36" s="25">
        <f>'Spatial Noise'!AM50*'Spatial Noise'!C8</f>
        <v>1.0756929637526651</v>
      </c>
      <c r="D36" s="25">
        <f>'Spatial Noise'!AN50*'Spatial Noise'!D8</f>
        <v>1.5675397567820395</v>
      </c>
      <c r="E36" s="25">
        <f>'Spatial Noise'!AO50*'Spatial Noise'!E8</f>
        <v>1.0909090909090911</v>
      </c>
      <c r="F36" s="25">
        <f>'Spatial Noise'!AP50*'Spatial Noise'!F8</f>
        <v>1.2159003831417623</v>
      </c>
      <c r="G36" s="28">
        <f>'Spatial Noise'!AQ50*'Spatial Noise'!G8</f>
        <v>3.9835267349260524</v>
      </c>
      <c r="I36" s="22">
        <f>AVERAGE(I22,N22,I8,N8,N36)</f>
        <v>5.7895196713503951</v>
      </c>
      <c r="J36" s="22">
        <f>'Spatial Noise'!AS50*'Spatial Noise'!I8</f>
        <v>5.6528501056243989</v>
      </c>
      <c r="K36" s="22">
        <f>'Spatial Noise'!AT50*'Spatial Noise'!J8</f>
        <v>6.2464763553498734</v>
      </c>
      <c r="L36" s="22">
        <f>'Spatial Noise'!AU50*'Spatial Noise'!K8</f>
        <v>7.8893711290752613</v>
      </c>
      <c r="N36" s="22">
        <f>'Temporal Noise'!AR50*'Temporal Noise'!H8</f>
        <v>5.7803836693521884</v>
      </c>
      <c r="O36" s="22">
        <f>'Temporal Noise'!AS50*'Temporal Noise'!I8</f>
        <v>5.3582515528110299</v>
      </c>
      <c r="P36" s="22">
        <f>'Temporal Noise'!AT50*'Temporal Noise'!J8</f>
        <v>6.0018581780819016</v>
      </c>
      <c r="Q36" s="22">
        <f>'Temporal Noise'!AU50*'Temporal Noise'!K8</f>
        <v>7.4700110267064987</v>
      </c>
      <c r="S36" s="2">
        <f t="shared" si="52"/>
        <v>4.0938086194247765</v>
      </c>
      <c r="T36" s="2">
        <f t="shared" si="46"/>
        <v>3.9971686427181035</v>
      </c>
      <c r="U36" s="2">
        <f t="shared" si="47"/>
        <v>4.4169257893893255</v>
      </c>
      <c r="V36" s="2">
        <f t="shared" si="48"/>
        <v>5.5786278246664862</v>
      </c>
      <c r="W36" s="31"/>
      <c r="X36" s="2">
        <f t="shared" si="53"/>
        <v>4.0873484904589104</v>
      </c>
      <c r="Y36" s="2">
        <f t="shared" si="49"/>
        <v>3.788856008296027</v>
      </c>
      <c r="Z36" s="2">
        <f t="shared" si="50"/>
        <v>4.2439546174416494</v>
      </c>
      <c r="AA36" s="2">
        <f t="shared" si="51"/>
        <v>5.2820954525224488</v>
      </c>
    </row>
    <row r="37" spans="1:38">
      <c r="A37" s="10">
        <f>'Spatial Noise'!AK51</f>
        <v>486</v>
      </c>
      <c r="B37" s="38">
        <f>'Spatial Noise'!AL51*'Spatial Noise'!B9</f>
        <v>19.250130548302874</v>
      </c>
      <c r="C37" s="26">
        <f>'Spatial Noise'!AM51*'Spatial Noise'!C9</f>
        <v>1.0609137055837563</v>
      </c>
      <c r="D37" s="26">
        <f>'Spatial Noise'!AN51*'Spatial Noise'!D9</f>
        <v>0.89429175475687106</v>
      </c>
      <c r="E37" s="26">
        <f>'Spatial Noise'!AO51*'Spatial Noise'!E9</f>
        <v>1.0193482688391038</v>
      </c>
      <c r="F37" s="26">
        <f>'Spatial Noise'!AP51*'Spatial Noise'!F9</f>
        <v>0.99485066941297629</v>
      </c>
      <c r="G37" s="29">
        <f>'Spatial Noise'!AQ51*'Spatial Noise'!G9</f>
        <v>5.5019142765066062</v>
      </c>
      <c r="I37" s="23">
        <f>'Spatial Noise'!AR51*'Spatial Noise'!H9</f>
        <v>7.3817629136004612</v>
      </c>
      <c r="J37" s="23">
        <f>'Spatial Noise'!AS51*'Spatial Noise'!I9</f>
        <v>7.5932482094396017</v>
      </c>
      <c r="K37" s="23">
        <f>'Spatial Noise'!AT51*'Spatial Noise'!J9</f>
        <v>7.3931388176277437</v>
      </c>
      <c r="L37" s="23">
        <f>'Spatial Noise'!AU51*'Spatial Noise'!K9</f>
        <v>7.3052575800176056</v>
      </c>
      <c r="N37" s="23">
        <f>'Temporal Noise'!AR51*'Temporal Noise'!H9</f>
        <v>6.5543129827451798</v>
      </c>
      <c r="O37" s="23">
        <f>'Temporal Noise'!AS51*'Temporal Noise'!I9</f>
        <v>6.6479209588241863</v>
      </c>
      <c r="P37" s="23">
        <f>'Temporal Noise'!AT51*'Temporal Noise'!J9</f>
        <v>6.2993355352674882</v>
      </c>
      <c r="Q37" s="23">
        <f>'Temporal Noise'!AU51*'Temporal Noise'!K9</f>
        <v>6.45843075096922</v>
      </c>
      <c r="S37" s="11">
        <f t="shared" si="52"/>
        <v>5.2196946133182527</v>
      </c>
      <c r="T37" s="11">
        <f t="shared" si="46"/>
        <v>5.3692373001273515</v>
      </c>
      <c r="U37" s="11">
        <f t="shared" si="47"/>
        <v>5.2277385921980715</v>
      </c>
      <c r="V37" s="11">
        <f t="shared" si="48"/>
        <v>5.1655971731448762</v>
      </c>
      <c r="W37" s="31"/>
      <c r="X37" s="11">
        <f t="shared" si="53"/>
        <v>4.634599156118143</v>
      </c>
      <c r="Y37" s="11">
        <f t="shared" si="49"/>
        <v>4.700789990776757</v>
      </c>
      <c r="Z37" s="11">
        <f t="shared" si="50"/>
        <v>4.4543028739570305</v>
      </c>
      <c r="AA37" s="11">
        <f t="shared" si="51"/>
        <v>4.5668001798340621</v>
      </c>
      <c r="AI37" s="68">
        <f>AVERAGE(AI26:AL35)</f>
        <v>0.94887729948033583</v>
      </c>
    </row>
    <row r="38" spans="1:38">
      <c r="A38" s="5">
        <f>'Spatial Noise'!AK52</f>
        <v>487</v>
      </c>
      <c r="B38" s="38">
        <f>'Spatial Noise'!AL52*'Spatial Noise'!B10</f>
        <v>16.100000000000001</v>
      </c>
      <c r="C38" s="25">
        <f>'Spatial Noise'!AM52*'Spatial Noise'!C10</f>
        <v>0.878</v>
      </c>
      <c r="D38" s="25">
        <f>'Spatial Noise'!AN52*'Spatial Noise'!D10</f>
        <v>0.92665148063781333</v>
      </c>
      <c r="E38" s="25">
        <f>'Spatial Noise'!AO52*'Spatial Noise'!E10</f>
        <v>1.1870182555780935</v>
      </c>
      <c r="F38" s="25">
        <f>'Spatial Noise'!AP52*'Spatial Noise'!F10</f>
        <v>1.1374045801526715</v>
      </c>
      <c r="G38" s="28">
        <f>'Spatial Noise'!AQ52*'Spatial Noise'!G10</f>
        <v>4.5941577409931842</v>
      </c>
      <c r="I38" s="22">
        <f>'Spatial Noise'!AR52*'Spatial Noise'!H10</f>
        <v>6.4983397521020674</v>
      </c>
      <c r="J38" s="22">
        <f>'Spatial Noise'!AS52*'Spatial Noise'!I10</f>
        <v>6.2062503035661178</v>
      </c>
      <c r="K38" s="22">
        <f>'Spatial Noise'!AT52*'Spatial Noise'!J10</f>
        <v>6.5574662961364458</v>
      </c>
      <c r="L38" s="22">
        <f>'Spatial Noise'!AU52*'Spatial Noise'!K10</f>
        <v>5.8645234450461858</v>
      </c>
      <c r="N38" s="22">
        <f>'Temporal Noise'!AR52*'Temporal Noise'!H10</f>
        <v>5.9671975097386394</v>
      </c>
      <c r="O38" s="22">
        <f>'Temporal Noise'!AS52*'Temporal Noise'!I10</f>
        <v>5.6862655874914978</v>
      </c>
      <c r="P38" s="22">
        <f>'Temporal Noise'!AT52*'Temporal Noise'!J10</f>
        <v>5.9855956120047233</v>
      </c>
      <c r="Q38" s="22">
        <f>'Temporal Noise'!AU52*'Temporal Noise'!K10</f>
        <v>5.2427472221486164</v>
      </c>
      <c r="S38" s="2">
        <f t="shared" si="52"/>
        <v>4.5950201051654798</v>
      </c>
      <c r="T38" s="2">
        <f t="shared" si="46"/>
        <v>4.3884816753926703</v>
      </c>
      <c r="U38" s="2">
        <f t="shared" si="47"/>
        <v>4.6368288854003135</v>
      </c>
      <c r="V38" s="2">
        <f t="shared" si="48"/>
        <v>4.1468442964196512</v>
      </c>
      <c r="W38" s="31"/>
      <c r="X38" s="2">
        <f t="shared" si="53"/>
        <v>4.2194458238156711</v>
      </c>
      <c r="Y38" s="2">
        <f t="shared" si="49"/>
        <v>4.0207969565429451</v>
      </c>
      <c r="Z38" s="2">
        <f t="shared" si="50"/>
        <v>4.2324552466889829</v>
      </c>
      <c r="AA38" s="2">
        <f t="shared" si="51"/>
        <v>3.7071821128282214</v>
      </c>
    </row>
    <row r="39" spans="1:38">
      <c r="A39" s="5">
        <f>'Spatial Noise'!AK53</f>
        <v>488</v>
      </c>
      <c r="B39" s="38">
        <f>'Spatial Noise'!AL53*'Spatial Noise'!B11</f>
        <v>19.200526315789475</v>
      </c>
      <c r="C39" s="25">
        <f>'Spatial Noise'!AM53*'Spatial Noise'!C11</f>
        <v>0.98165137614678899</v>
      </c>
      <c r="D39" s="25">
        <f>'Spatial Noise'!AN53*'Spatial Noise'!D11</f>
        <v>0.99016715830875124</v>
      </c>
      <c r="E39" s="25">
        <f>'Spatial Noise'!AO53*'Spatial Noise'!E11</f>
        <v>1.0575692963752665</v>
      </c>
      <c r="F39" s="25">
        <f>'Spatial Noise'!AP53*'Spatial Noise'!F11</f>
        <v>0.90194174757281564</v>
      </c>
      <c r="G39" s="28">
        <f>'Spatial Noise'!AQ53*'Spatial Noise'!G11</f>
        <v>4.9808625000000006</v>
      </c>
      <c r="I39" s="22">
        <f>'Spatial Noise'!AR53*'Spatial Noise'!H11</f>
        <v>7.0551186148644858</v>
      </c>
      <c r="J39" s="22">
        <f>'Spatial Noise'!AS53*'Spatial Noise'!I11</f>
        <v>7.837641523766651</v>
      </c>
      <c r="K39" s="22">
        <f>'Spatial Noise'!AT53*'Spatial Noise'!J11</f>
        <v>6.2078449154009743</v>
      </c>
      <c r="L39" s="22">
        <f>'Spatial Noise'!AU53*'Spatial Noise'!K11</f>
        <v>6.9634321073296794</v>
      </c>
      <c r="N39" s="22">
        <f>'Temporal Noise'!AR53*'Temporal Noise'!H11</f>
        <v>6.4360936785586524</v>
      </c>
      <c r="O39" s="22">
        <f>'Temporal Noise'!AS53*'Temporal Noise'!I11</f>
        <v>6.7896323800265685</v>
      </c>
      <c r="P39" s="22">
        <f>'Temporal Noise'!AT53*'Temporal Noise'!J11</f>
        <v>5.546731950851961</v>
      </c>
      <c r="Q39" s="22">
        <f>'Temporal Noise'!AU53*'Temporal Noise'!K11</f>
        <v>5.5707431147260174</v>
      </c>
      <c r="S39" s="2">
        <f t="shared" si="52"/>
        <v>4.9887222146461196</v>
      </c>
      <c r="T39" s="2">
        <f t="shared" si="46"/>
        <v>5.5420494699646641</v>
      </c>
      <c r="U39" s="2">
        <f t="shared" si="47"/>
        <v>4.3896092362344579</v>
      </c>
      <c r="V39" s="2">
        <f t="shared" si="48"/>
        <v>4.9238900634249472</v>
      </c>
      <c r="W39" s="31"/>
      <c r="X39" s="2">
        <f t="shared" si="53"/>
        <v>4.5510054844606946</v>
      </c>
      <c r="Y39" s="2">
        <f t="shared" si="49"/>
        <v>4.800995097680544</v>
      </c>
      <c r="Z39" s="2">
        <f t="shared" si="50"/>
        <v>3.9221317758715091</v>
      </c>
      <c r="AA39" s="2">
        <f t="shared" si="51"/>
        <v>3.9391102326710361</v>
      </c>
    </row>
    <row r="40" spans="1:38">
      <c r="A40" s="5">
        <f>'Spatial Noise'!AK54</f>
        <v>489</v>
      </c>
      <c r="B40" s="38">
        <f>'Spatial Noise'!AL54*'Spatial Noise'!B12</f>
        <v>19.100529100529101</v>
      </c>
      <c r="C40" s="25">
        <f>'Spatial Noise'!AM54*'Spatial Noise'!C12</f>
        <v>1.2659090909090911</v>
      </c>
      <c r="D40" s="25">
        <f>'Spatial Noise'!AN54*'Spatial Noise'!D12</f>
        <v>1.2238190954773871</v>
      </c>
      <c r="E40" s="25">
        <f>'Spatial Noise'!AO54*'Spatial Noise'!E12</f>
        <v>0.81745454545454543</v>
      </c>
      <c r="F40" s="25">
        <f>'Spatial Noise'!AP54*'Spatial Noise'!F12</f>
        <v>0.94759106933019988</v>
      </c>
      <c r="G40" s="28">
        <f>'Spatial Noise'!AQ54*'Spatial Noise'!G12</f>
        <v>5.0041530944625405</v>
      </c>
      <c r="I40" s="22">
        <f>'Spatial Noise'!AR54*'Spatial Noise'!H12</f>
        <v>5.9623402072529368</v>
      </c>
      <c r="J40" s="22">
        <f>'Spatial Noise'!AS54*'Spatial Noise'!I12</f>
        <v>6.2948907712223656</v>
      </c>
      <c r="K40" s="22">
        <f>'Spatial Noise'!AT54*'Spatial Noise'!J12</f>
        <v>5.7272163775996381</v>
      </c>
      <c r="L40" s="22">
        <f>'Spatial Noise'!AU54*'Spatial Noise'!K12</f>
        <v>5.5026238472355899</v>
      </c>
      <c r="N40" s="22">
        <f>'Temporal Noise'!AR54*'Temporal Noise'!H12</f>
        <v>5.1763722651182933</v>
      </c>
      <c r="O40" s="22">
        <f>'Temporal Noise'!AS54*'Temporal Noise'!I12</f>
        <v>5.7957730090288004</v>
      </c>
      <c r="P40" s="22">
        <f>'Temporal Noise'!AT54*'Temporal Noise'!J12</f>
        <v>5.0342586092980435</v>
      </c>
      <c r="Q40" s="22">
        <f>'Temporal Noise'!AU54*'Temporal Noise'!K12</f>
        <v>5.1340963074993784</v>
      </c>
      <c r="S40" s="2">
        <f t="shared" si="52"/>
        <v>4.2160111922897565</v>
      </c>
      <c r="T40" s="2">
        <f t="shared" si="46"/>
        <v>4.4511599511599504</v>
      </c>
      <c r="U40" s="2">
        <f t="shared" si="47"/>
        <v>4.0497535379233582</v>
      </c>
      <c r="V40" s="2">
        <f t="shared" si="48"/>
        <v>3.8909426366990942</v>
      </c>
      <c r="W40" s="31"/>
      <c r="X40" s="2">
        <f t="shared" si="53"/>
        <v>3.660247930611114</v>
      </c>
      <c r="Y40" s="2">
        <f t="shared" si="49"/>
        <v>4.0982303969022258</v>
      </c>
      <c r="Z40" s="2">
        <f t="shared" si="50"/>
        <v>3.5597584008814045</v>
      </c>
      <c r="AA40" s="2">
        <f t="shared" si="51"/>
        <v>3.6303543142976245</v>
      </c>
    </row>
    <row r="41" spans="1:38">
      <c r="A41" s="6">
        <f>'Spatial Noise'!AK55</f>
        <v>490</v>
      </c>
      <c r="B41" s="39">
        <f>'Spatial Noise'!AL55*'Spatial Noise'!B13</f>
        <v>20</v>
      </c>
      <c r="C41" s="27">
        <f>'Spatial Noise'!AM55*'Spatial Noise'!C13</f>
        <v>1.1841046277665999</v>
      </c>
      <c r="D41" s="27">
        <f>'Spatial Noise'!AN55*'Spatial Noise'!D13</f>
        <v>1.2713849287169043</v>
      </c>
      <c r="E41" s="27">
        <f>'Spatial Noise'!AO55*'Spatial Noise'!E13</f>
        <v>1.1138040042149631</v>
      </c>
      <c r="F41" s="27">
        <f>'Spatial Noise'!AP55*'Spatial Noise'!F13</f>
        <v>1.1038824763903463</v>
      </c>
      <c r="G41" s="30">
        <f>'Spatial Noise'!AQ55*'Spatial Noise'!G13</f>
        <v>5.0988522470093756</v>
      </c>
      <c r="I41" s="24">
        <f>'Spatial Noise'!AR55*'Spatial Noise'!H13</f>
        <v>6.3669502091808923</v>
      </c>
      <c r="J41" s="24">
        <f>'Spatial Noise'!AS55*'Spatial Noise'!I13</f>
        <v>5.99119602913109</v>
      </c>
      <c r="K41" s="24">
        <f>'Spatial Noise'!AT55*'Spatial Noise'!J13</f>
        <v>6.2835782819858181</v>
      </c>
      <c r="L41" s="24">
        <f>'Spatial Noise'!AU55*'Spatial Noise'!K13</f>
        <v>6.6161231421949767</v>
      </c>
      <c r="N41" s="24">
        <f>'Temporal Noise'!AR55*'Temporal Noise'!H13</f>
        <v>5.6264755619812439</v>
      </c>
      <c r="O41" s="24">
        <f>'Temporal Noise'!AS55*'Temporal Noise'!I13</f>
        <v>5.2276478950224385</v>
      </c>
      <c r="P41" s="24">
        <f>'Temporal Noise'!AT55*'Temporal Noise'!J13</f>
        <v>5.8858539636969871</v>
      </c>
      <c r="Q41" s="24">
        <f>'Temporal Noise'!AU55*'Temporal Noise'!K13</f>
        <v>5.8998478987810836</v>
      </c>
      <c r="S41" s="7">
        <f t="shared" si="52"/>
        <v>4.5021136683889162</v>
      </c>
      <c r="T41" s="7">
        <f t="shared" si="46"/>
        <v>4.2364153396165101</v>
      </c>
      <c r="U41" s="7">
        <f t="shared" si="47"/>
        <v>4.4431608133086877</v>
      </c>
      <c r="V41" s="7">
        <f t="shared" si="48"/>
        <v>4.6783055390113164</v>
      </c>
      <c r="W41" s="31"/>
      <c r="X41" s="7">
        <f t="shared" si="53"/>
        <v>3.978519024057328</v>
      </c>
      <c r="Y41" s="7">
        <f t="shared" si="49"/>
        <v>3.6965052762259472</v>
      </c>
      <c r="Z41" s="7">
        <f t="shared" si="50"/>
        <v>4.1619272508038589</v>
      </c>
      <c r="AA41" s="7">
        <f t="shared" si="51"/>
        <v>4.1718224571973073</v>
      </c>
    </row>
  </sheetData>
  <mergeCells count="24">
    <mergeCell ref="N30:Q30"/>
    <mergeCell ref="A30:A31"/>
    <mergeCell ref="B30:B31"/>
    <mergeCell ref="C30:F30"/>
    <mergeCell ref="G30:G31"/>
    <mergeCell ref="I30:L30"/>
    <mergeCell ref="N2:Q2"/>
    <mergeCell ref="A16:A17"/>
    <mergeCell ref="B16:B17"/>
    <mergeCell ref="C16:F16"/>
    <mergeCell ref="G16:G17"/>
    <mergeCell ref="I16:L16"/>
    <mergeCell ref="N16:Q16"/>
    <mergeCell ref="A2:A3"/>
    <mergeCell ref="B2:B3"/>
    <mergeCell ref="C2:F2"/>
    <mergeCell ref="G2:G3"/>
    <mergeCell ref="I2:L2"/>
    <mergeCell ref="S2:V2"/>
    <mergeCell ref="X2:AA2"/>
    <mergeCell ref="S16:V16"/>
    <mergeCell ref="X16:AA16"/>
    <mergeCell ref="S30:V30"/>
    <mergeCell ref="X30:AA3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Spatial Noise</vt:lpstr>
      <vt:lpstr>Temporal Noise</vt:lpstr>
      <vt:lpstr>Ratios</vt:lpstr>
      <vt:lpstr>New Values</vt:lpstr>
    </vt:vector>
  </TitlesOfParts>
  <Company>University of Arizona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JWST NIRCam</dc:creator>
  <cp:lastModifiedBy>JWST NIRCam</cp:lastModifiedBy>
  <dcterms:created xsi:type="dcterms:W3CDTF">2016-05-28T19:34:19Z</dcterms:created>
  <dcterms:modified xsi:type="dcterms:W3CDTF">2016-07-21T22:45:52Z</dcterms:modified>
</cp:coreProperties>
</file>