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nia\Downloads\"/>
    </mc:Choice>
  </mc:AlternateContent>
  <xr:revisionPtr revIDLastSave="0" documentId="13_ncr:1_{3217E906-0968-44C7-BE95-4940A0E158DF}" xr6:coauthVersionLast="47" xr6:coauthVersionMax="47" xr10:uidLastSave="{00000000-0000-0000-0000-000000000000}"/>
  <bookViews>
    <workbookView xWindow="1428" yWindow="1428" windowWidth="19140" windowHeight="10716" activeTab="2" xr2:uid="{00000000-000D-0000-FFFF-FFFF00000000}"/>
  </bookViews>
  <sheets>
    <sheet name="Kickstarter" sheetId="1" r:id="rId1"/>
    <sheet name="Theater Outcomes by Launch Date" sheetId="3" r:id="rId2"/>
    <sheet name="Outcomes Based on Goals" sheetId="7" r:id="rId3"/>
  </sheets>
  <definedNames>
    <definedName name="_xlnm._FilterDatabase" localSheetId="0" hidden="1">Kickstarter!$F$1:$F$4115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G2" i="7"/>
  <c r="H2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2" i="7"/>
  <c r="D11" i="7"/>
  <c r="D9" i="7"/>
  <c r="D10" i="7"/>
  <c r="D7" i="7"/>
  <c r="D6" i="7"/>
  <c r="D5" i="7"/>
  <c r="D4" i="7"/>
  <c r="D3" i="7"/>
  <c r="D2" i="7"/>
  <c r="C2" i="7"/>
  <c r="C12" i="7"/>
  <c r="C11" i="7"/>
  <c r="C10" i="7"/>
  <c r="C9" i="7"/>
  <c r="C7" i="7"/>
  <c r="C6" i="7"/>
  <c r="C5" i="7"/>
  <c r="C4" i="7"/>
  <c r="C3" i="7"/>
  <c r="D8" i="7"/>
  <c r="C8" i="7"/>
  <c r="D13" i="7"/>
  <c r="C13" i="7"/>
  <c r="B12" i="7"/>
  <c r="B11" i="7"/>
  <c r="B10" i="7"/>
  <c r="B9" i="7"/>
  <c r="B8" i="7"/>
  <c r="B7" i="7"/>
  <c r="B6" i="7"/>
  <c r="B5" i="7"/>
  <c r="B4" i="7"/>
  <c r="B3" i="7"/>
  <c r="B13" i="7"/>
  <c r="B2" i="7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S2" i="1"/>
  <c r="T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<sst xmlns="http://schemas.openxmlformats.org/spreadsheetml/2006/main" count="32974" uniqueCount="8399">
  <si>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</si>
  <si>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</si>
  <si>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</si>
  <si>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</si>
  <si>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</si>
  <si>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</si>
  <si>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</si>
  <si>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</si>
  <si>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</si>
  <si>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</si>
  <si>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</si>
  <si>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</si>
  <si>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</si>
  <si>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</si>
  <si>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</si>
  <si>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</si>
  <si>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</si>
  <si>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</si>
  <si>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</si>
  <si>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</si>
  <si>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</si>
  <si>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</si>
  <si>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</si>
  <si>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</si>
  <si>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</si>
  <si>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</si>
  <si>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</si>
  <si>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</si>
  <si>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</si>
  <si>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</si>
  <si>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</si>
  <si>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</si>
  <si>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</si>
  <si>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</si>
  <si>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</si>
  <si>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</si>
  <si>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</si>
  <si>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</si>
  <si>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</si>
  <si>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</si>
  <si>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</si>
  <si>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</si>
  <si>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</si>
  <si>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</si>
  <si>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</si>
  <si>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</si>
  <si>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</si>
  <si>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</si>
  <si>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</si>
  <si>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</si>
  <si>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</si>
  <si>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</si>
  <si>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</si>
  <si>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</si>
  <si>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</si>
  <si>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</si>
  <si>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</si>
  <si>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</si>
  <si>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</si>
  <si>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</si>
  <si>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</si>
  <si>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</si>
  <si>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</si>
  <si>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</si>
  <si>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</si>
  <si>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</si>
  <si>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</si>
  <si>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</si>
  <si>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</si>
  <si>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</si>
  <si>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</si>
  <si>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</si>
  <si>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</si>
  <si>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</si>
  <si>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</si>
  <si>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</si>
  <si>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</si>
  <si>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</si>
  <si>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</si>
  <si>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</si>
  <si>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</si>
  <si>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</si>
  <si>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</si>
  <si>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</si>
  <si>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</si>
  <si>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</si>
  <si>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</si>
  <si>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</si>
  <si>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</si>
  <si>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</si>
  <si>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</si>
  <si>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</si>
  <si>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</si>
  <si>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</si>
  <si>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</si>
  <si>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</si>
  <si>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</si>
  <si>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</si>
  <si>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</si>
  <si>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</si>
  <si>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</si>
  <si>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</si>
  <si>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</si>
  <si>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</si>
  <si>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</si>
  <si>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</si>
  <si>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</si>
  <si>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</si>
  <si>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</si>
  <si>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</si>
  <si>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</si>
  <si>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</si>
  <si>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</si>
  <si>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</si>
  <si>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</si>
  <si>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</si>
  <si>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</si>
  <si>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</si>
  <si>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</si>
  <si>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</si>
  <si>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</si>
  <si>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</si>
  <si>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</si>
  <si>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</si>
  <si>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</si>
  <si>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</si>
  <si>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</si>
  <si>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</si>
  <si>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</si>
  <si>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</si>
  <si>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</si>
  <si>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</si>
  <si>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</si>
  <si>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</si>
  <si>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</si>
  <si>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</si>
  <si>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</si>
  <si>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</si>
  <si>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</si>
  <si>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</si>
  <si>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</si>
  <si>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</si>
  <si>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</si>
  <si>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</si>
  <si>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</si>
  <si>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</si>
  <si>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</si>
  <si>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</si>
  <si>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</si>
  <si>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</si>
  <si>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</si>
  <si>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</si>
  <si>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</si>
  <si>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</si>
  <si>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</si>
  <si>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</si>
  <si>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</si>
  <si>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</si>
  <si>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</si>
  <si>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</si>
  <si>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</si>
  <si>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</si>
  <si>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</si>
  <si>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</si>
  <si>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</si>
  <si>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</si>
  <si>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</si>
  <si>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</si>
  <si>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</si>
  <si>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</si>
  <si>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</si>
  <si>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</si>
  <si>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</si>
  <si>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</si>
  <si>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</si>
  <si>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</si>
  <si>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</si>
  <si>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</si>
  <si>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</si>
  <si>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</si>
  <si>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</si>
  <si>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</si>
  <si>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</si>
  <si>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</si>
  <si>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</si>
  <si>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</si>
  <si>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</si>
  <si>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</si>
  <si>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</si>
  <si>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</si>
  <si>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</si>
  <si>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</si>
  <si>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</si>
  <si>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</si>
  <si>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</si>
  <si>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</si>
  <si>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</si>
  <si>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</si>
  <si>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</si>
  <si>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</si>
  <si>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</si>
  <si>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</si>
  <si>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</si>
  <si>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</si>
  <si>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</si>
  <si>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</si>
  <si>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</si>
  <si>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</si>
  <si>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</si>
  <si>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</si>
  <si>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</si>
  <si>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</si>
  <si>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</si>
  <si>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</si>
  <si>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</si>
  <si>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</si>
  <si>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</si>
  <si>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</si>
  <si>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</si>
  <si>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</si>
  <si>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</si>
  <si>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</si>
  <si>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</si>
  <si>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</si>
  <si>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</si>
  <si>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</si>
  <si>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</si>
  <si>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</si>
  <si>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</si>
  <si>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</si>
  <si>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</si>
  <si>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</si>
  <si>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</si>
  <si>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</si>
  <si>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</si>
  <si>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</si>
  <si>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</si>
  <si>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</si>
  <si>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</si>
  <si>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</si>
  <si>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</si>
  <si>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</si>
  <si>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</si>
  <si>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</si>
  <si>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</si>
  <si>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</si>
  <si>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</si>
  <si>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</si>
  <si>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</si>
  <si>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</si>
  <si>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</si>
  <si>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</si>
  <si>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</si>
  <si>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</si>
  <si>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</si>
  <si>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</si>
  <si>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</si>
  <si>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</si>
  <si>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</si>
  <si>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</si>
  <si>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</si>
  <si>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</si>
  <si>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</si>
  <si>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</si>
  <si>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</si>
  <si>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</si>
  <si>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</si>
  <si>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</si>
  <si>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</si>
  <si>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</si>
  <si>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</si>
  <si>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</si>
  <si>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</si>
  <si>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</si>
  <si>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</si>
  <si>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</si>
  <si>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</si>
  <si>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</si>
  <si>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</si>
  <si>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</si>
  <si>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</si>
  <si>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</si>
  <si>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</si>
  <si>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</si>
  <si>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</si>
  <si>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</si>
  <si>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</si>
  <si>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</si>
  <si>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</si>
  <si>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</si>
  <si>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</si>
  <si>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</si>
  <si>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</si>
  <si>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</si>
  <si>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</si>
  <si>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</si>
  <si>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</si>
  <si>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</si>
  <si>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</si>
  <si>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</si>
  <si>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</si>
  <si>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</si>
  <si>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</si>
  <si>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</si>
  <si>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</si>
  <si>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</si>
  <si>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</si>
  <si>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</si>
  <si>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</si>
  <si>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</si>
  <si>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</si>
  <si>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</si>
  <si>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</si>
  <si>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</si>
  <si>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</si>
  <si>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</si>
  <si>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</si>
  <si>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</si>
  <si>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</si>
  <si>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</si>
  <si>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</si>
  <si>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</si>
  <si>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</si>
  <si>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</si>
  <si>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</si>
  <si>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</si>
  <si>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</si>
  <si>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</si>
  <si>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</si>
  <si>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</si>
  <si>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</si>
  <si>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</si>
  <si>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</si>
  <si>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</si>
  <si>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</si>
  <si>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</si>
  <si>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</si>
  <si>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</si>
  <si>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</si>
  <si>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</si>
  <si>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</si>
  <si>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</si>
  <si>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</si>
  <si>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</si>
  <si>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</si>
  <si>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</si>
  <si>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</si>
  <si>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</si>
  <si>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</si>
  <si>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</si>
  <si>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</si>
  <si>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</si>
  <si>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</si>
  <si>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</si>
  <si>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</si>
  <si>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</si>
  <si>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</si>
  <si>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</si>
  <si>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</si>
  <si>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</si>
  <si>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</si>
  <si>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</si>
  <si>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</si>
  <si>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</si>
  <si>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</si>
  <si>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</si>
  <si>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</si>
  <si>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</si>
  <si>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</si>
  <si>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</si>
  <si>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</si>
  <si>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</si>
  <si>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</si>
  <si>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</si>
  <si>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</si>
  <si>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</si>
  <si>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</si>
  <si>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</si>
  <si>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</si>
  <si>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</si>
  <si>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</si>
  <si>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</si>
  <si>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</si>
  <si>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</si>
  <si>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</si>
  <si>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</si>
  <si>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</si>
  <si>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</si>
  <si>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</si>
  <si>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</si>
  <si>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</si>
  <si>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</si>
  <si>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</si>
  <si>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</si>
  <si>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</si>
  <si>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</si>
  <si>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</si>
  <si>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</si>
  <si>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</si>
  <si>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</si>
  <si>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</si>
  <si>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</si>
  <si>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</si>
  <si>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</si>
  <si>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</si>
  <si>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</si>
  <si>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</si>
  <si>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</si>
  <si>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</si>
  <si>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</si>
  <si>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</si>
  <si>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</si>
  <si>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</si>
  <si>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</si>
  <si>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</si>
  <si>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</si>
  <si>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</si>
  <si>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</si>
  <si>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</si>
  <si>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</si>
  <si>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</si>
  <si>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</si>
  <si>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</si>
  <si>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</si>
  <si>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</si>
  <si>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</si>
  <si>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</si>
  <si>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</si>
  <si>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</si>
  <si>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</si>
  <si>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</si>
  <si>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</si>
  <si>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</si>
  <si>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</si>
  <si>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</si>
  <si>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</si>
  <si>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</si>
  <si>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</si>
  <si>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</si>
  <si>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</si>
  <si>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</si>
  <si>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</si>
  <si>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</si>
  <si>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</si>
  <si>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</si>
  <si>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</si>
  <si>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</si>
  <si>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</si>
  <si>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</si>
  <si>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</si>
  <si>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</si>
  <si>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</si>
  <si>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</si>
  <si>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</si>
  <si>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</si>
  <si>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</si>
  <si>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</si>
  <si>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</si>
  <si>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</si>
  <si>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</si>
  <si>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</si>
  <si>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</si>
  <si>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</si>
  <si>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</si>
  <si>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</si>
  <si>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</si>
  <si>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</si>
  <si>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</si>
  <si>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</si>
  <si>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</si>
  <si>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</si>
  <si>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</si>
  <si>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</si>
  <si>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</si>
  <si>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</si>
  <si>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</si>
  <si>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</si>
  <si>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</si>
  <si>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</si>
  <si>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</si>
  <si>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</si>
  <si>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</si>
  <si>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</si>
  <si>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</si>
  <si>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</si>
  <si>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</si>
  <si>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</si>
  <si>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</si>
  <si>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</si>
  <si>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</si>
  <si>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</si>
  <si>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</si>
  <si>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</si>
  <si>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</si>
  <si>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</si>
  <si>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</si>
  <si>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</si>
  <si>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</si>
  <si>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</si>
  <si>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</si>
  <si>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</si>
  <si>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</si>
  <si>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</si>
  <si>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</si>
  <si>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</si>
  <si>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</si>
  <si>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</si>
  <si>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</si>
  <si>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</si>
  <si>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</si>
  <si>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</si>
  <si>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</si>
  <si>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</si>
  <si>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</si>
  <si>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</si>
  <si>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</si>
  <si>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</si>
  <si>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</si>
  <si>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</si>
  <si>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</si>
  <si>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</si>
  <si>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</si>
  <si>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</si>
  <si>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</si>
  <si>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</si>
  <si>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</si>
  <si>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</si>
  <si>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</si>
  <si>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</si>
  <si>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</si>
  <si>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</si>
  <si>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</si>
  <si>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</si>
  <si>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</si>
  <si>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</si>
  <si>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</si>
  <si>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</si>
  <si>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</si>
  <si>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</si>
  <si>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</si>
  <si>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</si>
  <si>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</si>
  <si>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</si>
  <si>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</si>
  <si>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</si>
  <si>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</si>
  <si>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</si>
  <si>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</si>
  <si>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</si>
  <si>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</si>
  <si>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</si>
  <si>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</si>
  <si>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</si>
  <si>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</si>
  <si>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</si>
  <si>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</si>
  <si>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</si>
  <si>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</si>
  <si>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</si>
  <si>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</si>
  <si>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</si>
  <si>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</si>
  <si>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</si>
  <si>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</si>
  <si>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</si>
  <si>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</si>
  <si>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</si>
  <si>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</si>
  <si>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</si>
  <si>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</si>
  <si>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</si>
  <si>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</si>
  <si>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</si>
  <si>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</si>
  <si>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</si>
  <si>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</si>
  <si>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</si>
  <si>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</si>
  <si>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</si>
  <si>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</si>
  <si>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</si>
  <si>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</si>
  <si>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</si>
  <si>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</si>
  <si>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</si>
  <si>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</si>
  <si>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</si>
  <si>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</si>
  <si>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</si>
  <si>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</si>
  <si>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</si>
  <si>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</si>
  <si>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</si>
  <si>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</si>
  <si>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</si>
  <si>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</si>
  <si>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</si>
  <si>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</si>
  <si>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</si>
  <si>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</si>
  <si>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</si>
  <si>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</si>
  <si>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</si>
  <si>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</si>
  <si>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</si>
  <si>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</si>
  <si>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</si>
  <si>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</si>
  <si>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</si>
  <si>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</si>
  <si>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</si>
  <si>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</si>
  <si>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</si>
  <si>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</si>
  <si>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</si>
  <si>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</si>
  <si>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</si>
  <si>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</si>
  <si>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</si>
  <si>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</si>
  <si>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</si>
  <si>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</si>
  <si>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</si>
  <si>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</si>
  <si>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</si>
  <si>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</si>
  <si>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</si>
  <si>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</si>
  <si>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</si>
  <si>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</si>
  <si>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</si>
  <si>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</si>
  <si>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</si>
  <si>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</si>
  <si>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</si>
  <si>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</si>
  <si>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</si>
  <si>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</si>
  <si>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</si>
  <si>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</si>
  <si>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</si>
  <si>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</si>
  <si>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</si>
  <si>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</si>
  <si>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</si>
  <si>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</si>
  <si>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</si>
  <si>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</si>
  <si>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</si>
  <si>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</si>
  <si>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</si>
  <si>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</si>
  <si>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</si>
  <si>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</si>
  <si>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</si>
  <si>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</si>
  <si>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</si>
  <si>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</si>
  <si>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</si>
  <si>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</si>
  <si>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</si>
  <si>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</si>
  <si>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</si>
  <si>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</si>
  <si>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</si>
  <si>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</si>
  <si>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</si>
  <si>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</si>
  <si>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</si>
  <si>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</si>
  <si>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</si>
  <si>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</si>
  <si>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</si>
  <si>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</si>
  <si>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</si>
  <si>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</si>
  <si>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</si>
  <si>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</si>
  <si>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</si>
  <si>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</si>
  <si>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</si>
  <si>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</si>
  <si>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</si>
  <si>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</si>
  <si>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</si>
  <si>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</si>
  <si>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</si>
  <si>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</si>
  <si>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</si>
  <si>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</si>
  <si>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</si>
  <si>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</si>
  <si>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</si>
  <si>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</si>
  <si>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</si>
  <si>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</si>
  <si>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</si>
  <si>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</si>
  <si>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</si>
  <si>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</si>
  <si>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</si>
  <si>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</si>
  <si>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</si>
  <si>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</si>
  <si>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</si>
  <si>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</si>
  <si>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</si>
  <si>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</si>
  <si>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</si>
  <si>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</si>
  <si>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</si>
  <si>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</si>
  <si>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</si>
  <si>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</si>
  <si>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</si>
  <si>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</si>
  <si>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</si>
  <si>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</si>
  <si>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</si>
  <si>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</si>
  <si>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</si>
  <si>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</si>
  <si>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</si>
  <si>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</si>
  <si>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</si>
  <si>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</si>
  <si>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</si>
  <si>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</si>
  <si>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</si>
  <si>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</si>
  <si>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</si>
  <si>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</si>
  <si>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</si>
  <si>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</si>
  <si>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</si>
  <si>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</si>
  <si>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</si>
  <si>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</si>
  <si>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</si>
  <si>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</si>
  <si>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</si>
  <si>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</si>
  <si>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</si>
  <si>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</si>
  <si>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</si>
  <si>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</si>
  <si>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</si>
  <si>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</si>
  <si>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</si>
  <si>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</si>
  <si>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</si>
  <si>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</si>
  <si>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</si>
  <si>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</si>
  <si>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</si>
  <si>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</si>
  <si>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</si>
  <si>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</si>
  <si>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</si>
  <si>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</si>
  <si>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</si>
  <si>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</si>
  <si>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</si>
  <si>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</si>
  <si>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</si>
  <si>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</si>
  <si>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</si>
  <si>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</si>
  <si>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</si>
  <si>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</si>
  <si>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</si>
  <si>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</si>
  <si>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</si>
  <si>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</si>
  <si>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</si>
  <si>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</si>
  <si>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</si>
  <si>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</si>
  <si>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</si>
  <si>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</si>
  <si>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</si>
  <si>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</si>
  <si>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</si>
  <si>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</si>
  <si>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</si>
  <si>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</si>
  <si>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</si>
  <si>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</si>
  <si>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</si>
  <si>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</si>
  <si>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</si>
  <si>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</si>
  <si>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</si>
  <si>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</si>
  <si>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</si>
  <si>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</si>
  <si>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</si>
  <si>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</si>
  <si>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</si>
  <si>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</si>
  <si>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</si>
  <si>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</si>
  <si>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</si>
  <si>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</si>
  <si>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</si>
  <si>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</si>
  <si>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</si>
  <si>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</si>
  <si>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</si>
  <si>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</si>
  <si>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</si>
  <si>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</si>
  <si>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</si>
  <si>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</si>
  <si>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</si>
  <si>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</si>
  <si>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</si>
  <si>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</si>
  <si>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</si>
  <si>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</si>
  <si>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</si>
  <si>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</si>
  <si>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</si>
  <si>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</si>
  <si>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</si>
  <si>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</si>
  <si>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</si>
  <si>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</si>
  <si>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</si>
  <si>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</si>
  <si>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</si>
  <si>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</si>
  <si>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</si>
  <si>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</si>
  <si>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</si>
  <si>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</si>
  <si>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</si>
  <si>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</si>
  <si>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</si>
  <si>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</si>
  <si>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</si>
  <si>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</si>
  <si>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</si>
  <si>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</si>
  <si>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</si>
  <si>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</si>
  <si>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</si>
  <si>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</si>
  <si>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</si>
  <si>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</si>
  <si>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</si>
  <si>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</si>
  <si>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</si>
  <si>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</si>
  <si>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</si>
  <si>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</si>
  <si>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</si>
  <si>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</si>
  <si>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</si>
  <si>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</si>
  <si>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</si>
  <si>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</si>
  <si>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</si>
  <si>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</si>
  <si>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</si>
  <si>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</si>
  <si>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</si>
  <si>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</si>
  <si>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</si>
  <si>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</si>
  <si>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</si>
  <si>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</si>
  <si>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</si>
  <si>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</si>
  <si>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</si>
  <si>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</si>
  <si>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</si>
  <si>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</si>
  <si>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</si>
  <si>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</si>
  <si>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</si>
  <si>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</si>
  <si>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</si>
  <si>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</si>
  <si>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</si>
  <si>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</si>
  <si>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</si>
  <si>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</si>
  <si>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</si>
  <si>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</si>
  <si>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</si>
  <si>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</si>
  <si>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</si>
  <si>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</si>
  <si>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</si>
  <si>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</si>
  <si>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</si>
  <si>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</si>
  <si>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</si>
  <si>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</si>
  <si>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</si>
  <si>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</si>
  <si>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</si>
  <si>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</si>
  <si>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</si>
  <si>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</si>
  <si>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</si>
  <si>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</si>
  <si>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</si>
  <si>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</si>
  <si>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</si>
  <si>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</si>
  <si>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</si>
  <si>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</si>
  <si>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</si>
  <si>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</si>
  <si>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</si>
  <si>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</si>
  <si>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</si>
  <si>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</si>
  <si>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</si>
  <si>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</si>
  <si>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</si>
  <si>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</si>
  <si>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</si>
  <si>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</si>
  <si>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</si>
  <si>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</si>
  <si>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</si>
  <si>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</si>
  <si>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</si>
  <si>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</si>
  <si>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</si>
  <si>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</si>
  <si>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</si>
  <si>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</si>
  <si>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</si>
  <si>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</si>
  <si>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</si>
  <si>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</si>
  <si>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</si>
  <si>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</si>
  <si>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</si>
  <si>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</si>
  <si>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</si>
  <si>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</si>
  <si>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</si>
  <si>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</si>
  <si>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</si>
  <si>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</si>
  <si>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</si>
  <si>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</si>
  <si>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</si>
  <si>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</si>
  <si>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</si>
  <si>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</si>
  <si>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</si>
  <si>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</si>
  <si>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</si>
  <si>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</si>
  <si>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</si>
  <si>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</si>
  <si>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</si>
  <si>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</si>
  <si>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</si>
  <si>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</si>
  <si>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</si>
  <si>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</si>
  <si>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</si>
  <si>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</si>
  <si>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</si>
  <si>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</si>
  <si>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</si>
  <si>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</si>
  <si>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</si>
  <si>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</si>
  <si>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</si>
  <si>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</si>
  <si>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</si>
  <si>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</si>
  <si>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</si>
  <si>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</si>
  <si>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</si>
  <si>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</si>
  <si>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</si>
  <si>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</si>
  <si>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</si>
  <si>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</si>
  <si>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</si>
  <si>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</si>
  <si>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</si>
  <si>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</si>
  <si>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</si>
  <si>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</si>
  <si>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</si>
  <si>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</si>
  <si>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</si>
  <si>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</si>
  <si>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</si>
  <si>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</si>
  <si>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</si>
  <si>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</si>
  <si>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</si>
  <si>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</si>
  <si>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</si>
  <si>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</si>
  <si>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</si>
  <si>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</si>
  <si>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</si>
  <si>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</si>
  <si>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</si>
  <si>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</si>
  <si>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</si>
  <si>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</si>
  <si>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</si>
  <si>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</si>
  <si>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</si>
  <si>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</si>
  <si>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</si>
  <si>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</si>
  <si>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</si>
  <si>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</si>
  <si>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</si>
  <si>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</si>
  <si>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</si>
  <si>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</si>
  <si>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</si>
  <si>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</si>
  <si>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</si>
  <si>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</si>
  <si>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</si>
  <si>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</si>
  <si>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</si>
  <si>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</si>
  <si>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</si>
  <si>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</si>
  <si>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</si>
  <si>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</si>
  <si>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</si>
  <si>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</si>
  <si>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</si>
  <si>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</si>
  <si>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</si>
  <si>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</si>
  <si>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</si>
  <si>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</si>
  <si>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</si>
  <si>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</si>
  <si>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</si>
  <si>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</si>
  <si>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</si>
  <si>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</si>
  <si>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</si>
  <si>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</si>
  <si>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</si>
  <si>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</si>
  <si>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</si>
  <si>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</si>
  <si>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</si>
  <si>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</si>
  <si>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</si>
  <si>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</si>
  <si>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</si>
  <si>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</si>
  <si>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</si>
  <si>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</si>
  <si>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</si>
  <si>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</si>
  <si>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</si>
  <si>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</si>
  <si>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</si>
  <si>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</si>
  <si>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</si>
  <si>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</si>
  <si>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</si>
  <si>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</si>
  <si>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</si>
  <si>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</si>
  <si>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</si>
  <si>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</si>
  <si>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</si>
  <si>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</si>
  <si>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</si>
  <si>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</si>
  <si>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</si>
  <si>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</si>
  <si>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</si>
  <si>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</si>
  <si>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</si>
  <si>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</si>
  <si>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</si>
  <si>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</si>
  <si>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</si>
  <si>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</si>
  <si>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</si>
  <si>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</si>
  <si>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</si>
  <si>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</si>
  <si>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</si>
  <si>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</si>
  <si>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</si>
  <si>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</si>
  <si>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</si>
  <si>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</si>
  <si>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</si>
  <si>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</si>
  <si>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</si>
  <si>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</si>
  <si>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</si>
  <si>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</si>
  <si>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</si>
  <si>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</si>
  <si>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</si>
  <si>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</si>
  <si>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</si>
  <si>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</si>
  <si>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</si>
  <si>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</si>
  <si>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</si>
  <si>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</si>
  <si>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</si>
  <si>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</si>
  <si>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</si>
  <si>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</si>
  <si>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</si>
  <si>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</si>
  <si>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</si>
  <si>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</si>
  <si>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</si>
  <si>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</si>
  <si>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</si>
  <si>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</si>
  <si>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</si>
  <si>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</si>
  <si>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</si>
  <si>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</si>
  <si>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</si>
  <si>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</si>
  <si>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</si>
  <si>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</si>
  <si>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</si>
  <si>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</si>
  <si>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</si>
  <si>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</si>
  <si>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</si>
  <si>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</si>
  <si>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</si>
  <si>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</si>
  <si>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</si>
  <si>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</si>
  <si>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</si>
  <si>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</si>
  <si>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</si>
  <si>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</si>
  <si>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</si>
  <si>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</si>
  <si>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</si>
  <si>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</si>
  <si>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</si>
  <si>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</si>
  <si>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</si>
  <si>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</si>
  <si>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</si>
  <si>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</si>
  <si>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</si>
  <si>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</si>
  <si>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</si>
  <si>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</si>
  <si>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</si>
  <si>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</si>
  <si>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</si>
  <si>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</si>
  <si>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</si>
  <si>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</si>
  <si>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</si>
  <si>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</si>
  <si>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</si>
  <si>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</si>
  <si>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</si>
  <si>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</si>
  <si>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</si>
  <si>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</si>
  <si>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</si>
  <si>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</si>
  <si>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</si>
  <si>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</si>
  <si>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</si>
  <si>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</si>
  <si>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</si>
  <si>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</si>
  <si>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</si>
  <si>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</si>
  <si>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</si>
  <si>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</si>
  <si>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</si>
  <si>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</si>
  <si>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</si>
  <si>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</si>
  <si>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</si>
  <si>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</si>
  <si>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</si>
  <si>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</si>
  <si>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</si>
  <si>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</si>
  <si>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</si>
  <si>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</si>
  <si>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</si>
  <si>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</si>
  <si>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</si>
  <si>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</si>
  <si>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</si>
  <si>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</si>
  <si>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</si>
  <si>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</si>
  <si>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</si>
  <si>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</si>
  <si>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</si>
  <si>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</si>
  <si>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</si>
  <si>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</si>
  <si>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</si>
  <si>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</si>
  <si>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</si>
  <si>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</si>
  <si>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</si>
  <si>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</si>
  <si>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</si>
  <si>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</si>
  <si>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</si>
  <si>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</si>
  <si>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</si>
  <si>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</si>
  <si>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</si>
  <si>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</si>
  <si>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</si>
  <si>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</si>
  <si>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</si>
  <si>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</si>
  <si>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</si>
  <si>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</si>
  <si>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</si>
  <si>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</si>
  <si>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</si>
  <si>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</si>
  <si>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</si>
  <si>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</si>
  <si>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</si>
  <si>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</si>
  <si>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</si>
  <si>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</si>
  <si>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</si>
  <si>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</si>
  <si>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</si>
  <si>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</si>
  <si>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</si>
  <si>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</si>
  <si>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</si>
  <si>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</si>
  <si>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</si>
  <si>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</si>
  <si>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</si>
  <si>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</si>
  <si>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</si>
  <si>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</si>
  <si>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</si>
  <si>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</si>
  <si>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</si>
  <si>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</si>
  <si>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</si>
  <si>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</si>
  <si>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</si>
  <si>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</si>
  <si>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</si>
  <si>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</si>
  <si>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</si>
  <si>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</si>
  <si>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</si>
  <si>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</si>
  <si>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</si>
  <si>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</si>
  <si>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</si>
  <si>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</si>
  <si>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</si>
  <si>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</si>
  <si>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</si>
  <si>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</si>
  <si>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</si>
  <si>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</si>
  <si>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</si>
  <si>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</si>
  <si>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</si>
  <si>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</si>
  <si>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</si>
  <si>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</si>
  <si>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</si>
  <si>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</si>
  <si>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</si>
  <si>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</si>
  <si>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</si>
  <si>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</si>
  <si>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</si>
  <si>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</si>
  <si>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</si>
  <si>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</si>
  <si>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</si>
  <si>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</si>
  <si>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</si>
  <si>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</si>
  <si>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</si>
  <si>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</si>
  <si>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</si>
  <si>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</si>
  <si>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</si>
  <si>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</si>
  <si>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</si>
  <si>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</si>
  <si>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</si>
  <si>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</si>
  <si>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</si>
  <si>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</si>
  <si>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</si>
  <si>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</si>
  <si>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</si>
  <si>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</si>
  <si>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</si>
  <si>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</si>
  <si>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</si>
  <si>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</si>
  <si>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</si>
  <si>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</si>
  <si>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</si>
  <si>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</si>
  <si>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</si>
  <si>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</si>
  <si>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</si>
  <si>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</si>
  <si>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</si>
  <si>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</si>
  <si>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</si>
  <si>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</si>
  <si>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</si>
  <si>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</si>
  <si>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</si>
  <si>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</si>
  <si>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</si>
  <si>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</si>
  <si>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</si>
  <si>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</si>
  <si>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</si>
  <si>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</si>
  <si>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</si>
  <si>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</si>
  <si>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</si>
  <si>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</si>
  <si>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</si>
  <si>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</si>
  <si>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</si>
  <si>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</si>
  <si>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</si>
  <si>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</si>
  <si>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</si>
  <si>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</si>
  <si>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</si>
  <si>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</si>
  <si>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</si>
  <si>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</si>
  <si>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</si>
  <si>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</si>
  <si>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</si>
  <si>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</si>
  <si>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</si>
  <si>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</si>
  <si>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</si>
  <si>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</si>
  <si>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</si>
  <si>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</si>
  <si>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</si>
  <si>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</si>
  <si>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</si>
  <si>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</si>
  <si>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</si>
  <si>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</si>
  <si>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</si>
  <si>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</si>
  <si>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</si>
  <si>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</si>
  <si>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</si>
  <si>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</si>
  <si>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</si>
  <si>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</si>
  <si>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</si>
  <si>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</si>
  <si>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</si>
  <si>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</si>
  <si>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</si>
  <si>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</si>
  <si>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</si>
  <si>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</si>
  <si>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</si>
  <si>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</si>
  <si>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</si>
  <si>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</si>
  <si>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</si>
  <si>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</si>
  <si>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</si>
  <si>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</si>
  <si>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</si>
  <si>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</si>
  <si>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</si>
  <si>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</si>
  <si>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</si>
  <si>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</si>
  <si>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</si>
  <si>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</si>
  <si>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</si>
  <si>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</si>
  <si>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</si>
  <si>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</si>
  <si>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</si>
  <si>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</si>
  <si>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</si>
  <si>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</si>
  <si>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</si>
  <si>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</si>
  <si>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</si>
  <si>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</si>
  <si>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</si>
  <si>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</si>
  <si>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</si>
  <si>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</si>
  <si>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</si>
  <si>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</si>
  <si>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</si>
  <si>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</si>
  <si>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</si>
  <si>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</si>
  <si>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</si>
  <si>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</si>
  <si>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</si>
  <si>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</si>
  <si>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</si>
  <si>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</si>
  <si>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</si>
  <si>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</si>
  <si>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</si>
  <si>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</si>
  <si>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</si>
  <si>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</si>
  <si>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</si>
  <si>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</si>
  <si>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</si>
  <si>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</si>
  <si>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</si>
  <si>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</si>
  <si>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</si>
  <si>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</si>
  <si>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</si>
  <si>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</si>
  <si>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</si>
  <si>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</si>
  <si>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</si>
  <si>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</si>
  <si>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</si>
  <si>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</si>
  <si>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</si>
  <si>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</si>
  <si>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</si>
  <si>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</si>
  <si>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</si>
  <si>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</si>
  <si>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</si>
  <si>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</si>
  <si>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</si>
  <si>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</si>
  <si>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</si>
  <si>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</si>
  <si>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</si>
  <si>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</si>
  <si>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</si>
  <si>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</si>
  <si>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</si>
  <si>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</si>
  <si>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</si>
  <si>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</si>
  <si>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</si>
  <si>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</si>
  <si>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</si>
  <si>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</si>
  <si>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</si>
  <si>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</si>
  <si>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</si>
  <si>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</si>
  <si>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</si>
  <si>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</si>
  <si>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</si>
  <si>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</si>
  <si>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</si>
  <si>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</si>
  <si>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</si>
  <si>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</si>
  <si>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</si>
  <si>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</si>
  <si>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</si>
  <si>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</si>
  <si>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</si>
  <si>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</si>
  <si>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</si>
  <si>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</si>
  <si>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</si>
  <si>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</si>
  <si>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</si>
  <si>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</si>
  <si>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</si>
  <si>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</si>
  <si>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</si>
  <si>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</si>
  <si>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</si>
  <si>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</si>
  <si>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</si>
  <si>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</si>
  <si>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</si>
  <si>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</si>
  <si>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</si>
  <si>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</si>
  <si>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</si>
  <si>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</si>
  <si>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</si>
  <si>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</si>
  <si>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</si>
  <si>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</si>
  <si>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</si>
  <si>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</si>
  <si>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</si>
  <si>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</si>
  <si>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</si>
  <si>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</si>
  <si>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</si>
  <si>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</si>
  <si>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</si>
  <si>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</si>
  <si>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</si>
  <si>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</si>
  <si>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</si>
  <si>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</si>
  <si>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</si>
  <si>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</si>
  <si>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</si>
  <si>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</si>
  <si>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</si>
  <si>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</si>
  <si>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</si>
  <si>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</si>
  <si>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</si>
  <si>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</si>
  <si>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</si>
  <si>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</si>
  <si>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</si>
  <si>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</si>
  <si>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</si>
  <si>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</si>
  <si>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</si>
  <si>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</si>
  <si>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</si>
  <si>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</si>
  <si>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</si>
  <si>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</si>
  <si>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</si>
  <si>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</si>
  <si>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</si>
  <si>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</si>
  <si>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</si>
  <si>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</si>
  <si>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</si>
  <si>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</si>
  <si>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</si>
  <si>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</si>
  <si>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</si>
  <si>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</si>
  <si>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</si>
  <si>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</si>
  <si>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</si>
  <si>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</si>
  <si>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</si>
  <si>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</si>
  <si>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</si>
  <si>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</si>
  <si>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</si>
  <si>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</si>
  <si>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</si>
  <si>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</si>
  <si>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</si>
  <si>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</si>
  <si>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</si>
  <si>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</si>
  <si>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</si>
  <si>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</si>
  <si>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</si>
  <si>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</si>
  <si>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</si>
  <si>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</si>
  <si>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</si>
  <si>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</si>
  <si>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</si>
  <si>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</si>
  <si>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</si>
  <si>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</si>
  <si>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</si>
  <si>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</si>
  <si>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</si>
  <si>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</si>
  <si>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</si>
  <si>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</si>
  <si>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</si>
  <si>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</si>
  <si>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</si>
  <si>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</si>
  <si>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</si>
  <si>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</si>
  <si>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</si>
  <si>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</si>
  <si>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</si>
  <si>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</si>
  <si>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</si>
  <si>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</si>
  <si>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</si>
  <si>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</si>
  <si>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</si>
  <si>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</si>
  <si>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</si>
  <si>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</si>
  <si>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</si>
  <si>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</si>
  <si>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</si>
  <si>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</si>
  <si>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</si>
  <si>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</si>
  <si>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</si>
  <si>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</si>
  <si>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</si>
  <si>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</si>
  <si>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</si>
  <si>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</si>
  <si>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</si>
  <si>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</si>
  <si>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</si>
  <si>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</si>
  <si>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</si>
  <si>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</si>
  <si>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</si>
  <si>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</si>
  <si>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</si>
  <si>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</si>
  <si>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</si>
  <si>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</si>
  <si>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</si>
  <si>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</si>
  <si>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</si>
  <si>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</si>
  <si>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</si>
  <si>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</si>
  <si>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</si>
  <si>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</si>
  <si>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</si>
  <si>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</si>
  <si>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</si>
  <si>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</si>
  <si>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</si>
  <si>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</si>
  <si>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</si>
  <si>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</si>
  <si>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</si>
  <si>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</si>
  <si>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</si>
  <si>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</si>
  <si>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</si>
  <si>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</si>
  <si>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</si>
  <si>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</si>
  <si>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</si>
  <si>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</si>
  <si>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</si>
  <si>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</si>
  <si>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</si>
  <si>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</si>
  <si>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</si>
  <si>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</si>
  <si>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</si>
  <si>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</si>
  <si>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</si>
  <si>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</si>
  <si>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</si>
  <si>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</si>
  <si>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</si>
  <si>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</si>
  <si>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</si>
  <si>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</si>
  <si>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</si>
  <si>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</si>
  <si>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</si>
  <si>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</si>
  <si>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</si>
  <si>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</si>
  <si>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</si>
  <si>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</si>
  <si>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</si>
  <si>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</si>
  <si>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</si>
  <si>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</si>
  <si>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</si>
  <si>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</si>
  <si>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</si>
  <si>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</si>
  <si>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</si>
  <si>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</si>
  <si>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</si>
  <si>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</si>
  <si>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</si>
  <si>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</si>
  <si>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</si>
  <si>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</si>
  <si>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</si>
  <si>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</si>
  <si>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</si>
  <si>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</si>
  <si>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</si>
  <si>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</si>
  <si>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</si>
  <si>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</si>
  <si>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</si>
  <si>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</si>
  <si>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</si>
  <si>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</si>
  <si>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</si>
  <si>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</si>
  <si>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</si>
  <si>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</si>
  <si>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</si>
  <si>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</si>
  <si>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</si>
  <si>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</si>
  <si>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</si>
  <si>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</si>
  <si>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</si>
  <si>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</si>
  <si>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</si>
  <si>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</si>
  <si>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</si>
  <si>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</si>
  <si>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</si>
  <si>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</si>
  <si>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</si>
  <si>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</si>
  <si>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</si>
  <si>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</si>
  <si>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</si>
  <si>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</si>
  <si>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</si>
  <si>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</si>
  <si>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</si>
  <si>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</si>
  <si>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</si>
  <si>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</si>
  <si>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</si>
  <si>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</si>
  <si>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</si>
  <si>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</si>
  <si>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</si>
  <si>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</si>
  <si>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</si>
  <si>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</si>
  <si>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</si>
  <si>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</si>
  <si>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</si>
  <si>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</si>
  <si>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</si>
  <si>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</si>
  <si>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</si>
  <si>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</si>
  <si>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</si>
  <si>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</si>
  <si>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</si>
  <si>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</si>
  <si>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</si>
  <si>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</si>
  <si>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</si>
  <si>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</si>
  <si>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</si>
  <si>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</si>
  <si>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</si>
  <si>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</si>
  <si>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</si>
  <si>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</si>
  <si>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</si>
  <si>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</si>
  <si>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</si>
  <si>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</si>
  <si>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</si>
  <si>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</si>
  <si>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</si>
  <si>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</si>
  <si>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</si>
  <si>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</si>
  <si>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</si>
  <si>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</si>
  <si>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</si>
  <si>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</si>
  <si>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</si>
  <si>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</si>
  <si>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</si>
  <si>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</si>
  <si>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</si>
  <si>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</si>
  <si>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</si>
  <si>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</si>
  <si>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</si>
  <si>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</si>
  <si>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</si>
  <si>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</si>
  <si>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</si>
  <si>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</si>
  <si>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</si>
  <si>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</si>
  <si>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</si>
  <si>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</si>
  <si>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</si>
  <si>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</si>
  <si>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</si>
  <si>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</si>
  <si>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</si>
  <si>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</si>
  <si>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</si>
  <si>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</si>
  <si>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</si>
  <si>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</si>
  <si>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</si>
  <si>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</si>
  <si>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</si>
  <si>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</si>
  <si>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</si>
  <si>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</si>
  <si>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</si>
  <si>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</si>
  <si>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</si>
  <si>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</si>
  <si>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</si>
  <si>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</si>
  <si>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</si>
  <si>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</si>
  <si>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</si>
  <si>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</si>
  <si>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</si>
  <si>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</si>
  <si>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</si>
  <si>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</si>
  <si>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</si>
  <si>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</si>
  <si>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</si>
  <si>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</si>
  <si>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</si>
  <si>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</si>
  <si>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</si>
  <si>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</si>
  <si>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</si>
  <si>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</si>
  <si>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</si>
  <si>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</si>
  <si>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</si>
  <si>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</si>
  <si>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</si>
  <si>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</si>
  <si>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</si>
  <si>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</si>
  <si>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</si>
  <si>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</si>
  <si>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</si>
  <si>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</si>
  <si>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</si>
  <si>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</si>
  <si>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</si>
  <si>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</si>
  <si>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</si>
  <si>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</si>
  <si>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</si>
  <si>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</si>
  <si>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</si>
  <si>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</si>
  <si>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</si>
  <si>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</si>
  <si>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</si>
  <si>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</si>
  <si>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</si>
  <si>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</si>
  <si>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</si>
  <si>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</si>
  <si>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</si>
  <si>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</si>
  <si>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</si>
  <si>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</si>
  <si>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</si>
  <si>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</si>
  <si>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</si>
  <si>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</si>
  <si>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</si>
  <si>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</si>
  <si>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</si>
  <si>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</si>
  <si>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</si>
  <si>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</si>
  <si>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</si>
  <si>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</si>
  <si>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</si>
  <si>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</si>
  <si>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</si>
  <si>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</si>
  <si>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</si>
  <si>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</si>
  <si>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</si>
  <si>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</si>
  <si>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</si>
  <si>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</si>
  <si>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</si>
  <si>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</si>
  <si>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</si>
  <si>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</si>
  <si>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</si>
  <si>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</si>
  <si>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</si>
  <si>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</si>
  <si>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</si>
  <si>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</si>
  <si>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</si>
  <si>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</si>
  <si>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</si>
  <si>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</si>
  <si>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</si>
  <si>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</si>
  <si>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</si>
  <si>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</si>
  <si>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</si>
  <si>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</si>
  <si>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</si>
  <si>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</si>
  <si>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</si>
  <si>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</si>
  <si>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</si>
  <si>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</si>
  <si>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</si>
  <si>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</si>
  <si>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</si>
  <si>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</si>
  <si>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</si>
  <si>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</si>
  <si>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</si>
  <si>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</si>
  <si>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</si>
  <si>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</si>
  <si>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</si>
  <si>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</si>
  <si>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</si>
  <si>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</si>
  <si>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</si>
  <si>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</si>
  <si>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</si>
  <si>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</si>
  <si>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</si>
  <si>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</si>
  <si>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</si>
  <si>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</si>
  <si>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</si>
  <si>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</si>
  <si>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</si>
  <si>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</si>
  <si>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</si>
  <si>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</si>
  <si>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</si>
  <si>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</si>
  <si>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</si>
  <si>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</si>
  <si>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</si>
  <si>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</si>
  <si>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</si>
  <si>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</si>
  <si>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</si>
  <si>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</si>
  <si>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</si>
  <si>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</si>
  <si>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</si>
  <si>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</si>
  <si>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</si>
  <si>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</si>
  <si>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</si>
  <si>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</si>
  <si>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</si>
  <si>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</si>
  <si>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</si>
  <si>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</si>
  <si>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</si>
  <si>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</si>
  <si>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</si>
  <si>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</si>
  <si>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</si>
  <si>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</si>
  <si>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</si>
  <si>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</si>
  <si>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</si>
  <si>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</si>
  <si>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</si>
  <si>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</si>
  <si>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</si>
  <si>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</si>
  <si>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</si>
  <si>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</si>
  <si>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</si>
  <si>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</si>
  <si>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</si>
  <si>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</si>
  <si>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</si>
  <si>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</si>
  <si>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</si>
  <si>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</si>
  <si>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</si>
  <si>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</si>
  <si>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</si>
  <si>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</si>
  <si>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</si>
  <si>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</si>
  <si>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</si>
  <si>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</si>
  <si>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</si>
  <si>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</si>
  <si>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</si>
  <si>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</si>
  <si>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</si>
  <si>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</si>
  <si>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</si>
  <si>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</si>
  <si>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</si>
  <si>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</si>
  <si>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</si>
  <si>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</si>
  <si>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</si>
  <si>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</si>
  <si>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</si>
  <si>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</si>
  <si>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</si>
  <si>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</si>
  <si>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</si>
  <si>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</si>
  <si>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</si>
  <si>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</si>
  <si>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</si>
  <si>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</si>
  <si>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</si>
  <si>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</si>
  <si>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</si>
  <si>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</si>
  <si>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</si>
  <si>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</si>
  <si>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</si>
  <si>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</si>
  <si>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</si>
  <si>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</si>
  <si>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</si>
  <si>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</si>
  <si>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</si>
  <si>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</si>
  <si>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</si>
  <si>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</si>
  <si>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</si>
  <si>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</si>
  <si>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</si>
  <si>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</si>
  <si>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</si>
  <si>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</si>
  <si>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</si>
  <si>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</si>
  <si>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</si>
  <si>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</si>
  <si>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</si>
  <si>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</si>
  <si>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</si>
  <si>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</si>
  <si>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</si>
  <si>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</si>
  <si>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</si>
  <si>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</si>
  <si>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</si>
  <si>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</si>
  <si>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</si>
  <si>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</si>
  <si>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</si>
  <si>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</si>
  <si>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</si>
  <si>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</si>
  <si>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</si>
  <si>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</si>
  <si>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</si>
  <si>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</si>
  <si>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</si>
  <si>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</si>
  <si>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</si>
  <si>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</si>
  <si>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</si>
  <si>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</si>
  <si>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</si>
  <si>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</si>
  <si>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</si>
  <si>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</si>
  <si>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</si>
  <si>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</si>
  <si>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</si>
  <si>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</si>
  <si>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</si>
  <si>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</si>
  <si>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</si>
  <si>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</si>
  <si>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</si>
  <si>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</si>
  <si>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</si>
  <si>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</si>
  <si>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</si>
  <si>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</si>
  <si>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</si>
  <si>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</si>
  <si>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</si>
  <si>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</si>
  <si>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</si>
  <si>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</si>
  <si>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</si>
  <si>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</si>
  <si>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</si>
  <si>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</si>
  <si>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</si>
  <si>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</si>
  <si>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</si>
  <si>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</si>
  <si>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</si>
  <si>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</si>
  <si>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</si>
  <si>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</si>
  <si>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</si>
  <si>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</si>
  <si>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</si>
  <si>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</si>
  <si>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</si>
  <si>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</si>
  <si>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</si>
  <si>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</si>
  <si>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</si>
  <si>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</si>
  <si>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</si>
  <si>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</si>
  <si>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</si>
  <si>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</si>
  <si>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</si>
  <si>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</si>
  <si>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</si>
  <si>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</si>
  <si>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</si>
  <si>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</si>
  <si>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</si>
  <si>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</si>
  <si>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</si>
  <si>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</si>
  <si>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</si>
  <si>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</si>
  <si>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</si>
  <si>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</si>
  <si>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</si>
  <si>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</si>
  <si>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</si>
  <si>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</si>
  <si>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</si>
  <si>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</si>
  <si>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</si>
  <si>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</si>
  <si>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</si>
  <si>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</si>
  <si>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</si>
  <si>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</si>
  <si>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</si>
  <si>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</si>
  <si>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</si>
  <si>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</si>
  <si>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</si>
  <si>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</si>
  <si>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</si>
  <si>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</si>
  <si>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</si>
  <si>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</si>
  <si>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</si>
  <si>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</si>
  <si>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</si>
  <si>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</si>
  <si>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</si>
  <si>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</si>
  <si>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</si>
  <si>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</si>
  <si>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</si>
  <si>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</si>
  <si>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</si>
  <si>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</si>
  <si>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</si>
  <si>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</si>
  <si>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</si>
  <si>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</si>
  <si>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</si>
  <si>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</si>
  <si>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</si>
  <si>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</si>
  <si>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</si>
  <si>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</si>
  <si>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</si>
  <si>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</si>
  <si>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</si>
  <si>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</si>
  <si>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</si>
  <si>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</si>
  <si>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</si>
  <si>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</si>
  <si>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</si>
  <si>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</si>
  <si>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</si>
  <si>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</si>
  <si>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</si>
  <si>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</si>
  <si>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</si>
  <si>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</si>
  <si>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</si>
  <si>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</si>
  <si>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</si>
  <si>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</si>
  <si>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</si>
  <si>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</si>
  <si>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</si>
  <si>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</si>
  <si>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</si>
  <si>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</si>
  <si>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</si>
  <si>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</si>
  <si>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</si>
  <si>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</si>
  <si>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</si>
  <si>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</si>
  <si>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</si>
  <si>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</si>
  <si>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</si>
  <si>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</si>
  <si>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</si>
  <si>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</si>
  <si>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</si>
  <si>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</si>
  <si>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</si>
  <si>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</si>
  <si>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</si>
  <si>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</si>
  <si>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</si>
  <si>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</si>
  <si>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</si>
  <si>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</si>
  <si>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</si>
  <si>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</si>
  <si>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</si>
  <si>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</si>
  <si>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</si>
  <si>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</si>
  <si>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</si>
  <si>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</si>
  <si>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</si>
  <si>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</si>
  <si>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</si>
  <si>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</si>
  <si>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</si>
  <si>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</si>
  <si>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</si>
  <si>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</si>
  <si>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</si>
  <si>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</si>
  <si>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</si>
  <si>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</si>
  <si>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</si>
  <si>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</si>
  <si>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</si>
  <si>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</si>
  <si>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</si>
  <si>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</si>
  <si>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</si>
  <si>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</si>
  <si>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</si>
  <si>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</si>
  <si>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</si>
  <si>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</si>
  <si>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</si>
  <si>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</si>
  <si>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</si>
  <si>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</si>
  <si>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</si>
  <si>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</si>
  <si>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</si>
  <si>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</si>
  <si>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</si>
  <si>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</si>
  <si>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</si>
  <si>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</si>
  <si>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</si>
  <si>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</si>
  <si>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</si>
  <si>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</si>
  <si>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</si>
  <si>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</si>
  <si>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</si>
  <si>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</si>
  <si>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</si>
  <si>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</si>
  <si>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</si>
  <si>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</si>
  <si>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</si>
  <si>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</si>
  <si>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</si>
  <si>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</si>
  <si>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</si>
  <si>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</si>
  <si>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</si>
  <si>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</si>
  <si>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</si>
  <si>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</si>
  <si>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</si>
  <si>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</si>
  <si>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</si>
  <si>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</si>
  <si>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</si>
  <si>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</si>
  <si>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</si>
  <si>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</si>
  <si>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</si>
  <si>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</si>
  <si>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</si>
  <si>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</si>
  <si>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</si>
  <si>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</si>
  <si>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</si>
  <si>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</si>
  <si>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</si>
  <si>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</si>
  <si>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</si>
  <si>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</si>
  <si>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</si>
  <si>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</si>
  <si>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</si>
  <si>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</si>
  <si>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</si>
  <si>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</si>
  <si>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</si>
  <si>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</si>
  <si>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</si>
  <si>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</si>
  <si>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</si>
  <si>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</si>
  <si>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</si>
  <si>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</si>
  <si>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</si>
  <si>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</si>
  <si>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</si>
  <si>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</si>
  <si>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</si>
  <si>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</si>
  <si>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</si>
  <si>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</si>
  <si>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</si>
  <si>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</si>
  <si>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</si>
  <si>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</si>
  <si>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</si>
  <si>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</si>
  <si>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</si>
  <si>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</si>
  <si>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</si>
  <si>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</si>
  <si>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</si>
  <si>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</si>
  <si>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</si>
  <si>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</si>
  <si>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</si>
  <si>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</si>
  <si>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</si>
  <si>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</si>
  <si>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</si>
  <si>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</si>
  <si>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</si>
  <si>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</si>
  <si>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</si>
  <si>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</si>
  <si>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</si>
  <si>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</si>
  <si>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</si>
  <si>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</si>
  <si>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</si>
  <si>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</si>
  <si>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</si>
  <si>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</si>
  <si>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</si>
  <si>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</si>
  <si>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</si>
  <si>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</si>
  <si>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</si>
  <si>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</si>
  <si>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</si>
  <si>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</si>
  <si>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</si>
  <si>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</si>
  <si>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</si>
  <si>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</si>
  <si>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</si>
  <si>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</si>
  <si>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</si>
  <si>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</si>
  <si>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</si>
  <si>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</si>
  <si>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</si>
  <si>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</si>
  <si>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</si>
  <si>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</si>
  <si>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</si>
  <si>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</si>
  <si>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</si>
  <si>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</si>
  <si>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</si>
  <si>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</si>
  <si>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</si>
  <si>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</si>
  <si>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</si>
  <si>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</si>
  <si>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</si>
  <si>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</si>
  <si>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</si>
  <si>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</si>
  <si>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</si>
  <si>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</si>
  <si>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</si>
  <si>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</si>
  <si>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</si>
  <si>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</si>
  <si>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</si>
  <si>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</si>
  <si>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</si>
  <si>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</si>
  <si>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</si>
  <si>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</si>
  <si>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</si>
  <si>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</si>
  <si>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</si>
  <si>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</si>
  <si>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</si>
  <si>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</si>
  <si>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</si>
  <si>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</si>
  <si>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</si>
  <si>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</si>
  <si>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</si>
  <si>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</si>
  <si>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</si>
  <si>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</si>
  <si>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</si>
  <si>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</si>
  <si>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</si>
  <si>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</si>
  <si>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</si>
  <si>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</si>
  <si>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</si>
  <si>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</si>
  <si>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</si>
  <si>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</si>
  <si>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</si>
  <si>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</si>
  <si>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</si>
  <si>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</si>
  <si>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</si>
  <si>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</si>
  <si>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</si>
  <si>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</si>
  <si>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</si>
  <si>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</si>
  <si>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</si>
  <si>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</si>
  <si>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</si>
  <si>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</si>
  <si>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</si>
  <si>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</si>
  <si>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</si>
  <si>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</si>
  <si>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</si>
  <si>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</si>
  <si>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</si>
  <si>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</si>
  <si>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</si>
  <si>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</si>
  <si>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</si>
  <si>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</si>
  <si>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</si>
  <si>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</si>
  <si>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</si>
  <si>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</si>
  <si>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</si>
  <si>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</si>
  <si>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</si>
  <si>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</si>
  <si>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</si>
  <si>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</si>
  <si>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</si>
  <si>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</si>
  <si>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</si>
  <si>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</si>
  <si>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</si>
  <si>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</si>
  <si>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</si>
  <si>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</si>
  <si>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</si>
  <si>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</si>
  <si>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</si>
  <si>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</si>
  <si>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</si>
  <si>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</si>
  <si>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</si>
  <si>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</si>
  <si>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</si>
  <si>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</si>
  <si>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</si>
  <si>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</si>
  <si>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</si>
  <si>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</si>
  <si>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</si>
  <si>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</si>
  <si>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</si>
  <si>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</si>
  <si>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</si>
  <si>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</si>
  <si>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</si>
  <si>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</si>
  <si>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</si>
  <si>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</si>
  <si>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</si>
  <si>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</si>
  <si>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</si>
  <si>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</si>
  <si>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</si>
  <si>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</si>
  <si>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</si>
  <si>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</si>
  <si>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</si>
  <si>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</si>
  <si>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</si>
  <si>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</si>
  <si>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</si>
  <si>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</si>
  <si>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</si>
  <si>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</si>
  <si>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</si>
  <si>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</si>
  <si>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</si>
  <si>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</si>
  <si>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</si>
  <si>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</si>
  <si>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</si>
  <si>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</si>
  <si>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</si>
  <si>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</si>
  <si>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</si>
  <si>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</si>
  <si>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</si>
  <si>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</si>
  <si>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</si>
  <si>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</si>
  <si>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</si>
  <si>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</si>
  <si>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</si>
  <si>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</si>
  <si>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</si>
  <si>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</si>
  <si>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</si>
  <si>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</si>
  <si>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</si>
  <si>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</si>
  <si>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</si>
  <si>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</si>
  <si>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</si>
  <si>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</si>
  <si>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</si>
  <si>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</si>
  <si>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</si>
  <si>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</si>
  <si>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</si>
  <si>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</si>
  <si>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</si>
  <si>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</si>
  <si>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</si>
  <si>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</si>
  <si>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</si>
  <si>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</si>
  <si>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</si>
  <si>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</si>
  <si>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</si>
  <si>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</si>
  <si>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</si>
  <si>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</si>
  <si>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</si>
  <si>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</si>
  <si>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</si>
  <si>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</si>
  <si>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</si>
  <si>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</si>
  <si>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</si>
  <si>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</si>
  <si>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</si>
  <si>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</si>
  <si>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</si>
  <si>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</si>
  <si>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</si>
  <si>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</si>
  <si>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</si>
  <si>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</si>
  <si>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</si>
  <si>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</si>
  <si>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</si>
  <si>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</si>
  <si>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</si>
  <si>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</si>
  <si>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</si>
  <si>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</si>
  <si>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</si>
  <si>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</si>
  <si>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</si>
  <si>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</si>
  <si>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</si>
  <si>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</si>
  <si>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</si>
  <si>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</si>
  <si>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</si>
  <si>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</si>
  <si>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</si>
  <si>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</si>
  <si>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</si>
  <si>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</si>
  <si>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</si>
  <si>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</si>
  <si>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</si>
  <si>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</si>
  <si>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</si>
  <si>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</si>
  <si>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</si>
  <si>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</si>
  <si>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</si>
  <si>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</si>
  <si>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</si>
  <si>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</si>
  <si>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</si>
  <si>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</si>
  <si>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</si>
  <si>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</si>
  <si>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</si>
  <si>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</si>
  <si>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</si>
  <si>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</si>
  <si>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</si>
  <si>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</si>
  <si>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</si>
  <si>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</si>
  <si>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</si>
  <si>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</si>
  <si>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</si>
  <si>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</si>
  <si>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</si>
  <si>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</si>
  <si>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</si>
  <si>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</si>
  <si>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</si>
  <si>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</si>
  <si>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</si>
  <si>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</si>
  <si>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</si>
  <si>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</si>
  <si>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</si>
  <si>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</si>
  <si>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</si>
  <si>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</si>
  <si>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</si>
  <si>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</si>
  <si>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</si>
  <si>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</si>
  <si>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</si>
  <si>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</si>
  <si>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</si>
  <si>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</si>
  <si>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</si>
  <si>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</si>
  <si>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</si>
  <si>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</si>
  <si>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</si>
  <si>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</si>
  <si>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</si>
  <si>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</si>
  <si>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</si>
  <si>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</si>
  <si>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</si>
  <si>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</si>
  <si>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</si>
  <si>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</si>
  <si>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</si>
  <si>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</si>
  <si>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</si>
  <si>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</si>
  <si>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</si>
  <si>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</si>
  <si>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</si>
  <si>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</si>
  <si>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</si>
  <si>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</si>
  <si>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</si>
  <si>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</si>
  <si>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</si>
  <si>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</si>
  <si>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</si>
  <si>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</si>
  <si>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</si>
  <si>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</si>
  <si>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</si>
  <si>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</si>
  <si>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</si>
  <si>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</si>
  <si>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</si>
  <si>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</si>
  <si>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</si>
  <si>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</si>
  <si>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</si>
  <si>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</si>
  <si>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</si>
  <si>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</si>
  <si>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</si>
  <si>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</si>
  <si>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</si>
  <si>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</si>
  <si>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</si>
  <si>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</si>
  <si>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</si>
  <si>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</si>
  <si>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</si>
  <si>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</si>
  <si>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</si>
  <si>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</si>
  <si>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</si>
  <si>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</si>
  <si>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</si>
  <si>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</si>
  <si>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</si>
  <si>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</si>
  <si>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</si>
  <si>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</si>
  <si>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</si>
  <si>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</si>
  <si>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</si>
  <si>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</si>
  <si>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</si>
  <si>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</si>
  <si>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</si>
  <si>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</si>
  <si>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</si>
  <si>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</si>
  <si>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</si>
  <si>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</si>
  <si>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</si>
  <si>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</si>
  <si>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</si>
  <si>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</si>
  <si>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</si>
  <si>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</si>
  <si>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</si>
  <si>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</si>
  <si>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</si>
  <si>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</si>
  <si>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</si>
  <si>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</si>
  <si>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</si>
  <si>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</si>
  <si>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</si>
  <si>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</si>
  <si>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</si>
  <si>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</si>
  <si>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</si>
  <si>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</si>
  <si>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</si>
  <si>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</si>
  <si>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</si>
  <si>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</si>
  <si>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</si>
  <si>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</si>
  <si>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</si>
  <si>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</si>
  <si>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</si>
  <si>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</si>
  <si>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</si>
  <si>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</si>
  <si>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</si>
  <si>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</si>
  <si>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</si>
  <si>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</si>
  <si>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</si>
  <si>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</si>
  <si>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</si>
  <si>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</si>
  <si>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</si>
  <si>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</si>
  <si>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</si>
  <si>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</si>
  <si>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</si>
  <si>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</si>
  <si>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</si>
  <si>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</si>
  <si>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</si>
  <si>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</si>
  <si>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</si>
  <si>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</si>
  <si>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</si>
  <si>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</si>
  <si>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</si>
  <si>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</si>
  <si>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</si>
  <si>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</si>
  <si>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</si>
  <si>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</si>
  <si>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</si>
  <si>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</si>
  <si>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</si>
  <si>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</si>
  <si>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</si>
  <si>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</si>
  <si>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</si>
  <si>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</si>
  <si>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</si>
  <si>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</si>
  <si>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</si>
  <si>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</si>
  <si>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</si>
  <si>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</si>
  <si>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</si>
  <si>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</si>
  <si>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</si>
  <si>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</si>
  <si>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</si>
  <si>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</si>
  <si>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</si>
  <si>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</si>
  <si>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</si>
  <si>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</si>
  <si>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</si>
  <si>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</si>
  <si>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</si>
  <si>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</si>
  <si>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</si>
  <si>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</si>
  <si>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</si>
  <si>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</si>
  <si>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</si>
  <si>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</si>
  <si>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</si>
  <si>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</si>
  <si>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</si>
  <si>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</si>
  <si>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</si>
  <si>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</si>
  <si>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</si>
  <si>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</si>
  <si>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</si>
  <si>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</si>
  <si>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</si>
  <si>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</si>
  <si>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</si>
  <si>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</si>
  <si>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</si>
  <si>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</si>
  <si>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</si>
  <si>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</si>
  <si>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</si>
  <si>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</si>
  <si>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</si>
  <si>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</si>
  <si>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</si>
  <si>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</si>
  <si>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</si>
  <si>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</si>
  <si>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</si>
  <si>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</si>
  <si>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</si>
  <si>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</si>
  <si>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</si>
  <si>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</si>
  <si>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</si>
  <si>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</si>
  <si>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</si>
  <si>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</si>
  <si>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</si>
  <si>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</si>
  <si>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</si>
  <si>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</si>
  <si>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</si>
  <si>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</si>
  <si>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</si>
  <si>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</si>
  <si>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</si>
  <si>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</si>
  <si>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</si>
  <si>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</si>
  <si>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</si>
  <si>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</si>
  <si>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</si>
  <si>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</si>
  <si>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</si>
  <si>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</si>
  <si>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</si>
  <si>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</si>
  <si>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</si>
  <si>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</si>
  <si>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</si>
  <si>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</si>
  <si>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</si>
  <si>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</si>
  <si>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</si>
  <si>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</si>
  <si>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</si>
  <si>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</si>
  <si>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</si>
  <si>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</si>
  <si>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</si>
  <si>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</si>
  <si>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</si>
  <si>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</si>
  <si>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</si>
  <si>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</si>
  <si>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</si>
  <si>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</si>
  <si>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</si>
  <si>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</si>
  <si>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</si>
  <si>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</si>
  <si>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</si>
  <si>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</si>
  <si>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</si>
  <si>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</si>
  <si>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</si>
  <si>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</si>
  <si>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</si>
  <si>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</si>
  <si>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</si>
  <si>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</si>
  <si>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</si>
  <si>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</si>
  <si>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</si>
  <si>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</si>
  <si>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</si>
  <si>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</si>
  <si>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</si>
  <si>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</si>
  <si>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</si>
  <si>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</si>
  <si>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</si>
  <si>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</si>
  <si>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</si>
  <si>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</si>
  <si>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</si>
  <si>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</si>
  <si>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</si>
  <si>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</si>
  <si>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</si>
  <si>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</si>
  <si>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</si>
  <si>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</si>
  <si>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</si>
  <si>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</si>
  <si>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</si>
  <si>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</si>
  <si>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</si>
  <si>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</si>
  <si>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</si>
  <si>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</si>
  <si>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</si>
  <si>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</si>
  <si>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</si>
  <si>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</si>
  <si>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</si>
  <si>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</si>
  <si>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</si>
  <si>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</si>
  <si>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</si>
  <si>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</si>
  <si>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</si>
  <si>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</si>
  <si>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</si>
  <si>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</si>
  <si>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</si>
  <si>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</si>
  <si>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</si>
  <si>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</si>
  <si>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</si>
  <si>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</si>
  <si>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</si>
  <si>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</si>
  <si>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</si>
  <si>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</si>
  <si>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</si>
  <si>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</si>
  <si>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</si>
  <si>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</si>
  <si>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</si>
  <si>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</si>
  <si>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</si>
  <si>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</si>
  <si>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</si>
  <si>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</si>
  <si>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</si>
  <si>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</si>
  <si>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</si>
  <si>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</si>
  <si>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</si>
  <si>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</si>
  <si>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</si>
  <si>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</si>
  <si>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</si>
  <si>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</si>
  <si>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</si>
  <si>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</si>
  <si>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</si>
  <si>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</si>
  <si>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</si>
  <si>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</si>
  <si>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</si>
  <si>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</si>
  <si>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</si>
  <si>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</si>
  <si>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</si>
  <si>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</si>
  <si>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</si>
  <si>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</si>
  <si>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</si>
  <si>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</si>
  <si>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</si>
  <si>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</si>
  <si>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</si>
  <si>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</si>
  <si>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</si>
  <si>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</si>
  <si>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</si>
  <si>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</si>
  <si>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</si>
  <si>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</si>
  <si>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</si>
  <si>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</si>
  <si>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</si>
  <si>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</si>
  <si>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</si>
  <si>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</si>
  <si>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</si>
  <si>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</si>
  <si>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</si>
  <si>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</si>
  <si>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</si>
  <si>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</si>
  <si>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</si>
  <si>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</si>
  <si>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</si>
  <si>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</si>
  <si>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</si>
  <si>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</si>
  <si>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</si>
  <si>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</si>
  <si>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</si>
  <si>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</si>
  <si>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</si>
  <si>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</si>
  <si>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</si>
  <si>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</si>
  <si>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</si>
  <si>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</si>
  <si>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</si>
  <si>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</si>
  <si>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</si>
  <si>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</si>
  <si>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</si>
  <si>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</si>
  <si>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</si>
  <si>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</si>
  <si>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</si>
  <si>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</si>
  <si>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</si>
  <si>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</si>
  <si>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</si>
  <si>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</si>
  <si>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</si>
  <si>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</si>
  <si>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</si>
  <si>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</si>
  <si>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</si>
  <si>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</si>
  <si>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</si>
  <si>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</si>
  <si>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</si>
  <si>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</si>
  <si>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</si>
  <si>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</si>
  <si>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</si>
  <si>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</si>
  <si>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</si>
  <si>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</si>
  <si>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</si>
  <si>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</si>
  <si>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</si>
  <si>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</si>
  <si>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</si>
  <si>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</si>
  <si>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</si>
  <si>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</si>
  <si>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</si>
  <si>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</si>
  <si>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</si>
  <si>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</si>
  <si>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</si>
  <si>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</si>
  <si>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</si>
  <si>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</si>
  <si>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</si>
  <si>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</si>
  <si>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</si>
  <si>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</si>
  <si>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</si>
  <si>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</si>
  <si>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</si>
  <si>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</si>
  <si>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</si>
  <si>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</si>
  <si>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</si>
  <si>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</si>
  <si>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</si>
  <si>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</si>
  <si>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</si>
  <si>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</si>
  <si>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</si>
  <si>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</si>
  <si>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</si>
  <si>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</si>
  <si>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</si>
  <si>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</si>
  <si>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</si>
  <si>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</si>
  <si>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</si>
  <si>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</si>
  <si>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</si>
  <si>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</si>
  <si>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</si>
  <si>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</si>
  <si>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</si>
  <si>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</si>
  <si>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</si>
  <si>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</si>
  <si>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</si>
  <si>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</si>
  <si>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</si>
  <si>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</si>
  <si>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</si>
  <si>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</si>
  <si>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</si>
  <si>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</si>
  <si>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</si>
  <si>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</si>
  <si>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</si>
  <si>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</si>
  <si>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</si>
  <si>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</si>
  <si>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</si>
  <si>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</si>
  <si>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</si>
  <si>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</si>
  <si>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</si>
  <si>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</si>
  <si>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</si>
  <si>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</si>
  <si>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</si>
  <si>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</si>
  <si>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</si>
  <si>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</si>
  <si>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</si>
  <si>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</si>
  <si>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</si>
  <si>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</si>
  <si>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</si>
  <si>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</si>
  <si>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</si>
  <si>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</si>
  <si>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</si>
  <si>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</si>
  <si>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</si>
  <si>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</si>
  <si>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</si>
  <si>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</si>
  <si>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</si>
  <si>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</si>
  <si>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</si>
  <si>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</si>
  <si>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</si>
  <si>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</si>
  <si>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</si>
  <si>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</si>
  <si>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</si>
  <si>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</si>
  <si>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</si>
  <si>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</si>
  <si>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</si>
  <si>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</si>
  <si>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</si>
  <si>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</si>
  <si>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</si>
  <si>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</si>
  <si>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</si>
  <si>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</si>
  <si>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</si>
  <si>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</si>
  <si>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</si>
  <si>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</si>
  <si>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</si>
  <si>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</si>
  <si>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</si>
  <si>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</si>
  <si>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</si>
  <si>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</si>
  <si>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</si>
  <si>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</si>
  <si>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</si>
  <si>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</si>
  <si>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</si>
  <si>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</si>
  <si>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</si>
  <si>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</si>
  <si>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</si>
  <si>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</si>
  <si>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</si>
  <si>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</si>
  <si>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</si>
  <si>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</si>
  <si>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</si>
  <si>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</si>
  <si>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</si>
  <si>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</si>
  <si>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</si>
  <si>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</si>
  <si>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</si>
  <si>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</si>
  <si>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</si>
  <si>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</si>
  <si>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</si>
  <si>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</si>
  <si>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</si>
  <si>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</si>
  <si>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</si>
  <si>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</si>
  <si>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</si>
  <si>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</si>
  <si>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</si>
  <si>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</si>
  <si>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</si>
  <si>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</si>
  <si>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</si>
  <si>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</si>
  <si>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</si>
  <si>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</si>
  <si>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</si>
  <si>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</si>
  <si>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</si>
  <si>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</si>
  <si>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</si>
  <si>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</si>
  <si>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</si>
  <si>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</si>
  <si>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</si>
  <si>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</si>
  <si>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</si>
  <si>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</si>
  <si>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</si>
  <si>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</si>
  <si>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</si>
  <si>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</si>
  <si>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</si>
  <si>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</si>
  <si>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</si>
  <si>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</si>
  <si>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</si>
  <si>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</si>
  <si>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</si>
  <si>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</si>
  <si>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</si>
  <si>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</si>
  <si>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</si>
  <si>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</si>
  <si>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</si>
  <si>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</si>
  <si>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</si>
  <si>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</si>
  <si>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</si>
  <si>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</si>
  <si>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</si>
  <si>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</si>
  <si>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</si>
  <si>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</si>
  <si>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</si>
  <si>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</si>
  <si>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</si>
  <si>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</si>
  <si>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</si>
  <si>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</si>
  <si>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</si>
  <si>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</si>
  <si>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</si>
  <si>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</si>
  <si>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</si>
  <si>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</si>
  <si>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</si>
  <si>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</si>
  <si>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</si>
  <si>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</si>
  <si>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</si>
  <si>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</si>
  <si>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</si>
  <si>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</si>
  <si>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</si>
  <si>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</si>
  <si>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</si>
  <si>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</si>
  <si>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</si>
  <si>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</si>
  <si>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</si>
  <si>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</si>
  <si>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</si>
  <si>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</si>
  <si>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</si>
  <si>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</si>
  <si>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</si>
  <si>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</si>
  <si>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</si>
  <si>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</si>
  <si>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</si>
  <si>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</si>
  <si>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</si>
  <si>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</si>
  <si>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</si>
  <si>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</si>
  <si>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</si>
  <si>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</si>
  <si>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</si>
  <si>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</si>
  <si>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</si>
  <si>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</si>
  <si>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</si>
  <si>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</si>
  <si>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</si>
  <si>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</si>
  <si>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</si>
  <si>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</si>
  <si>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</si>
  <si>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</si>
  <si>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</si>
  <si>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</si>
  <si>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</si>
  <si>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</si>
  <si>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</si>
  <si>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</si>
  <si>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</si>
  <si>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</si>
  <si>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</si>
  <si>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</si>
  <si>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</si>
  <si>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</si>
  <si>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</si>
  <si>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</si>
  <si>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</si>
  <si>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</si>
  <si>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</si>
  <si>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</si>
  <si>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</si>
  <si>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</si>
  <si>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</si>
  <si>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</si>
  <si>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</si>
  <si>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</si>
  <si>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</si>
  <si>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</si>
  <si>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</si>
  <si>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</si>
  <si>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</si>
  <si>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</si>
  <si>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</si>
  <si>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</si>
  <si>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</si>
  <si>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</si>
  <si>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</si>
  <si>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</si>
  <si>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</si>
  <si>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</si>
  <si>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</si>
  <si>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</si>
  <si>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</si>
  <si>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</si>
  <si>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</si>
  <si>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</si>
  <si>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</si>
  <si>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</si>
  <si>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</si>
  <si>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</si>
  <si>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</si>
  <si>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</si>
  <si>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</si>
  <si>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</si>
  <si>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</si>
  <si>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</si>
  <si>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</si>
  <si>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</si>
  <si>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</si>
  <si>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</si>
  <si>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</si>
  <si>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</si>
  <si>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</si>
  <si>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</si>
  <si>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</si>
  <si>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</si>
  <si>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</si>
  <si>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</si>
  <si>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</si>
  <si>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</si>
  <si>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</si>
  <si>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</si>
  <si>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</si>
  <si>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</si>
  <si>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</si>
  <si>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</si>
  <si>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</si>
  <si>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</si>
  <si>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</si>
  <si>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</si>
  <si>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</si>
  <si>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</si>
  <si>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</si>
  <si>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</si>
  <si>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</si>
  <si>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</si>
  <si>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</si>
  <si>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</si>
  <si>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</si>
  <si>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</si>
  <si>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</si>
  <si>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</si>
  <si>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</si>
  <si>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</si>
  <si>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</si>
  <si>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</si>
  <si>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</si>
  <si>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</si>
  <si>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</si>
  <si>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</si>
  <si>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</si>
  <si>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</si>
  <si>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</si>
  <si>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</si>
  <si>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</si>
  <si>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</si>
  <si>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</si>
  <si>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</si>
  <si>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</si>
  <si>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</si>
  <si>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</si>
  <si>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</si>
  <si>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</si>
  <si>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</si>
  <si>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</si>
  <si>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</si>
  <si>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</si>
  <si>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</si>
  <si>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</si>
  <si>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</si>
  <si>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</si>
  <si>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</si>
  <si>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</si>
  <si>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</si>
  <si>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</si>
  <si>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</si>
  <si>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</si>
  <si>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</si>
  <si>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</si>
  <si>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</si>
  <si>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</si>
  <si>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</si>
  <si>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</si>
  <si>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</si>
  <si>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</si>
  <si>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</si>
  <si>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</si>
  <si>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</si>
  <si>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</si>
  <si>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</si>
  <si>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</si>
  <si>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</si>
  <si>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</si>
  <si>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</si>
  <si>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</si>
  <si>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</si>
  <si>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</si>
  <si>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</si>
  <si>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</si>
  <si>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</si>
  <si>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</si>
  <si>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</si>
  <si>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</si>
  <si>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</si>
  <si>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</si>
  <si>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</si>
  <si>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</si>
  <si>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</si>
  <si>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</si>
  <si>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</si>
  <si>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</si>
  <si>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</si>
  <si>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</si>
  <si>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</si>
  <si>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</si>
  <si>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</si>
  <si>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</si>
  <si>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</si>
  <si>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</si>
  <si>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</si>
  <si>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</si>
  <si>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</si>
  <si>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</si>
  <si>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</si>
  <si>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</si>
  <si>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</si>
  <si>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</si>
  <si>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</si>
  <si>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</si>
  <si>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</si>
  <si>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</si>
  <si>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</si>
  <si>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</si>
  <si>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</si>
  <si>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</si>
  <si>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</si>
  <si>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</si>
  <si>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</si>
  <si>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</si>
  <si>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</si>
  <si>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</si>
  <si>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</si>
  <si>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</si>
  <si>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</si>
  <si>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</si>
  <si>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</si>
  <si>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</si>
  <si>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</si>
  <si>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</si>
  <si>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</si>
  <si>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</si>
  <si>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</si>
  <si>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</si>
  <si>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</si>
  <si>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</si>
  <si>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</si>
  <si>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</si>
  <si>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</si>
  <si>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</si>
  <si>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</si>
  <si>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</si>
  <si>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</si>
  <si>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</si>
  <si>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</si>
  <si>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</si>
  <si>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</si>
  <si>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</si>
  <si>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</si>
  <si>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</si>
  <si>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</si>
  <si>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</si>
  <si>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</si>
  <si>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</si>
  <si>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</si>
  <si>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</si>
  <si>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</si>
  <si>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</si>
  <si>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</si>
  <si>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</si>
  <si>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</si>
  <si>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</si>
  <si>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</si>
  <si>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</si>
  <si>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</si>
  <si>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</si>
  <si>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</si>
  <si>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</si>
  <si>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</si>
  <si>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</si>
  <si>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</si>
  <si>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</si>
  <si>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</si>
  <si>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</si>
  <si>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</si>
  <si>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</si>
  <si>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</si>
  <si>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</si>
  <si>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</si>
  <si>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</si>
  <si>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</si>
  <si>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</si>
  <si>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</si>
  <si>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</si>
  <si>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</si>
  <si>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</si>
  <si>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</si>
  <si>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</si>
  <si>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</si>
  <si>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</si>
  <si>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</si>
  <si>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</si>
  <si>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</si>
  <si>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</si>
  <si>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</si>
  <si>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</si>
  <si>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</si>
  <si>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</si>
  <si>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</si>
  <si>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</si>
  <si>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</si>
  <si>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</si>
  <si>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</si>
  <si>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</si>
  <si>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</si>
  <si>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</si>
  <si>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</si>
  <si>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</si>
  <si>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</si>
  <si>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</si>
  <si>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</si>
  <si>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</si>
  <si>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</si>
  <si>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</si>
  <si>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</si>
  <si>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</si>
  <si>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</si>
  <si>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</si>
  <si>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</si>
  <si>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</si>
  <si>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</si>
  <si>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</si>
  <si>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</si>
  <si>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</si>
  <si>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</si>
  <si>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</si>
  <si>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</si>
  <si>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</si>
  <si>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</si>
  <si>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</si>
  <si>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</si>
  <si>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</si>
  <si>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</si>
  <si>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</si>
  <si>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</si>
  <si>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</si>
  <si>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</si>
  <si>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</si>
  <si>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</si>
  <si>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</si>
  <si>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</si>
  <si>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</si>
  <si>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</si>
  <si>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</si>
  <si>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</si>
  <si>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</si>
  <si>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</si>
  <si>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</si>
  <si>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</si>
  <si>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</si>
  <si>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</si>
  <si>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</si>
  <si>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</si>
  <si>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</si>
  <si>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</si>
  <si>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</si>
  <si>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</si>
  <si>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</si>
  <si>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</si>
  <si>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</si>
  <si>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</si>
  <si>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</si>
  <si>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</si>
  <si>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</si>
  <si>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</si>
  <si>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</si>
  <si>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</si>
  <si>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</si>
  <si>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</si>
  <si>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</si>
  <si>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</si>
  <si>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</si>
  <si>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</si>
  <si>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</si>
  <si>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</si>
  <si>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</si>
  <si>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</si>
  <si>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</si>
  <si>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</si>
  <si>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</si>
  <si>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</si>
  <si>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</si>
  <si>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</si>
  <si>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</si>
  <si>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</si>
  <si>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</si>
  <si>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</si>
  <si>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</si>
  <si>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</si>
  <si>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</si>
  <si>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</si>
  <si>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</si>
  <si>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</si>
  <si>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</si>
  <si>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</si>
  <si>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</si>
  <si>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</si>
  <si>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</si>
  <si>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</si>
  <si>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</si>
  <si>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</si>
  <si>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</si>
  <si>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</si>
  <si>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</si>
  <si>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</si>
  <si>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</si>
  <si>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</si>
  <si>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</si>
  <si>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</si>
  <si>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</si>
  <si>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</si>
  <si>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</si>
  <si>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</si>
  <si>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</si>
  <si>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</si>
  <si>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</si>
  <si>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</si>
  <si>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</si>
  <si>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</si>
  <si>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</si>
  <si>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</si>
  <si>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</si>
  <si>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</si>
  <si>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</si>
  <si>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</si>
  <si>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</si>
  <si>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</si>
  <si>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</si>
  <si>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</si>
  <si>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</si>
  <si>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</si>
  <si>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</si>
  <si>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</si>
  <si>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</si>
  <si>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</si>
  <si>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</si>
  <si>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</si>
  <si>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</si>
  <si>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</si>
  <si>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</si>
  <si>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</si>
  <si>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</si>
  <si>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</si>
  <si>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</si>
  <si>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</si>
  <si>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</si>
  <si>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</si>
  <si>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</si>
  <si>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</si>
  <si>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</si>
  <si>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</si>
  <si>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</si>
  <si>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</si>
  <si>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</si>
  <si>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</si>
  <si>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</si>
  <si>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</si>
  <si>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</si>
  <si>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</si>
  <si>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</si>
  <si>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</si>
  <si>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</si>
  <si>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</si>
  <si>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</si>
  <si>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</si>
  <si>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</si>
  <si>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</si>
  <si>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</si>
  <si>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</si>
  <si>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</si>
  <si>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</si>
  <si>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</si>
  <si>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</si>
  <si>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</si>
  <si>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</si>
  <si>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</si>
  <si>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</si>
  <si>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</si>
  <si>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</si>
  <si>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</si>
  <si>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</si>
  <si>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</si>
  <si>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</si>
  <si>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</si>
  <si>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</si>
  <si>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</si>
  <si>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</si>
  <si>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</si>
  <si>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</si>
  <si>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</si>
  <si>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</si>
  <si>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</si>
  <si>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</si>
  <si>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</si>
  <si>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</si>
  <si>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</si>
  <si>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</si>
  <si>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</si>
  <si>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</si>
  <si>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</si>
  <si>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</si>
  <si>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</si>
  <si>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</si>
  <si>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</si>
  <si>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</si>
  <si>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</si>
  <si>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</si>
  <si>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</si>
  <si>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</si>
  <si>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</si>
  <si>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</si>
  <si>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</si>
  <si>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</si>
  <si>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</si>
  <si>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</si>
  <si>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</si>
  <si>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</si>
  <si>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</si>
  <si>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</si>
  <si>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</si>
  <si>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</si>
  <si>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</si>
  <si>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</si>
  <si>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</si>
  <si>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</si>
  <si>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</si>
  <si>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</si>
  <si>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</si>
  <si>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</si>
  <si>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</si>
  <si>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</si>
  <si>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</si>
  <si>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</si>
  <si>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</si>
  <si>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</si>
  <si>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</si>
  <si>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</si>
  <si>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</si>
  <si>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</si>
  <si>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</si>
  <si>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</si>
  <si>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</si>
  <si>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</si>
  <si>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</si>
  <si>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</si>
  <si>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</si>
  <si>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</si>
  <si>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</si>
  <si>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</si>
  <si>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</si>
  <si>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</si>
  <si>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</si>
  <si>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</si>
  <si>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</si>
  <si>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</si>
  <si>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</si>
  <si>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</si>
  <si>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</si>
  <si>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</si>
  <si>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</si>
  <si>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</si>
  <si>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</si>
  <si>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</si>
  <si>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</si>
  <si>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</si>
  <si>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</si>
  <si>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</si>
  <si>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</si>
  <si>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</si>
  <si>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</si>
  <si>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</si>
  <si>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</si>
  <si>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</si>
  <si>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</si>
  <si>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</si>
  <si>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</si>
  <si>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</si>
  <si>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</si>
  <si>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</si>
  <si>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</si>
  <si>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</si>
  <si>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</si>
  <si>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</si>
  <si>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</si>
  <si>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</si>
  <si>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</si>
  <si>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</si>
  <si>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</si>
  <si>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</si>
  <si>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</si>
  <si>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</si>
  <si>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</si>
  <si>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</si>
  <si>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</si>
  <si>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</si>
  <si>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</si>
  <si>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</si>
  <si>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</si>
  <si>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</si>
  <si>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</si>
  <si>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</si>
  <si>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</si>
  <si>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</si>
  <si>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</si>
  <si>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</si>
  <si>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</si>
  <si>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</si>
  <si>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</si>
  <si>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</si>
  <si>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</si>
  <si>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</si>
  <si>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</si>
  <si>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</si>
  <si>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</si>
  <si>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</si>
  <si>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</si>
  <si>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</si>
  <si>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</si>
  <si>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</si>
  <si>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</si>
  <si>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</si>
  <si>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</si>
  <si>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</si>
  <si>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</si>
  <si>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</si>
  <si>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</si>
  <si>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</si>
  <si>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</si>
  <si>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</si>
  <si>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</si>
  <si>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</si>
  <si>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</si>
  <si>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</si>
  <si>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</si>
  <si>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</si>
  <si>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</si>
  <si>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</si>
  <si>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</si>
  <si>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</si>
  <si>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</si>
  <si>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</si>
  <si>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</si>
  <si>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</si>
  <si>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</si>
  <si>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</si>
  <si>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</si>
  <si>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</si>
  <si>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</si>
  <si>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</si>
  <si>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</si>
  <si>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</si>
  <si>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</si>
  <si>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</si>
  <si>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</si>
  <si>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</si>
  <si>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</si>
  <si>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</si>
  <si>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</si>
  <si>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</si>
  <si>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</si>
  <si>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</si>
  <si>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</si>
  <si>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</si>
  <si>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</si>
  <si>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</si>
  <si>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</si>
  <si>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</si>
  <si>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</si>
  <si>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</si>
  <si>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</si>
  <si>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</si>
  <si>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</si>
  <si>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</si>
  <si>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</si>
  <si>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</si>
  <si>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</si>
  <si>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</si>
  <si>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</si>
  <si>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</si>
  <si>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</si>
  <si>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</si>
  <si>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</si>
  <si>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</si>
  <si>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</si>
  <si>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</si>
  <si>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</si>
  <si>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</si>
  <si>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</si>
  <si>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</si>
  <si>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</si>
  <si>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</si>
  <si>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</si>
  <si>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</si>
  <si>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</si>
  <si>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</si>
  <si>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</si>
  <si>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</si>
  <si>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</si>
  <si>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</si>
  <si>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</si>
  <si>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</si>
  <si>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</si>
  <si>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</si>
  <si>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</si>
  <si>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</si>
  <si>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</si>
  <si>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</si>
  <si>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</si>
  <si>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</si>
  <si>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</si>
  <si>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</si>
  <si>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</si>
  <si>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</si>
  <si>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</si>
  <si>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</si>
  <si>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</si>
  <si>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</si>
  <si>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</si>
  <si>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</si>
  <si>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</si>
  <si>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</si>
  <si>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</si>
  <si>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</si>
  <si>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</si>
  <si>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</si>
  <si>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</si>
  <si>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</si>
  <si>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</si>
  <si>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</si>
  <si>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</si>
  <si>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</si>
  <si>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</si>
  <si>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</si>
  <si>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</si>
  <si>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</si>
  <si>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</si>
  <si>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</si>
  <si>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</si>
  <si>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</si>
  <si>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</si>
  <si>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</si>
  <si>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</si>
  <si>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</si>
  <si>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</si>
  <si>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</si>
  <si>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</si>
  <si>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</si>
  <si>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</si>
  <si>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</si>
  <si>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</si>
  <si>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</si>
  <si>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</si>
  <si>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</si>
  <si>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</si>
  <si>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</si>
  <si>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</si>
  <si>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</si>
  <si>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</si>
  <si>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</si>
  <si>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</si>
  <si>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</si>
  <si>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</si>
  <si>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</si>
  <si>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</si>
  <si>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</si>
  <si>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</si>
  <si>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</si>
  <si>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</si>
  <si>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</si>
  <si>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</si>
  <si>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</si>
  <si>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</si>
  <si>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</si>
  <si>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</si>
  <si>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</si>
  <si>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</si>
  <si>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</si>
  <si>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</si>
  <si>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</si>
  <si>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</si>
  <si>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</si>
  <si>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</si>
  <si>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</si>
  <si>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</si>
  <si>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</si>
  <si>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</si>
  <si>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</si>
  <si>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</si>
  <si>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</si>
  <si>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</si>
  <si>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</si>
  <si>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</si>
  <si>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</si>
  <si>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</si>
  <si>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</si>
  <si>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</si>
  <si>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</si>
  <si>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</si>
  <si>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</si>
  <si>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</si>
  <si>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</si>
  <si>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</si>
  <si>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</si>
  <si>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</si>
  <si>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</si>
  <si>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</si>
  <si>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</si>
  <si>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</si>
  <si>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</si>
  <si>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</si>
  <si>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</si>
  <si>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</si>
  <si>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</si>
  <si>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</si>
  <si>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</si>
  <si>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</si>
  <si>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</si>
  <si>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</si>
  <si>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</si>
  <si>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</si>
  <si>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</si>
  <si>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</si>
  <si>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</si>
  <si>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</si>
  <si>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</si>
  <si>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</si>
  <si>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</si>
  <si>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</si>
  <si>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</si>
  <si>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</si>
  <si>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</si>
  <si>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</si>
  <si>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</si>
  <si>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</si>
  <si>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</si>
  <si>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</si>
  <si>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</si>
  <si>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</si>
  <si>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</si>
  <si>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</si>
  <si>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</si>
  <si>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</si>
  <si>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</si>
  <si>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</si>
  <si>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</si>
  <si>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</si>
  <si>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</si>
  <si>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</si>
  <si>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</si>
  <si>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</si>
  <si>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</si>
  <si>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</si>
  <si>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</si>
  <si>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</si>
  <si>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</si>
  <si>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</si>
  <si>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</si>
  <si>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</si>
  <si>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</si>
  <si>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</si>
  <si>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</si>
  <si>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</si>
  <si>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</si>
  <si>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</si>
  <si>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</si>
  <si>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</si>
  <si>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</si>
  <si>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</si>
  <si>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</si>
  <si>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</si>
  <si>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</si>
  <si>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</si>
  <si>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</si>
  <si>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</si>
  <si>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</si>
  <si>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</si>
  <si>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</si>
  <si>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</si>
  <si>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</si>
  <si>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</si>
  <si>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</si>
  <si>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</si>
  <si>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</si>
  <si>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</si>
  <si>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</si>
  <si>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</si>
  <si>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</si>
  <si>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</si>
  <si>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</si>
  <si>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</si>
  <si>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</si>
  <si>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</si>
  <si>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</si>
  <si>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</si>
  <si>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</si>
  <si>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</si>
  <si>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</si>
  <si>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</si>
  <si>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</si>
  <si>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</si>
  <si>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</si>
  <si>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</si>
  <si>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</si>
  <si>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</si>
  <si>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</si>
  <si>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</si>
  <si>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</si>
  <si>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</si>
  <si>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</si>
  <si>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</si>
  <si>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</si>
  <si>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</si>
  <si>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</si>
  <si>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</si>
  <si>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</si>
  <si>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</si>
  <si>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</si>
  <si>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</si>
  <si>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</si>
  <si>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</si>
  <si>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</si>
  <si>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</si>
  <si>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</si>
  <si>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</si>
  <si>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</si>
  <si>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</si>
  <si>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</si>
  <si>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</si>
  <si>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</si>
  <si>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</si>
  <si>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</si>
  <si>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</si>
  <si>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</si>
  <si>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</si>
  <si>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</si>
  <si>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</si>
  <si>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</si>
  <si>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</si>
  <si>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</si>
  <si>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</si>
  <si>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</si>
  <si>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</si>
  <si>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</si>
  <si>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</si>
  <si>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</si>
  <si>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</si>
  <si>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</si>
  <si>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</si>
  <si>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</si>
  <si>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</si>
  <si>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</si>
  <si>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</si>
  <si>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</si>
  <si>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</si>
  <si>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</si>
  <si>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</si>
  <si>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</si>
  <si>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</si>
  <si>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</si>
  <si>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</si>
  <si>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</si>
  <si>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</si>
  <si>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</si>
  <si>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</si>
  <si>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</si>
  <si>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</si>
  <si>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</si>
  <si>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</si>
  <si>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</si>
  <si>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</si>
  <si>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</si>
  <si>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</si>
  <si>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</si>
  <si>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</si>
  <si>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</si>
  <si>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</si>
  <si>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</si>
  <si>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</si>
  <si>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</si>
  <si>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</si>
  <si>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</si>
  <si>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</si>
  <si>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</si>
  <si>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</si>
  <si>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</si>
  <si>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</si>
  <si>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</si>
  <si>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</si>
  <si>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</si>
  <si>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</si>
  <si>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</si>
  <si>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</si>
  <si>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</si>
  <si>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</si>
  <si>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</si>
  <si>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</si>
  <si>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</si>
  <si>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</si>
  <si>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</si>
  <si>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</si>
  <si>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</si>
  <si>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</si>
  <si>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</si>
  <si>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</si>
  <si>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</si>
  <si>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</si>
  <si>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</si>
  <si>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</si>
  <si>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</si>
  <si>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</si>
  <si>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</si>
  <si>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</si>
  <si>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</si>
  <si>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</si>
  <si>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</si>
  <si>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</si>
  <si>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</si>
  <si>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</si>
  <si>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</si>
  <si>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</si>
  <si>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</si>
  <si>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</si>
  <si>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</si>
  <si>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</si>
  <si>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</si>
  <si>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</si>
  <si>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</si>
  <si>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</si>
  <si>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</si>
  <si>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</si>
  <si>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</si>
  <si>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</si>
  <si>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</si>
  <si>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</si>
  <si>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</si>
  <si>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</si>
  <si>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</si>
  <si>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</si>
  <si>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</si>
  <si>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</si>
  <si>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</si>
  <si>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</si>
  <si>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</si>
  <si>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</si>
  <si>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</si>
  <si>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</si>
  <si>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</si>
  <si>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</si>
  <si>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</si>
  <si>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</si>
  <si>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</si>
  <si>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</si>
  <si>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</si>
  <si>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</si>
  <si>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</si>
  <si>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</si>
  <si>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</si>
  <si>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</si>
  <si>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</si>
  <si>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</si>
  <si>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</si>
  <si>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</si>
  <si>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</si>
  <si>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</si>
  <si>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</si>
  <si>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</si>
  <si>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</si>
  <si>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</si>
  <si>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</si>
  <si>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</si>
  <si>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</si>
  <si>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</si>
  <si>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</si>
  <si>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</si>
  <si>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</si>
  <si>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</si>
  <si>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</si>
  <si>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</si>
  <si>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</si>
  <si>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</si>
  <si>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</si>
  <si>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</si>
  <si>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</si>
  <si>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</si>
  <si>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</si>
  <si>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</si>
  <si>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</si>
  <si>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</si>
  <si>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</si>
  <si>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</si>
  <si>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</si>
  <si>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</si>
  <si>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</si>
  <si>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</si>
  <si>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</si>
  <si>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</si>
  <si>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</si>
  <si>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</si>
  <si>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</si>
  <si>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</si>
  <si>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</si>
  <si>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</si>
  <si>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</si>
  <si>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</si>
  <si>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</si>
  <si>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</si>
  <si>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</si>
  <si>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</si>
  <si>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</si>
  <si>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</si>
  <si>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</si>
  <si>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</si>
  <si>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</si>
  <si>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</si>
  <si>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</si>
  <si>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</si>
  <si>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</si>
  <si>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</si>
  <si>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</si>
  <si>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</si>
  <si>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</si>
  <si>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</si>
  <si>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</si>
  <si>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</si>
  <si>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</si>
  <si>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</si>
  <si>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</si>
  <si>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</si>
  <si>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</si>
  <si>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</si>
  <si>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</si>
  <si>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</si>
  <si>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</si>
  <si>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</si>
  <si>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</si>
  <si>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</si>
  <si>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</si>
  <si>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</si>
  <si>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</si>
  <si>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</si>
  <si>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</si>
  <si>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</si>
  <si>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</si>
  <si>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</si>
  <si>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</si>
  <si>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</si>
  <si>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</si>
  <si>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</si>
  <si>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</si>
  <si>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</si>
  <si>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</si>
  <si>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</si>
  <si>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</si>
  <si>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</si>
  <si>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</si>
  <si>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</si>
  <si>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</si>
  <si>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</si>
  <si>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</si>
  <si>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</si>
  <si>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</si>
  <si>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</si>
  <si>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</si>
  <si>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</si>
  <si>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</si>
  <si>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</si>
  <si>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</si>
  <si>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</si>
  <si>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</si>
  <si>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</si>
  <si>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</si>
  <si>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</si>
  <si>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</si>
  <si>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</si>
  <si>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</si>
  <si>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</si>
  <si>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</si>
  <si>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</si>
  <si>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</si>
  <si>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</si>
  <si>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</si>
  <si>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</si>
  <si>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</si>
  <si>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</si>
  <si>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</si>
  <si>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</si>
  <si>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</si>
  <si>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</si>
  <si>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</si>
  <si>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</si>
  <si>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</si>
  <si>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</si>
  <si>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</si>
  <si>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</si>
  <si>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</si>
  <si>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</si>
  <si>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</si>
  <si>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</si>
  <si>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</si>
  <si>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</si>
  <si>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</si>
  <si>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</si>
  <si>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</si>
  <si>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</si>
  <si>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</si>
  <si>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</si>
  <si>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</si>
  <si>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</si>
  <si>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</si>
  <si>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</si>
  <si>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</si>
  <si>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</si>
  <si>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</si>
  <si>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</si>
  <si>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</si>
  <si>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</si>
  <si>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</si>
  <si>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</si>
  <si>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</si>
  <si>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</si>
  <si>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</si>
  <si>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</si>
  <si>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</si>
  <si>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</si>
  <si>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</si>
  <si>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</si>
  <si>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</si>
  <si>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</si>
  <si>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</si>
  <si>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</si>
  <si>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</si>
  <si>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</si>
  <si>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</si>
  <si>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</si>
  <si>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</si>
  <si>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</si>
  <si>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</si>
  <si>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</si>
  <si>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</si>
  <si>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</si>
  <si>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</si>
  <si>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</si>
  <si>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</si>
  <si>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</si>
  <si>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</si>
  <si>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</si>
  <si>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</si>
  <si>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</si>
  <si>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</si>
  <si>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</si>
  <si>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</si>
  <si>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</si>
  <si>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</si>
  <si>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</si>
  <si>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</si>
  <si>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</si>
  <si>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</si>
  <si>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</si>
  <si>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</si>
  <si>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</si>
  <si>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</si>
  <si>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</si>
  <si>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</si>
  <si>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</si>
  <si>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</si>
  <si>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</si>
  <si>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</si>
  <si>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</si>
  <si>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</si>
  <si>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</si>
  <si>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</si>
  <si>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</si>
  <si>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</si>
  <si>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</si>
  <si>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</si>
  <si>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</si>
  <si>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</si>
  <si>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</si>
  <si>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</si>
  <si>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</si>
  <si>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</si>
  <si>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</si>
  <si>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</si>
  <si>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</si>
  <si>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</si>
  <si>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</si>
  <si>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</si>
  <si>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</si>
  <si>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</si>
  <si>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</si>
  <si>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</si>
  <si>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</si>
  <si>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</si>
  <si>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</si>
  <si>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</si>
  <si>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</si>
  <si>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</si>
  <si>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</si>
  <si>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</si>
  <si>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</si>
  <si>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</si>
  <si>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</si>
  <si>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</si>
  <si>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</si>
  <si>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</si>
  <si>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</si>
  <si>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</si>
  <si>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</si>
  <si>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</si>
  <si>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</si>
  <si>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</si>
  <si>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</si>
  <si>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</si>
  <si>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</si>
  <si>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</si>
  <si>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</si>
  <si>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</si>
  <si>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</si>
  <si>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</si>
  <si>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</si>
  <si>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</si>
  <si>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</si>
  <si>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</si>
  <si>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</si>
  <si>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</si>
  <si>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</si>
  <si>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</si>
  <si>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</si>
  <si>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</si>
  <si>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</si>
  <si>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</si>
  <si>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</si>
  <si>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</si>
  <si>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</si>
  <si>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</si>
  <si>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</si>
  <si>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</si>
  <si>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</si>
  <si>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</si>
  <si>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</si>
  <si>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</si>
  <si>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</si>
  <si>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</si>
  <si>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</si>
  <si>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</si>
  <si>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</si>
  <si>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</si>
  <si>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</si>
  <si>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</si>
  <si>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</si>
  <si>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</si>
  <si>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</si>
  <si>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</si>
  <si>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</si>
  <si>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</si>
  <si>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</si>
  <si>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</si>
  <si>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</si>
  <si>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</si>
  <si>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</si>
  <si>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</si>
  <si>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</si>
  <si>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</si>
  <si>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</si>
  <si>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</si>
  <si>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</si>
  <si>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</si>
  <si>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</si>
  <si>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</si>
  <si>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</si>
  <si>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</si>
  <si>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</si>
  <si>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</si>
  <si>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</si>
  <si>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</si>
  <si>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</si>
  <si>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</si>
  <si>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</si>
  <si>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</si>
  <si>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</si>
  <si>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</si>
  <si>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</si>
  <si>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</si>
  <si>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</si>
  <si>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</si>
  <si>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</si>
  <si>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</si>
  <si>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</si>
  <si>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</si>
  <si>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</si>
  <si>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</si>
  <si>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</si>
  <si>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</si>
  <si>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</si>
  <si>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</si>
  <si>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</si>
  <si>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</si>
  <si>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</si>
  <si>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</si>
  <si>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</si>
  <si>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</si>
  <si>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</si>
  <si>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</si>
  <si>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</si>
  <si>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</si>
  <si>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</si>
  <si>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</si>
  <si>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</si>
  <si>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</si>
  <si>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</si>
  <si>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</si>
  <si>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</si>
  <si>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</si>
  <si>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</si>
  <si>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</si>
  <si>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</si>
  <si>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</si>
  <si>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</si>
  <si>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</si>
  <si>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</si>
  <si>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</si>
  <si>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</si>
  <si>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</si>
  <si>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</si>
  <si>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</si>
  <si>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</si>
  <si>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</si>
  <si>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</si>
  <si>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</si>
  <si>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</si>
  <si>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</si>
  <si>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</si>
  <si>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</si>
  <si>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</si>
  <si>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</si>
  <si>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</si>
  <si>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</si>
  <si>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</si>
  <si>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</si>
  <si>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</si>
  <si>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</si>
  <si>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</si>
  <si>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</si>
  <si>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</si>
  <si>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</si>
  <si>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</si>
  <si>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</si>
  <si>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</si>
  <si>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</si>
  <si>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</si>
  <si>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</si>
  <si>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</si>
  <si>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</si>
  <si>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</si>
  <si>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</si>
  <si>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</si>
  <si>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</si>
  <si>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</si>
  <si>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</si>
  <si>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</si>
  <si>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</si>
  <si>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</si>
  <si>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</si>
  <si>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</si>
  <si>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</si>
  <si>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</si>
  <si>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</si>
  <si>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</si>
  <si>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</si>
  <si>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</si>
  <si>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</si>
  <si>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</si>
  <si>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</si>
  <si>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</si>
  <si>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</si>
  <si>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</si>
  <si>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</si>
  <si>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</si>
  <si>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</si>
  <si>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</si>
  <si>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</si>
  <si>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</si>
  <si>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</si>
  <si>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</si>
  <si>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</si>
  <si>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</si>
  <si>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</si>
  <si>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</si>
  <si>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</si>
  <si>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</si>
  <si>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</si>
  <si>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</si>
  <si>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</si>
  <si>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</si>
  <si>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</si>
  <si>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</si>
  <si>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</si>
  <si>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</si>
  <si>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</si>
  <si>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</si>
  <si>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</si>
  <si>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</si>
  <si>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</si>
  <si>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</si>
  <si>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</si>
  <si>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</si>
  <si>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</si>
  <si>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</si>
  <si>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</si>
  <si>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</si>
  <si>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</si>
  <si>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</si>
  <si>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</si>
  <si>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</si>
  <si>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</si>
  <si>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</si>
  <si>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</si>
  <si>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</si>
  <si>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</si>
  <si>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</si>
  <si>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</si>
  <si>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</si>
  <si>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</si>
  <si>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</si>
  <si>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</si>
  <si>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</si>
  <si>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</si>
  <si>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</si>
  <si>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</si>
  <si>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</si>
  <si>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</si>
  <si>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</si>
  <si>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</si>
  <si>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</si>
  <si>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</si>
  <si>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</si>
  <si>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</si>
  <si>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</si>
  <si>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</si>
  <si>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</si>
  <si>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</si>
  <si>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</si>
  <si>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</si>
  <si>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</si>
  <si>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</si>
  <si>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</si>
  <si>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</si>
  <si>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</si>
  <si>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</si>
  <si>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</si>
  <si>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</si>
  <si>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</si>
  <si>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</si>
  <si>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</si>
  <si>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</si>
  <si>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</si>
  <si>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</si>
  <si>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</si>
  <si>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</si>
  <si>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</si>
  <si>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</si>
  <si>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</si>
  <si>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</si>
  <si>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</si>
  <si>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</si>
  <si>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</si>
  <si>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</si>
  <si>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</si>
  <si>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</si>
  <si>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</si>
  <si>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</si>
  <si>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</si>
  <si>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</si>
  <si>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</si>
  <si>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</si>
  <si>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</si>
  <si>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</si>
  <si>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</si>
  <si>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</si>
  <si>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</si>
  <si>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</si>
  <si>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</si>
  <si>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</si>
  <si>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</si>
  <si>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</si>
  <si>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</si>
  <si>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</si>
  <si>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</si>
  <si>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</si>
  <si>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</si>
  <si>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</si>
  <si>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</si>
  <si>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</si>
  <si>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</si>
  <si>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</si>
  <si>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</si>
  <si>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</si>
  <si>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</si>
  <si>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</si>
  <si>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</si>
  <si>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</si>
  <si>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</si>
  <si>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</si>
  <si>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</si>
  <si>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</si>
  <si>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</si>
  <si>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</si>
  <si>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</si>
  <si>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</si>
  <si>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</si>
  <si>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</si>
  <si>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</si>
  <si>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</si>
  <si>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</si>
  <si>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</si>
  <si>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</si>
  <si>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</si>
  <si>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</si>
  <si>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</si>
  <si>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</si>
  <si>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</si>
  <si>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</si>
  <si>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</si>
  <si>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</si>
  <si>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</si>
  <si>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</si>
  <si>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</si>
  <si>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</si>
  <si>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</si>
  <si>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</si>
  <si>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</si>
  <si>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</si>
  <si>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</si>
  <si>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</si>
  <si>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</si>
  <si>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</si>
  <si>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</si>
  <si>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</si>
  <si>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</si>
  <si>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</si>
  <si>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</si>
  <si>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</si>
  <si>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</si>
  <si>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</si>
  <si>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</si>
  <si>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</si>
  <si>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</si>
  <si>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</si>
  <si>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</si>
  <si>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</si>
  <si>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</si>
  <si>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</si>
  <si>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</si>
  <si>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</si>
  <si>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</si>
  <si>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</si>
  <si>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</si>
  <si>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</si>
  <si>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</si>
  <si>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</si>
  <si>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</si>
  <si>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</si>
  <si>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</si>
  <si>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</si>
  <si>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</si>
  <si>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</si>
  <si>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</si>
  <si>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</si>
  <si>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</si>
  <si>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</si>
  <si>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</si>
  <si>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</si>
  <si>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</si>
  <si>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</si>
  <si>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</si>
  <si>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</si>
  <si>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</si>
  <si>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</si>
  <si>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</si>
  <si>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</si>
  <si>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</si>
  <si>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</si>
  <si>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</si>
  <si>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</si>
  <si>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</si>
  <si>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</si>
  <si>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</si>
  <si>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</si>
  <si>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</si>
  <si>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</si>
  <si>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</si>
  <si>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</si>
  <si>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</si>
  <si>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</si>
  <si>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</si>
  <si>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</si>
  <si>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</si>
  <si>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</si>
  <si>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</si>
  <si>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</si>
  <si>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</si>
  <si>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</si>
  <si>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</si>
  <si>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</si>
  <si>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</si>
  <si>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</si>
  <si>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</si>
  <si>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</si>
  <si>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</si>
  <si>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</si>
  <si>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</si>
  <si>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</si>
  <si>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</si>
  <si>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</si>
  <si>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</si>
  <si>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</si>
  <si>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</si>
  <si>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</si>
  <si>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</si>
  <si>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</si>
  <si>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</si>
  <si>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</si>
  <si>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</si>
  <si>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</si>
  <si>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</si>
  <si>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</si>
  <si>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</si>
  <si>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</si>
  <si>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</si>
  <si>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</si>
  <si>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</si>
  <si>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</si>
  <si>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</si>
  <si>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</si>
  <si>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</si>
  <si>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</si>
  <si>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</si>
  <si>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</si>
  <si>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</si>
  <si>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</si>
  <si>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</si>
  <si>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</si>
  <si>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</si>
  <si>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</si>
  <si>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</si>
  <si>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</si>
  <si>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</si>
  <si>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</si>
  <si>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</si>
  <si>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</si>
  <si>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</si>
  <si>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</si>
  <si>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</si>
  <si>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</si>
  <si>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</si>
  <si>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</si>
  <si>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</si>
  <si>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</si>
  <si>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</si>
  <si>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</si>
  <si>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</si>
  <si>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</si>
  <si>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</si>
  <si>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</si>
  <si>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</si>
  <si>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</si>
  <si>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</si>
  <si>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</si>
  <si>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</si>
  <si>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</si>
  <si>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</si>
  <si>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</si>
  <si>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</si>
  <si>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</si>
  <si>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</si>
  <si>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</si>
  <si>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</si>
  <si>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</si>
  <si>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</si>
  <si>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</si>
  <si>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</si>
  <si>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</si>
  <si>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</si>
  <si>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</si>
  <si>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</si>
  <si>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</si>
  <si>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</si>
  <si>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</si>
  <si>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</si>
  <si>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</si>
  <si>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</si>
  <si>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</si>
  <si>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</si>
  <si>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</si>
  <si>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</si>
  <si>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</si>
  <si>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</si>
  <si>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</si>
  <si>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</si>
  <si>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</si>
  <si>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</si>
  <si>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</si>
  <si>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</si>
  <si>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</si>
  <si>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</si>
  <si>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</si>
  <si>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</si>
  <si>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</si>
  <si>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</si>
  <si>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</si>
  <si>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</si>
  <si>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</si>
  <si>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</si>
  <si>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</si>
  <si>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</si>
  <si>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</si>
  <si>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</si>
  <si>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</si>
  <si>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</si>
  <si>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</si>
  <si>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</si>
  <si>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</si>
  <si>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</si>
  <si>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</si>
  <si>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</si>
  <si>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</si>
  <si>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</si>
  <si>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</si>
  <si>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</si>
  <si>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</si>
  <si>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</si>
  <si>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</si>
  <si>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</si>
  <si>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</si>
  <si>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</si>
  <si>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</si>
  <si>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</si>
  <si>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</si>
  <si>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</si>
  <si>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</si>
  <si>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</si>
  <si>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</si>
  <si>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</si>
  <si>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</si>
  <si>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</si>
  <si>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</si>
  <si>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</si>
  <si>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</si>
  <si>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</si>
  <si>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</si>
  <si>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</si>
  <si>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</si>
  <si>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</si>
  <si>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</si>
  <si>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</si>
  <si>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</si>
  <si>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</si>
  <si>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</si>
  <si>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</si>
  <si>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</si>
  <si>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</si>
  <si>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</si>
  <si>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</si>
  <si>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</si>
  <si>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</si>
  <si>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</si>
  <si>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</si>
  <si>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</si>
  <si>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</si>
  <si>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</si>
  <si>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</si>
  <si>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</si>
  <si>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</si>
  <si>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</si>
  <si>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</si>
  <si>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</si>
  <si>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</si>
  <si>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</si>
  <si>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</si>
  <si>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</si>
  <si>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</si>
  <si>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</si>
  <si>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</si>
  <si>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</si>
  <si>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</si>
  <si>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</si>
  <si>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</si>
  <si>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</si>
  <si>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</si>
  <si>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</si>
  <si>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</si>
  <si>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</si>
  <si>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</si>
  <si>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</si>
  <si>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</si>
  <si>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</si>
  <si>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</si>
  <si>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</si>
  <si>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</si>
  <si>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</si>
  <si>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</si>
  <si>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</si>
  <si>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</si>
  <si>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</si>
  <si>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</si>
  <si>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</si>
  <si>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</si>
  <si>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</si>
  <si>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</si>
  <si>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</si>
  <si>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</si>
  <si>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</si>
  <si>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</si>
  <si>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</si>
  <si>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</si>
  <si>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</si>
  <si>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</si>
  <si>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</si>
  <si>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</si>
  <si>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</si>
  <si>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</si>
  <si>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</si>
  <si>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</si>
  <si>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</si>
  <si>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</si>
  <si>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</si>
  <si>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</si>
  <si>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</si>
  <si>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</si>
  <si>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</si>
  <si>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</si>
  <si>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</si>
  <si>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</si>
  <si>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</si>
  <si>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</si>
  <si>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</si>
  <si>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</si>
  <si>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</si>
  <si>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</si>
  <si>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</si>
  <si>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</si>
  <si>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</si>
  <si>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</si>
  <si>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</si>
  <si>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</si>
  <si>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</si>
  <si>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</si>
  <si>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</si>
  <si>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</si>
  <si>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</si>
  <si>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</si>
  <si>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</si>
  <si>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</si>
  <si>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</si>
  <si>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</si>
  <si>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</si>
  <si>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</si>
  <si>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</si>
  <si>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</si>
  <si>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</si>
  <si>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</si>
  <si>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</si>
  <si>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</si>
  <si>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</si>
  <si>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</si>
  <si>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</si>
  <si>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</si>
  <si>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</si>
  <si>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</si>
  <si>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</si>
  <si>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</si>
  <si>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</si>
  <si>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</si>
  <si>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</si>
  <si>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</si>
  <si>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</si>
  <si>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</si>
  <si>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</si>
  <si>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</si>
  <si>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</si>
  <si>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</si>
  <si>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</si>
  <si>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</si>
  <si>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</si>
  <si>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</si>
  <si>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</si>
  <si>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</si>
  <si>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</si>
  <si>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</si>
  <si>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</si>
  <si>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</si>
  <si>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</si>
  <si>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</si>
  <si>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</si>
  <si>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</si>
  <si>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</si>
  <si>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</si>
  <si>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</si>
  <si>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</si>
  <si>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</si>
  <si>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</si>
  <si>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</si>
  <si>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</si>
  <si>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</si>
  <si>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</si>
  <si>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</si>
  <si>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</si>
  <si>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</si>
  <si>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</si>
  <si>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</si>
  <si>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</si>
  <si>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</si>
  <si>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</si>
  <si>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</si>
  <si>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</si>
  <si>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</si>
  <si>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</si>
  <si>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</si>
  <si>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</si>
  <si>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</si>
  <si>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</si>
  <si>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</si>
  <si>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</si>
  <si>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</si>
  <si>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</si>
  <si>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</si>
  <si>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</si>
  <si>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</si>
  <si>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</si>
  <si>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</si>
  <si>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</si>
  <si>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</si>
  <si>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</si>
  <si>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</si>
  <si>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</si>
  <si>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</si>
  <si>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</si>
  <si>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</si>
  <si>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</si>
  <si>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</si>
  <si>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</si>
  <si>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</si>
  <si>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</si>
  <si>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</si>
  <si>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</si>
  <si>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</si>
  <si>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</si>
  <si>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</si>
  <si>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</si>
  <si>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</si>
  <si>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</si>
  <si>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</si>
  <si>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</si>
  <si>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</si>
  <si>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</si>
  <si>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</si>
  <si>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</si>
  <si>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</si>
  <si>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</si>
  <si>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</si>
  <si>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</si>
  <si>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</si>
  <si>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</si>
  <si>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</si>
  <si>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</si>
  <si>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</si>
  <si>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</si>
  <si>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</si>
  <si>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</si>
  <si>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</si>
  <si>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</si>
  <si>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</si>
  <si>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</si>
  <si>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</si>
  <si>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</si>
  <si>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</si>
  <si>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</si>
  <si>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</si>
  <si>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</si>
  <si>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</si>
  <si>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</si>
  <si>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</si>
  <si>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</si>
  <si>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</si>
  <si>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</si>
  <si>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</si>
  <si>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</si>
  <si>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</si>
  <si>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</si>
  <si>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</si>
  <si>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</si>
  <si>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</si>
  <si>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</si>
  <si>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</si>
  <si>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</si>
  <si>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</si>
  <si>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</si>
  <si>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</si>
  <si>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</si>
  <si>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</si>
  <si>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</si>
  <si>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</si>
  <si>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</si>
  <si>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</si>
  <si>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</si>
  <si>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</si>
  <si>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</si>
  <si>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</si>
  <si>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</si>
  <si>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</si>
  <si>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</si>
  <si>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</si>
  <si>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</si>
  <si>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</si>
  <si>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</si>
  <si>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</si>
  <si>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</si>
  <si>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</si>
  <si>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</si>
  <si>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</si>
  <si>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</si>
  <si>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</si>
  <si>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</si>
  <si>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</si>
  <si>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</si>
  <si>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</si>
  <si>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</si>
  <si>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</si>
  <si>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</si>
  <si>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</si>
  <si>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</si>
  <si>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</si>
  <si>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</si>
  <si>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</si>
  <si>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</si>
  <si>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</si>
  <si>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</si>
  <si>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</si>
  <si>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</si>
  <si>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</si>
  <si>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</si>
  <si>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</si>
  <si>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</si>
  <si>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</si>
  <si>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</si>
  <si>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</si>
  <si>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</si>
  <si>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</si>
  <si>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</si>
  <si>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</si>
  <si>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</si>
  <si>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</si>
  <si>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</si>
  <si>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</si>
  <si>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</si>
  <si>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</si>
  <si>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</si>
  <si>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</si>
  <si>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</si>
  <si>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</si>
  <si>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</si>
  <si>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</si>
  <si>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</si>
  <si>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</si>
  <si>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</si>
  <si>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</si>
  <si>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</si>
  <si>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</si>
  <si>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</si>
  <si>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</si>
  <si>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</si>
  <si>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</si>
  <si>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</si>
  <si>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</si>
  <si>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</si>
  <si>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</si>
  <si>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</si>
  <si>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</si>
  <si>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</si>
  <si>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</si>
  <si>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</si>
  <si>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</si>
  <si>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</si>
  <si>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</si>
  <si>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</si>
  <si>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</si>
  <si>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</si>
  <si>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</si>
  <si>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</si>
  <si>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</si>
  <si>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</si>
  <si>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</si>
  <si>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</si>
  <si>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</si>
  <si>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</si>
  <si>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</si>
  <si>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</si>
  <si>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</si>
  <si>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</si>
  <si>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</si>
  <si>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</si>
  <si>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</si>
  <si>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</si>
  <si>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</si>
  <si>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</si>
  <si>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</si>
  <si>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</si>
  <si>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</si>
  <si>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</si>
  <si>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</si>
  <si>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</si>
  <si>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</si>
  <si>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</si>
  <si>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</si>
  <si>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</si>
  <si>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</si>
  <si>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</si>
  <si>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</si>
  <si>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</si>
  <si>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</si>
  <si>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</si>
  <si>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</si>
  <si>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</si>
  <si>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</si>
  <si>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</si>
  <si>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</si>
  <si>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</si>
  <si>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</si>
  <si>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</si>
  <si>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</si>
  <si>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</si>
  <si>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</si>
  <si>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</si>
  <si>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</si>
  <si>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</si>
  <si>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</si>
  <si>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</si>
  <si>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</si>
  <si>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</si>
  <si>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</si>
  <si>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</si>
  <si>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</si>
  <si>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</si>
  <si>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</si>
  <si>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</si>
  <si>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</si>
  <si>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</si>
  <si>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</si>
  <si>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</si>
  <si>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</si>
  <si>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</si>
  <si>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</si>
  <si>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</si>
  <si>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</si>
  <si>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</si>
  <si>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</si>
  <si>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</si>
  <si>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</si>
  <si>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</si>
  <si>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</si>
  <si>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</si>
  <si>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</si>
  <si>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</si>
  <si>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</si>
  <si>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</si>
  <si>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</si>
  <si>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</si>
  <si>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</si>
  <si>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</si>
  <si>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</si>
  <si>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</si>
  <si>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</si>
  <si>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</si>
  <si>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</si>
  <si>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</si>
  <si>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</si>
  <si>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</si>
  <si>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</si>
  <si>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</si>
  <si>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</si>
  <si>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</si>
  <si>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</si>
  <si>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</si>
  <si>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</si>
  <si>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</si>
  <si>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</si>
  <si>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</si>
  <si>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</si>
  <si>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</si>
  <si>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</si>
  <si>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</si>
  <si>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</si>
  <si>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</si>
  <si>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</si>
  <si>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</si>
  <si>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</si>
  <si>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</si>
  <si>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</si>
  <si>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</si>
  <si>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</si>
  <si>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</si>
  <si>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</si>
  <si>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</si>
  <si>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</si>
  <si>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</si>
  <si>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</si>
  <si>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</si>
  <si>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</si>
  <si>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</si>
  <si>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</si>
  <si>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</si>
  <si>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</si>
  <si>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</si>
  <si>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</si>
  <si>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</si>
  <si>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</si>
  <si>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</si>
  <si>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</si>
  <si>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</si>
  <si>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</si>
  <si>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</si>
  <si>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</si>
  <si>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</si>
  <si>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</si>
  <si>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</si>
  <si>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</si>
  <si>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</si>
  <si>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</si>
  <si>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</si>
  <si>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</si>
  <si>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</si>
  <si>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</si>
  <si>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</si>
  <si>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</si>
  <si>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</si>
  <si>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</si>
  <si>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</si>
  <si>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</si>
  <si>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</si>
  <si>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</si>
  <si>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</si>
  <si>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</si>
  <si>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</si>
  <si>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</si>
  <si>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</si>
  <si>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</si>
  <si>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</si>
  <si>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</si>
  <si>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</si>
  <si>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</si>
  <si>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</si>
  <si>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</si>
  <si>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</si>
  <si>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</si>
  <si>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</si>
  <si>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</si>
  <si>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</si>
  <si>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</si>
  <si>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</si>
  <si>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</si>
  <si>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</si>
  <si>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</si>
  <si>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</si>
  <si>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</si>
  <si>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</si>
  <si>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</si>
  <si>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</si>
  <si>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</si>
  <si>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</si>
  <si>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</si>
  <si>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</si>
  <si>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</si>
  <si>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</si>
  <si>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</si>
  <si>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</si>
  <si>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</si>
  <si>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</si>
  <si>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</si>
  <si>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</si>
  <si>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</si>
  <si>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</si>
  <si>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</si>
  <si>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</si>
  <si>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</si>
  <si>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</si>
  <si>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</si>
  <si>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</si>
  <si>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</si>
  <si>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</si>
  <si>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</si>
  <si>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</si>
  <si>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</si>
  <si>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</si>
  <si>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</si>
  <si>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</si>
  <si>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</si>
  <si>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</si>
  <si>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</si>
  <si>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</si>
  <si>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</si>
  <si>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</si>
  <si>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</si>
  <si>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</si>
  <si>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</si>
  <si>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</si>
  <si>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</si>
  <si>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</si>
  <si>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</si>
  <si>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</si>
  <si>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</si>
  <si>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</si>
  <si>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</si>
  <si>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</si>
  <si>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</si>
  <si>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</si>
  <si>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</si>
  <si>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</si>
  <si>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</si>
  <si>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</si>
  <si>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</si>
  <si>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</si>
  <si>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</si>
  <si>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</si>
  <si>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</si>
  <si>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</si>
  <si>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</si>
  <si>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</si>
  <si>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</si>
  <si>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</si>
  <si>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</si>
  <si>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</si>
  <si>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</si>
  <si>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</si>
  <si>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</si>
  <si>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</si>
  <si>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</si>
  <si>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</si>
  <si>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</si>
  <si>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</si>
  <si>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</si>
  <si>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</si>
  <si>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</si>
  <si>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</si>
  <si>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</si>
  <si>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</si>
  <si>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</si>
  <si>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</si>
  <si>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</si>
  <si>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</si>
  <si>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</si>
  <si>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</si>
  <si>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</si>
  <si>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</si>
  <si>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</si>
  <si>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</si>
  <si>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</si>
  <si>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</si>
  <si>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</si>
  <si>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</si>
  <si>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</si>
  <si>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</si>
  <si>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</si>
  <si>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</si>
  <si>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</si>
  <si>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</si>
  <si>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</si>
  <si>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</si>
  <si>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</si>
  <si>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</si>
  <si>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</si>
  <si>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</si>
  <si>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</si>
  <si>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</si>
  <si>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</si>
  <si>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</si>
  <si>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</si>
  <si>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</si>
  <si>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</si>
  <si>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</si>
  <si>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</si>
  <si>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</si>
  <si>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</si>
  <si>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</si>
  <si>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</si>
  <si>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</si>
  <si>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</si>
  <si>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</si>
  <si>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</si>
  <si>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</si>
  <si>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</si>
  <si>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</si>
  <si>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</si>
  <si>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</si>
  <si>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</si>
  <si>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</si>
  <si>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</si>
  <si>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</si>
  <si>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</si>
  <si>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</si>
  <si>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</si>
  <si>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</si>
  <si>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</si>
  <si>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</si>
  <si>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</si>
  <si>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</si>
  <si>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</si>
  <si>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</si>
  <si>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</si>
  <si>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</si>
  <si>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</si>
  <si>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</si>
  <si>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</si>
  <si>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</si>
  <si>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</si>
  <si>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</si>
  <si>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</si>
  <si>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</si>
  <si>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</si>
  <si>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</si>
  <si>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</si>
  <si>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</si>
  <si>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</si>
  <si>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</si>
  <si>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</si>
  <si>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</si>
  <si>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</si>
  <si>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</si>
  <si>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</si>
  <si>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</si>
  <si>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</si>
  <si>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</si>
  <si>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</si>
  <si>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</si>
  <si>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</si>
  <si>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</si>
  <si>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</si>
  <si>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</si>
  <si>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</si>
  <si>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</si>
  <si>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</si>
  <si>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</si>
  <si>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</si>
  <si>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</si>
  <si>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</si>
  <si>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</si>
  <si>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</si>
  <si>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</si>
  <si>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</si>
  <si>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</si>
  <si>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</si>
  <si>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</si>
  <si>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</si>
  <si>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</si>
  <si>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</si>
  <si>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</si>
  <si>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</si>
  <si>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</si>
  <si>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</si>
  <si>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</si>
  <si>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</si>
  <si>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</si>
  <si>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</si>
  <si>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</si>
  <si>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</si>
  <si>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</si>
  <si>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</si>
  <si>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</si>
  <si>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</si>
  <si>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</si>
  <si>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</si>
  <si>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</si>
  <si>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</si>
  <si>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</si>
  <si>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</si>
  <si>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</si>
  <si>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</si>
  <si>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</si>
  <si>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</si>
  <si>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</si>
  <si>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</si>
  <si>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</si>
  <si>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</si>
  <si>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</si>
  <si>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</si>
  <si>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</si>
  <si>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</si>
  <si>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</si>
  <si>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</si>
  <si>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</si>
  <si>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</si>
  <si>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</si>
  <si>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</si>
  <si>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</si>
  <si>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</si>
  <si>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</si>
  <si>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</si>
  <si>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</si>
  <si>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</si>
  <si>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</si>
  <si>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</si>
  <si>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</si>
  <si>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</si>
  <si>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</si>
  <si>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</si>
  <si>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</si>
  <si>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</si>
  <si>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</si>
  <si>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</si>
  <si>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</si>
  <si>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</si>
  <si>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</si>
  <si>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</si>
  <si>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</si>
  <si>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</si>
  <si>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</si>
  <si>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</si>
  <si>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</si>
  <si>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</si>
  <si>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</si>
  <si>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</si>
  <si>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</si>
  <si>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</si>
  <si>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</si>
  <si>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</si>
  <si>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</si>
  <si>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</si>
  <si>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</si>
  <si>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</si>
  <si>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</si>
  <si>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</si>
  <si>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</si>
  <si>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</si>
  <si>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</si>
  <si>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</si>
  <si>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</si>
  <si>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</si>
  <si>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</si>
  <si>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</si>
  <si>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</si>
  <si>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</si>
  <si>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</si>
  <si>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</si>
  <si>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</si>
  <si>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</si>
  <si>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</si>
  <si>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</si>
  <si>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</si>
  <si>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</si>
  <si>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</si>
  <si>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</si>
  <si>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</si>
  <si>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</si>
  <si>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</si>
  <si>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</si>
  <si>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</si>
  <si>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</si>
  <si>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</si>
  <si>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</si>
  <si>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</si>
  <si>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</si>
  <si>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</si>
  <si>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</si>
  <si>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</si>
  <si>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</si>
  <si>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</si>
  <si>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</si>
  <si>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</si>
  <si>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</si>
  <si>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</si>
  <si>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</si>
  <si>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</si>
  <si>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</si>
  <si>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</si>
  <si>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</si>
  <si>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</si>
  <si>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</si>
  <si>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</si>
  <si>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</si>
  <si>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</si>
  <si>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</si>
  <si>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</si>
  <si>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</si>
  <si>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</si>
  <si>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</si>
  <si>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</si>
  <si>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</si>
  <si>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</si>
  <si>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</si>
  <si>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</si>
  <si>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</si>
  <si>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</si>
  <si>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</si>
  <si>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</si>
  <si>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</si>
  <si>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</si>
  <si>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</si>
  <si>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</si>
  <si>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</si>
  <si>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</si>
  <si>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</si>
  <si>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</si>
  <si>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</si>
  <si>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</si>
  <si>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</si>
  <si>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</si>
  <si>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</si>
  <si>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</si>
  <si>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</si>
  <si>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</si>
  <si>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</si>
  <si>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</si>
  <si>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</si>
  <si>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</si>
  <si>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</si>
  <si>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</si>
  <si>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</si>
  <si>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</si>
  <si>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</si>
  <si>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</si>
  <si>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</si>
  <si>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</si>
  <si>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</si>
  <si>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</si>
  <si>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</si>
  <si>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</si>
  <si>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</si>
  <si>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</si>
  <si>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</si>
  <si>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</si>
  <si>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</si>
  <si>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</si>
  <si>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</si>
  <si>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</si>
  <si>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</si>
  <si>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</si>
  <si>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</si>
  <si>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</si>
  <si>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</si>
  <si>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</si>
  <si>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</si>
  <si>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</si>
  <si>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</si>
  <si>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</si>
  <si>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</si>
  <si>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</si>
  <si>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</si>
  <si>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</si>
  <si>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</si>
  <si>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</si>
  <si>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</si>
  <si>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</si>
  <si>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</si>
  <si>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</si>
  <si>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</si>
  <si>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</si>
  <si>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</si>
  <si>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</si>
  <si>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</si>
  <si>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</si>
  <si>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</si>
  <si>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</si>
  <si>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</si>
  <si>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</si>
  <si>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</si>
  <si>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</si>
  <si>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</si>
  <si>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</si>
  <si>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</si>
  <si>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</si>
  <si>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</si>
  <si>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</si>
  <si>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</si>
  <si>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</si>
  <si>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</si>
  <si>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</si>
  <si>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</si>
  <si>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</si>
  <si>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</si>
  <si>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</si>
  <si>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</si>
  <si>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</si>
  <si>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</si>
  <si>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</si>
  <si>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</si>
  <si>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</si>
  <si>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</si>
  <si>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</si>
  <si>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</si>
  <si>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</si>
  <si>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</si>
  <si>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</si>
  <si>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</si>
  <si>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</si>
  <si>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</si>
  <si>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</si>
  <si>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</si>
  <si>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</si>
  <si>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</si>
  <si>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</si>
  <si>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</si>
  <si>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</si>
  <si>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</si>
  <si>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</si>
  <si>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</si>
  <si>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</si>
  <si>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</si>
  <si>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</si>
  <si>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</si>
  <si>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</si>
  <si>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</si>
  <si>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</si>
  <si>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</si>
  <si>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</si>
  <si>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</si>
  <si>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</si>
  <si>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</si>
  <si>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</si>
  <si>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</si>
  <si>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</si>
  <si>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</si>
  <si>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</si>
  <si>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</si>
  <si>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</si>
  <si>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</si>
  <si>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</si>
  <si>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</si>
  <si>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</si>
  <si>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</si>
  <si>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</si>
  <si>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</si>
  <si>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</si>
  <si>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</si>
  <si>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</si>
  <si>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</si>
  <si>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</si>
  <si>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</si>
  <si>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</si>
  <si>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</si>
  <si>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</si>
  <si>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</si>
  <si>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</si>
  <si>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</si>
  <si>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</si>
  <si>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</si>
  <si>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</si>
  <si>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</si>
  <si>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</si>
  <si>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</si>
  <si>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</si>
  <si>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</si>
  <si>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</si>
  <si>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</si>
  <si>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</si>
  <si>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</si>
  <si>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</si>
  <si>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</si>
  <si>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</si>
  <si>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</si>
  <si>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</si>
  <si>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</si>
  <si>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</si>
  <si>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</si>
  <si>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</si>
  <si>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</si>
  <si>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</si>
  <si>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</si>
  <si>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</si>
  <si>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</si>
  <si>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</si>
  <si>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</si>
  <si>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</si>
  <si>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</si>
  <si>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</si>
  <si>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</si>
  <si>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</si>
  <si>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</si>
  <si>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</si>
  <si>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</si>
  <si>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</si>
  <si>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</si>
  <si>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</si>
  <si>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</si>
  <si>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</si>
  <si>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</si>
  <si>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</si>
  <si>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</si>
  <si>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</si>
  <si>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</si>
  <si>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</si>
  <si>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</si>
  <si>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</si>
  <si>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</si>
  <si>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</si>
  <si>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</si>
  <si>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</si>
  <si>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</si>
  <si>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</si>
  <si>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</si>
  <si>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</si>
  <si>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</si>
  <si>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</si>
  <si>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</si>
  <si>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</si>
  <si>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</si>
  <si>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</si>
  <si>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</si>
  <si>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</si>
  <si>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</si>
  <si>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</si>
  <si>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</si>
  <si>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</si>
  <si>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</si>
  <si>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</si>
  <si>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</si>
  <si>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</si>
  <si>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</si>
  <si>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</si>
  <si>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</si>
  <si>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</si>
  <si>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</si>
  <si>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</si>
  <si>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</si>
  <si>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</si>
  <si>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</si>
  <si>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</si>
  <si>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</si>
  <si>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</si>
  <si>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</si>
  <si>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</si>
  <si>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</si>
  <si>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</si>
  <si>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</si>
  <si>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</si>
  <si>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</si>
  <si>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</si>
  <si>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</si>
  <si>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</si>
  <si>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</si>
  <si>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</si>
  <si>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</si>
  <si>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</si>
  <si>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</si>
  <si>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</si>
  <si>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</si>
  <si>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</si>
  <si>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</si>
  <si>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</si>
  <si>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</si>
  <si>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</si>
  <si>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</si>
  <si>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</si>
  <si>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</si>
  <si>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</si>
  <si>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</si>
  <si>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</si>
  <si>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</si>
  <si>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</si>
  <si>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</si>
  <si>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</si>
  <si>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</si>
  <si>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</si>
  <si>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</si>
  <si>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</si>
  <si>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</si>
  <si>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</si>
  <si>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</si>
  <si>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</si>
  <si>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</si>
  <si>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</si>
  <si>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</si>
  <si>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</si>
  <si>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</si>
  <si>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</si>
  <si>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</si>
  <si>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</si>
  <si>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</si>
  <si>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</si>
  <si>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</si>
  <si>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</si>
  <si>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</si>
  <si>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</si>
  <si>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</si>
  <si>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</si>
  <si>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</si>
  <si>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</si>
  <si>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</si>
  <si>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</si>
  <si>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</si>
  <si>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</si>
  <si>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</si>
  <si>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</si>
  <si>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</si>
  <si>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</si>
  <si>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</si>
  <si>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</si>
  <si>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</si>
  <si>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</si>
  <si>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</si>
  <si>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</si>
  <si>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</si>
  <si>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</si>
  <si>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</si>
  <si>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</si>
  <si>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</si>
  <si>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</si>
  <si>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</si>
  <si>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</si>
  <si>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</si>
  <si>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</si>
  <si>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</si>
  <si>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</si>
  <si>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</si>
  <si>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</si>
  <si>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</si>
  <si>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</si>
  <si>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</si>
  <si>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</si>
  <si>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</si>
  <si>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</si>
  <si>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</si>
  <si>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</si>
  <si>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</si>
  <si>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</si>
  <si>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</si>
  <si>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</si>
  <si>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</si>
  <si>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</si>
  <si>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</si>
  <si>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</si>
  <si>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</si>
  <si>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</si>
  <si>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</si>
  <si>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</si>
  <si>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</si>
  <si>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</si>
  <si>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</si>
  <si>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</si>
  <si>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</si>
  <si>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</si>
  <si>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</si>
  <si>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</si>
  <si>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</si>
  <si>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</si>
  <si>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</si>
  <si>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</si>
  <si>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</si>
  <si>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</si>
  <si>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</si>
  <si>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</si>
  <si>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</si>
  <si>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</si>
  <si>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</si>
  <si>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</si>
  <si>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</si>
  <si>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</si>
  <si>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</si>
  <si>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</si>
  <si>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</si>
  <si>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</si>
  <si>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</si>
  <si>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</si>
  <si>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</si>
  <si>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</si>
  <si>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</si>
  <si>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</si>
  <si>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</si>
  <si>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</si>
  <si>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</si>
  <si>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</si>
  <si>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</si>
  <si>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</si>
  <si>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</si>
  <si>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</si>
  <si>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</si>
  <si>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</si>
  <si>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</si>
  <si>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</si>
  <si>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</si>
  <si>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</si>
  <si>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</si>
  <si>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</si>
  <si>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</si>
  <si>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</si>
  <si>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</si>
  <si>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</si>
  <si>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</si>
  <si>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</si>
  <si>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</si>
  <si>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</si>
  <si>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</si>
  <si>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</si>
  <si>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</si>
  <si>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</si>
  <si>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</si>
  <si>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</si>
  <si>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</si>
  <si>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</si>
  <si>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</si>
  <si>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</si>
  <si>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</si>
  <si>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</si>
  <si>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</si>
  <si>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</si>
  <si>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</si>
  <si>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</si>
  <si>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</si>
  <si>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</si>
  <si>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</si>
  <si>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</si>
  <si>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</si>
  <si>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</si>
  <si>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</si>
  <si>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</si>
  <si>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</si>
  <si>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</si>
  <si>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</si>
  <si>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</si>
  <si>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</si>
  <si>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</si>
  <si>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</si>
  <si>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</si>
  <si>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</si>
  <si>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</si>
  <si>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</si>
  <si>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</si>
  <si>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</si>
  <si>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</si>
  <si>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</si>
  <si>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</si>
  <si>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</si>
  <si>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</si>
  <si>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</si>
  <si>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</si>
  <si>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</si>
  <si>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</si>
  <si>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</si>
  <si>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</si>
  <si>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</si>
  <si>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</si>
  <si>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</si>
  <si>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</si>
  <si>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</si>
  <si>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</si>
  <si>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</si>
  <si>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</si>
  <si>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</si>
  <si>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</si>
  <si>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</si>
  <si>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</si>
  <si>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</si>
  <si>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</si>
  <si>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</si>
  <si>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</si>
  <si>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</si>
  <si>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</si>
  <si>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</si>
  <si>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</si>
  <si>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</si>
  <si>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</si>
  <si>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</si>
  <si>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</si>
  <si>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</si>
  <si>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</si>
  <si>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</si>
  <si>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</si>
  <si>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</si>
  <si>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</si>
  <si>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</si>
  <si>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</si>
  <si>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</si>
  <si>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</si>
  <si>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</si>
  <si>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</si>
  <si>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</si>
  <si>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</si>
  <si>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</si>
  <si>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</si>
  <si>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</si>
  <si>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</si>
  <si>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</si>
  <si>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</si>
  <si>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</si>
  <si>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</si>
  <si>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</si>
  <si>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</si>
  <si>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</si>
  <si>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</si>
  <si>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</si>
  <si>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</si>
  <si>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</si>
  <si>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</si>
  <si>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</si>
  <si>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</si>
  <si>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</si>
  <si>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</si>
  <si>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</si>
  <si>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</si>
  <si>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</si>
  <si>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</si>
  <si>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</si>
  <si>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</si>
  <si>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</si>
  <si>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</si>
  <si>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</si>
  <si>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</si>
  <si>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</si>
  <si>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</si>
  <si>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</si>
  <si>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</si>
  <si>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</si>
  <si>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</si>
  <si>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</si>
  <si>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</si>
  <si>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</si>
  <si>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</si>
  <si>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</si>
  <si>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</si>
  <si>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</si>
  <si>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</si>
  <si>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</si>
  <si>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</si>
  <si>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</si>
  <si>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</si>
  <si>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</si>
  <si>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</si>
  <si>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</si>
  <si>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</si>
  <si>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</si>
  <si>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</si>
  <si>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</si>
  <si>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</si>
  <si>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</si>
  <si>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</si>
  <si>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</si>
  <si>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</si>
  <si>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</si>
  <si>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</si>
  <si>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</si>
  <si>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</si>
  <si>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</si>
  <si>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</si>
  <si>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</si>
  <si>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</si>
  <si>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</si>
  <si>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</si>
  <si>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</si>
  <si>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</si>
  <si>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</si>
  <si>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</si>
  <si>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</si>
  <si>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</si>
  <si>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</si>
  <si>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</si>
  <si>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</si>
  <si>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</si>
  <si>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</si>
  <si>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</si>
  <si>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</si>
  <si>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</si>
  <si>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</si>
  <si>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</si>
  <si>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</si>
  <si>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</si>
  <si>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</si>
  <si>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</si>
  <si>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</si>
  <si>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</si>
  <si>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</si>
  <si>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</si>
  <si>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</si>
  <si>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</si>
  <si>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</si>
  <si>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</si>
  <si>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</si>
  <si>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</si>
  <si>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</si>
  <si>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</si>
  <si>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</si>
  <si>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</si>
  <si>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</si>
  <si>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</si>
  <si>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</si>
  <si>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</si>
  <si>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</si>
  <si>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</si>
  <si>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</si>
  <si>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</si>
  <si>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</si>
  <si>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</si>
  <si>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</si>
  <si>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</si>
  <si>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</si>
  <si>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</si>
  <si>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</si>
  <si>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</si>
  <si>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</si>
  <si>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</si>
  <si>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</si>
  <si>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</si>
  <si>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</si>
  <si>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</si>
  <si>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</si>
  <si>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</si>
  <si>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</si>
  <si>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</si>
  <si>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</si>
  <si>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</si>
  <si>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</si>
  <si>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</si>
  <si>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</si>
  <si>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</si>
  <si>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</si>
  <si>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</si>
  <si>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</si>
  <si>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</si>
  <si>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</si>
  <si>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</si>
  <si>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</si>
  <si>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</si>
  <si>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</si>
  <si>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</si>
  <si>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</si>
  <si>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</si>
  <si>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</si>
  <si>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</si>
  <si>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</si>
  <si>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</si>
  <si>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</si>
  <si>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</si>
  <si>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</si>
  <si>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</si>
  <si>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</si>
  <si>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</si>
  <si>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</si>
  <si>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</si>
  <si>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</si>
  <si>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</si>
  <si>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</si>
  <si>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</si>
  <si>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</si>
  <si>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</si>
  <si>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</si>
  <si>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</si>
  <si>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</si>
  <si>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</si>
  <si>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</si>
  <si>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</si>
  <si>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</si>
  <si>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</si>
  <si>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</si>
  <si>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</si>
  <si>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</si>
  <si>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</si>
  <si>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</si>
  <si>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</si>
  <si>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</si>
  <si>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</si>
  <si>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</si>
  <si>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</si>
  <si>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</si>
  <si>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</si>
  <si>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</si>
  <si>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</si>
  <si>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</si>
  <si>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</si>
  <si>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</si>
  <si>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</si>
  <si>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</si>
  <si>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</si>
  <si>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</si>
  <si>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</si>
  <si>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</si>
  <si>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</si>
  <si>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</si>
  <si>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</si>
  <si>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</si>
  <si>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</si>
  <si>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</si>
  <si>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</si>
  <si>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</si>
  <si>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</si>
  <si>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</si>
  <si>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</si>
  <si>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</si>
  <si>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</si>
  <si>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</si>
  <si>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</si>
  <si>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</si>
  <si>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</si>
  <si>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</si>
  <si>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</si>
  <si>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</si>
  <si>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</si>
  <si>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</si>
  <si>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</si>
  <si>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</si>
  <si>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</si>
  <si>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</si>
  <si>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</si>
  <si>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</si>
  <si>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</si>
  <si>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</si>
  <si>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</si>
  <si>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</si>
  <si>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</si>
  <si>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</si>
  <si>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</si>
  <si>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</si>
  <si>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</si>
  <si>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</si>
  <si>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</si>
  <si>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</si>
  <si>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</si>
  <si>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</si>
  <si>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</si>
  <si>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</si>
  <si>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</si>
  <si>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</si>
  <si>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</si>
  <si>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</si>
  <si>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</si>
  <si>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</si>
  <si>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</si>
  <si>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</si>
  <si>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</si>
  <si>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</si>
  <si>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</si>
  <si>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</si>
  <si>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</si>
  <si>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</si>
  <si>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</si>
  <si>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</si>
  <si>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</si>
  <si>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</si>
  <si>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</si>
  <si>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</si>
  <si>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</si>
  <si>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</si>
  <si>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</si>
  <si>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</si>
  <si>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</si>
  <si>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</si>
  <si>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</si>
  <si>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</si>
  <si>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</si>
  <si>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</si>
  <si>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</si>
  <si>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</si>
  <si>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</si>
  <si>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</si>
  <si>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</si>
  <si>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</si>
  <si>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</si>
  <si>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</si>
  <si>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</si>
  <si>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</si>
  <si>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</si>
  <si>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</si>
  <si>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</si>
  <si>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</si>
  <si>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</si>
  <si>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</si>
  <si>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</si>
  <si>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</si>
  <si>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</si>
  <si>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</si>
  <si>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</si>
  <si>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</si>
  <si>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</si>
  <si>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</si>
  <si>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</si>
  <si>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</si>
  <si>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</si>
  <si>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</si>
  <si>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</si>
  <si>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</si>
  <si>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</si>
  <si>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</si>
  <si>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</si>
  <si>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</si>
  <si>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</si>
  <si>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</si>
  <si>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</si>
  <si>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</si>
  <si>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</si>
  <si>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</si>
  <si>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</si>
  <si>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</si>
  <si>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</si>
  <si>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</si>
  <si>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</si>
  <si>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</si>
  <si>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</si>
  <si>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</si>
  <si>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</si>
  <si>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</si>
  <si>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</si>
  <si>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</si>
  <si>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</si>
  <si>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</si>
  <si>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</si>
  <si>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</si>
  <si>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</si>
  <si>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</si>
  <si>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</si>
  <si>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</si>
  <si>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</si>
  <si>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</si>
  <si>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</si>
  <si>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</si>
  <si>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</si>
  <si>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</si>
  <si>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</si>
  <si>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</si>
  <si>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</si>
  <si>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</si>
  <si>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</si>
  <si>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</si>
  <si>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</si>
  <si>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</si>
  <si>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</si>
  <si>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</si>
  <si>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</si>
  <si>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</si>
  <si>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</si>
  <si>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</si>
  <si>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</si>
  <si>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</si>
  <si>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</si>
  <si>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</si>
  <si>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</si>
  <si>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</si>
  <si>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</si>
  <si>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</si>
  <si>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</si>
  <si>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</si>
  <si>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</si>
  <si>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</si>
  <si>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</si>
  <si>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</si>
  <si>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</si>
  <si>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</si>
  <si>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</si>
  <si>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</si>
  <si>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</si>
  <si>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</si>
  <si>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</si>
  <si>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</si>
  <si>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</si>
  <si>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</si>
  <si>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</si>
  <si>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</si>
  <si>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</si>
  <si>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</si>
  <si>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</si>
  <si>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</si>
  <si>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</si>
  <si>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</si>
  <si>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</si>
  <si>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</si>
  <si>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</si>
  <si>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</si>
  <si>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</si>
  <si>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</si>
  <si>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</si>
  <si>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</si>
  <si>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</si>
  <si>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</si>
  <si>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</si>
  <si>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</si>
  <si>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</si>
  <si>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</si>
  <si>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</si>
  <si>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</si>
  <si>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</si>
  <si>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</si>
  <si>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</si>
  <si>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</si>
  <si>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</si>
  <si>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</si>
  <si>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</si>
  <si>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</si>
  <si>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</si>
  <si>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</si>
  <si>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</si>
  <si>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</si>
  <si>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</si>
  <si>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</si>
  <si>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</si>
  <si>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</si>
  <si>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</si>
  <si>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</si>
  <si>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</si>
  <si>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</si>
  <si>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</si>
  <si>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</si>
  <si>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</si>
  <si>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</si>
  <si>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</si>
  <si>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</si>
  <si>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</si>
  <si>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</si>
  <si>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</si>
  <si>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</si>
  <si>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</si>
  <si>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</si>
  <si>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</si>
  <si>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</si>
  <si>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</si>
  <si>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</si>
  <si>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</si>
  <si>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</si>
  <si>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</si>
  <si>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</si>
  <si>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</si>
  <si>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</si>
  <si>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</si>
  <si>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</si>
  <si>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</si>
  <si>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</si>
  <si>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</si>
  <si>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</si>
  <si>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</si>
  <si>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</si>
  <si>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</si>
  <si>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</si>
  <si>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</si>
  <si>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</si>
  <si>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</si>
  <si>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</si>
  <si>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</si>
  <si>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</si>
  <si>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</si>
  <si>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</si>
  <si>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</si>
  <si>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</si>
  <si>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</si>
  <si>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</si>
  <si>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</si>
  <si>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</si>
  <si>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</si>
  <si>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</si>
  <si>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</si>
  <si>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</si>
  <si>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</si>
  <si>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</si>
  <si>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</si>
  <si>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</si>
  <si>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</si>
  <si>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</si>
  <si>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</si>
  <si>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</si>
  <si>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</si>
  <si>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</si>
  <si>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</si>
  <si>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</si>
  <si>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</si>
  <si>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</si>
  <si>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</si>
  <si>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</si>
  <si>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</si>
  <si>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</si>
  <si>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</si>
  <si>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</si>
  <si>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</si>
  <si>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</si>
  <si>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</si>
  <si>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</si>
  <si>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</si>
  <si>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</si>
  <si>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</si>
  <si>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</si>
  <si>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</si>
  <si>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</si>
  <si>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</si>
  <si>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</si>
  <si>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</si>
  <si>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</si>
  <si>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</si>
  <si>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</si>
  <si>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</si>
  <si>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</si>
  <si>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</si>
  <si>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</si>
  <si>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</si>
  <si>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</si>
  <si>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</si>
  <si>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</si>
  <si>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</si>
  <si>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</si>
  <si>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</si>
  <si>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</si>
  <si>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</si>
  <si>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</si>
  <si>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</si>
  <si>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</si>
  <si>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</si>
  <si>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</si>
  <si>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</si>
  <si>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</si>
  <si>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</si>
  <si>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</si>
  <si>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</si>
  <si>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</si>
  <si>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</si>
  <si>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</si>
  <si>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</si>
  <si>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</si>
  <si>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</si>
  <si>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</si>
  <si>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</si>
  <si>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</si>
  <si>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</si>
  <si>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</si>
  <si>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</si>
  <si>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</si>
  <si>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</si>
  <si>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</si>
  <si>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</si>
  <si>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</si>
  <si>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</si>
  <si>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</si>
  <si>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</si>
  <si>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</si>
  <si>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</si>
  <si>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</si>
  <si>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</si>
  <si>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</si>
  <si>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</si>
  <si>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</si>
  <si>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</si>
  <si>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</si>
  <si>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</si>
  <si>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</si>
  <si>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</si>
  <si>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</si>
  <si>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</si>
  <si>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</si>
  <si>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</si>
  <si>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</si>
  <si>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</si>
  <si>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</si>
  <si>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</si>
  <si>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</si>
  <si>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</si>
  <si>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</si>
  <si>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</si>
  <si>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</si>
  <si>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</si>
  <si>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</si>
  <si>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</si>
  <si>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</si>
  <si>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</si>
  <si>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</si>
  <si>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</si>
  <si>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</si>
  <si>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</si>
  <si>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</si>
  <si>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</si>
  <si>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</si>
  <si>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</si>
  <si>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</si>
  <si>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</si>
  <si>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</si>
  <si>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</si>
  <si>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</si>
  <si>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</si>
  <si>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</si>
  <si>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</si>
  <si>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</si>
  <si>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</si>
  <si>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</si>
  <si>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</si>
  <si>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</si>
  <si>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</si>
  <si>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</si>
  <si>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</si>
  <si>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</si>
  <si>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</si>
  <si>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</si>
  <si>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</si>
  <si>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</si>
  <si>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</si>
  <si>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</si>
  <si>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</si>
  <si>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</si>
  <si>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</si>
  <si>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</si>
  <si>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</si>
  <si>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</si>
  <si>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</si>
  <si>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</si>
  <si>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</si>
  <si>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</si>
  <si>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</si>
  <si>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</si>
  <si>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</si>
  <si>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</si>
  <si>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</si>
  <si>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</si>
  <si>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</si>
  <si>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</si>
  <si>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</si>
  <si>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</si>
  <si>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</si>
  <si>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</si>
  <si>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</si>
  <si>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</si>
  <si>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</si>
  <si>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</si>
  <si>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</si>
  <si>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</si>
  <si>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</si>
  <si>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</si>
  <si>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</si>
  <si>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</si>
  <si>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</si>
  <si>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</si>
  <si>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</si>
  <si>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</si>
  <si>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</si>
  <si>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</si>
  <si>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</si>
  <si>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</si>
  <si>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</si>
  <si>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</si>
  <si>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</si>
  <si>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</si>
  <si>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</si>
  <si>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</si>
  <si>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</si>
  <si>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</si>
  <si>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</si>
  <si>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</si>
  <si>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</si>
  <si>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</si>
  <si>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</si>
  <si>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</si>
  <si>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</si>
  <si>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</si>
  <si>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</si>
  <si>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</si>
  <si>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</si>
  <si>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</si>
  <si>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</si>
  <si>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</si>
  <si>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</si>
  <si>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</si>
  <si>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</si>
  <si>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</si>
  <si>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</si>
  <si>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</si>
  <si>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</si>
  <si>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</si>
  <si>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</si>
  <si>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</si>
  <si>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</si>
  <si>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</si>
  <si>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</si>
  <si>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</si>
  <si>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</si>
  <si>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</si>
  <si>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</si>
  <si>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</si>
  <si>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</si>
  <si>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</si>
  <si>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</si>
  <si>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</si>
  <si>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</si>
  <si>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</si>
  <si>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</si>
  <si>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</si>
  <si>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</si>
  <si>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</si>
  <si>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</si>
  <si>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</si>
  <si>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</si>
  <si>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</si>
  <si>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</si>
  <si>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</si>
  <si>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</si>
  <si>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</si>
  <si>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</si>
  <si>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</si>
  <si>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</si>
  <si>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</si>
  <si>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</si>
  <si>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</si>
  <si>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</si>
  <si>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</si>
  <si>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</si>
  <si>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</si>
  <si>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</si>
  <si>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</si>
  <si>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</si>
  <si>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</si>
  <si>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</si>
  <si>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</si>
  <si>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</si>
  <si>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</si>
  <si>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</si>
  <si>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</si>
  <si>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</si>
  <si>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</si>
  <si>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</si>
  <si>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</si>
  <si>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</si>
  <si>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</si>
  <si>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</si>
  <si>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</si>
  <si>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</si>
  <si>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</si>
  <si>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</si>
  <si>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</si>
  <si>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</si>
  <si>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</si>
  <si>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</si>
  <si>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</si>
  <si>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</si>
  <si>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</si>
  <si>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</si>
  <si>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</si>
  <si>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</si>
  <si>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</si>
  <si>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</si>
  <si>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</si>
  <si>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</si>
  <si>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</si>
  <si>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</si>
  <si>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</si>
  <si>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</si>
  <si>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</si>
  <si>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</si>
  <si>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</si>
  <si>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</si>
  <si>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</si>
  <si>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</si>
  <si>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</si>
  <si>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</si>
  <si>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</si>
  <si>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</si>
  <si>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</si>
  <si>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</si>
  <si>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</si>
  <si>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</si>
  <si>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</si>
  <si>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</si>
  <si>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</si>
  <si>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</si>
  <si>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</si>
  <si>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</si>
  <si>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</si>
  <si>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</si>
  <si>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</si>
  <si>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</si>
  <si>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</si>
  <si>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</si>
  <si>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</si>
  <si>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</si>
  <si>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</si>
  <si>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</si>
  <si>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</si>
  <si>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</si>
  <si>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</si>
  <si>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</si>
  <si>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</si>
  <si>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</si>
  <si>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</si>
  <si>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</si>
  <si>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</si>
  <si>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</si>
  <si>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</si>
  <si>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</si>
  <si>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</si>
  <si>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</si>
  <si>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</si>
  <si>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</si>
  <si>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</si>
  <si>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</si>
  <si>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</si>
  <si>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</si>
  <si>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</si>
  <si>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</si>
  <si>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</si>
  <si>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</si>
  <si>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</si>
  <si>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</si>
  <si>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</si>
  <si>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</si>
  <si>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</si>
  <si>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</si>
  <si>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</si>
  <si>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</si>
  <si>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</si>
  <si>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</si>
  <si>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</si>
  <si>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</si>
  <si>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</si>
  <si>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</si>
  <si>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</si>
  <si>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</si>
  <si>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</si>
  <si>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</si>
  <si>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</si>
  <si>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</si>
  <si>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</si>
  <si>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</si>
  <si>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</si>
  <si>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</si>
  <si>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</si>
  <si>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</si>
  <si>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</si>
  <si>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</si>
  <si>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</si>
  <si>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</si>
  <si>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</si>
  <si>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</si>
  <si>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</si>
  <si>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</si>
  <si>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</si>
  <si>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</si>
  <si>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</si>
  <si>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</si>
  <si>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</si>
  <si>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</si>
  <si>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</si>
  <si>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</si>
  <si>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</si>
  <si>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</si>
  <si>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</si>
  <si>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</si>
  <si>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</si>
  <si>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</si>
  <si>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</si>
  <si>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</si>
  <si>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</si>
  <si>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</si>
  <si>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</si>
  <si>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</si>
  <si>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</si>
  <si>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</si>
  <si>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</si>
  <si>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</si>
  <si>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</si>
  <si>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</si>
  <si>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</si>
  <si>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</si>
  <si>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</si>
  <si>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</si>
  <si>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</si>
  <si>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</si>
  <si>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</si>
  <si>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</si>
  <si>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</si>
  <si>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</si>
  <si>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</si>
  <si>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</si>
  <si>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</si>
  <si>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</si>
  <si>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</si>
  <si>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</si>
  <si>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</si>
  <si>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</si>
  <si>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</si>
  <si>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</si>
  <si>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</si>
  <si>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</si>
  <si>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</si>
  <si>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</si>
  <si>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</si>
  <si>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</si>
  <si>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</si>
  <si>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</si>
  <si>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</si>
  <si>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</si>
  <si>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</si>
  <si>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</si>
  <si>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</si>
  <si>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</si>
  <si>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</si>
  <si>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</si>
  <si>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</si>
  <si>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</si>
  <si>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</si>
  <si>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</si>
  <si>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</si>
  <si>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</si>
  <si>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</si>
  <si>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</si>
  <si>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</si>
  <si>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</si>
  <si>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</si>
  <si>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</si>
  <si>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</si>
  <si>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</si>
  <si>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</si>
  <si>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</si>
  <si>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</si>
  <si>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</si>
  <si>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</si>
  <si>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</si>
  <si>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</si>
  <si>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</si>
  <si>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</si>
  <si>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</si>
  <si>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</si>
  <si>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</si>
  <si>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</si>
  <si>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</si>
  <si>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</si>
  <si>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</si>
  <si>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</si>
  <si>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</si>
  <si>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</si>
  <si>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</si>
  <si>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</si>
  <si>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</si>
  <si>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</si>
  <si>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</si>
  <si>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</si>
  <si>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</si>
  <si>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</si>
  <si>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</si>
  <si>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</si>
  <si>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</si>
  <si>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</si>
  <si>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</si>
  <si>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</si>
  <si>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</si>
  <si>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</si>
  <si>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</si>
  <si>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</si>
  <si>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</si>
  <si>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</si>
  <si>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</si>
  <si>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</si>
  <si>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</si>
  <si>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</si>
  <si>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</si>
  <si>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</si>
  <si>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</si>
  <si>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</si>
  <si>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</si>
  <si>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</si>
  <si>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</si>
  <si>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</si>
  <si>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</si>
  <si>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</si>
  <si>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</si>
  <si>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</si>
  <si>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</si>
  <si>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</si>
  <si>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</si>
  <si>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</si>
  <si>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</si>
  <si>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</si>
  <si>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</si>
  <si>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</si>
  <si>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</si>
  <si>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</si>
  <si>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</si>
  <si>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</si>
  <si>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</si>
  <si>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</si>
  <si>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</si>
  <si>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</si>
  <si>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</si>
  <si>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</si>
  <si>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</si>
  <si>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</si>
  <si>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</si>
  <si>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</si>
  <si>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</si>
  <si>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</si>
  <si>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</si>
  <si>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</si>
  <si>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</si>
  <si>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</si>
  <si>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</si>
  <si>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</si>
  <si>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</si>
  <si>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</si>
  <si>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</si>
  <si>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</si>
  <si>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</si>
  <si>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</si>
  <si>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</si>
  <si>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</si>
  <si>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</si>
  <si>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</si>
  <si>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</si>
  <si>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</si>
  <si>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</si>
  <si>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</si>
  <si>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</si>
  <si>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</si>
  <si>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</si>
  <si>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</si>
  <si>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</si>
  <si>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</si>
  <si>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</si>
  <si>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</si>
  <si>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</si>
  <si>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</si>
  <si>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</si>
  <si>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</si>
  <si>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</si>
  <si>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</si>
  <si>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</si>
  <si>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</si>
  <si>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</si>
  <si>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</si>
  <si>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</si>
  <si>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</si>
  <si>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</si>
  <si>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</si>
  <si>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</si>
  <si>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</si>
  <si>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</si>
  <si>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</si>
  <si>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</si>
  <si>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</si>
  <si>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</si>
  <si>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</si>
  <si>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</si>
  <si>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</si>
  <si>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</si>
  <si>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</si>
  <si>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</si>
  <si>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</si>
  <si>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</si>
  <si>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</si>
  <si>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</si>
  <si>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</si>
  <si>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</si>
  <si>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</si>
  <si>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</si>
  <si>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</si>
  <si>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</si>
  <si>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</si>
  <si>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</si>
  <si>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</si>
  <si>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</si>
  <si>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</si>
  <si>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</si>
  <si>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</si>
  <si>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</si>
  <si>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</si>
  <si>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</si>
  <si>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</si>
  <si>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</si>
  <si>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</si>
  <si>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</si>
  <si>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</si>
  <si>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</si>
  <si>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</si>
  <si>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</si>
  <si>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</si>
  <si>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</si>
  <si>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</si>
  <si>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</si>
  <si>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</si>
  <si>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</si>
  <si>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</si>
  <si>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</si>
  <si>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</si>
  <si>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</si>
  <si>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</si>
  <si>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</si>
  <si>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</si>
  <si>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</si>
  <si>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</si>
  <si>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</si>
  <si>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</si>
  <si>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</si>
  <si>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</si>
  <si>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</si>
  <si>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</si>
  <si>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</si>
  <si>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</si>
  <si>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</si>
  <si>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</si>
  <si>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</si>
  <si>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</si>
  <si>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</si>
  <si>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</si>
  <si>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</si>
  <si>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</si>
  <si>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</si>
  <si>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</si>
  <si>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</si>
  <si>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</si>
  <si>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</si>
  <si>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</si>
  <si>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</si>
  <si>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</si>
  <si>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</si>
  <si>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</si>
  <si>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</si>
  <si>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</si>
  <si>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</si>
  <si>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</si>
  <si>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</si>
  <si>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</si>
  <si>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</si>
  <si>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</si>
  <si>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</si>
  <si>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</si>
  <si>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</si>
  <si>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</si>
  <si>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</si>
  <si>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</si>
  <si>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</si>
  <si>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</si>
  <si>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</si>
  <si>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</si>
  <si>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</si>
  <si>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</si>
  <si>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</si>
  <si>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</si>
  <si>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</si>
  <si>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</si>
  <si>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</si>
  <si>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</si>
  <si>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</si>
  <si>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</si>
  <si>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</si>
  <si>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</si>
  <si>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</si>
  <si>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</si>
  <si>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</si>
  <si>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</si>
  <si>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</si>
  <si>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</si>
  <si>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</si>
  <si>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</si>
  <si>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</si>
  <si>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</si>
  <si>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</si>
  <si>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</si>
  <si>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</si>
  <si>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</si>
  <si>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</si>
  <si>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</si>
  <si>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</si>
  <si>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</si>
  <si>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</si>
  <si>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</si>
  <si>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</si>
  <si>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</si>
  <si>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</si>
  <si>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</si>
  <si>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</si>
  <si>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</si>
  <si>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</si>
  <si>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</si>
  <si>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</si>
  <si>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</si>
  <si>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</si>
  <si>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</si>
  <si>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</si>
  <si>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</si>
  <si>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</si>
  <si>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</si>
  <si>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</si>
  <si>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</si>
  <si>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</si>
  <si>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</si>
  <si>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</si>
  <si>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</si>
  <si>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</si>
  <si>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</si>
  <si>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</si>
  <si>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</si>
  <si>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</si>
  <si>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</si>
  <si>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</si>
  <si>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</si>
  <si>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</si>
  <si>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</si>
  <si>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</si>
  <si>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</si>
  <si>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</si>
  <si>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</si>
  <si>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</si>
  <si>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</si>
  <si>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</si>
  <si>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</si>
  <si>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</si>
  <si>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</si>
  <si>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</si>
  <si>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</si>
  <si>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</si>
  <si>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</si>
  <si>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</si>
  <si>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</si>
  <si>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</si>
  <si>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</si>
  <si>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</si>
  <si>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</si>
  <si>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</si>
  <si>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</si>
  <si>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</si>
  <si>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</si>
  <si>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</si>
  <si>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</si>
  <si>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</si>
  <si>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</si>
  <si>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</si>
  <si>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</si>
  <si>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</si>
  <si>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</si>
  <si>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</si>
  <si>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</si>
  <si>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</si>
  <si>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</si>
  <si>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</si>
  <si>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</si>
  <si>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</si>
  <si>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</si>
  <si>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</si>
  <si>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</si>
  <si>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</si>
  <si>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</si>
  <si>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</si>
  <si>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</si>
  <si>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</si>
  <si>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</si>
  <si>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</si>
  <si>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</si>
  <si>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</si>
  <si>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</si>
  <si>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</si>
  <si>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</si>
  <si>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</si>
  <si>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</si>
  <si>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</si>
  <si>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</si>
  <si>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</si>
  <si>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</si>
  <si>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</si>
  <si>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</si>
  <si>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</si>
  <si>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</si>
  <si>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</si>
  <si>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</si>
  <si>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</si>
  <si>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</si>
  <si>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</si>
  <si>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</si>
  <si>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</si>
  <si>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</si>
  <si>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</si>
  <si>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</si>
  <si>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</si>
  <si>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</si>
  <si>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</si>
  <si>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</si>
  <si>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</si>
  <si>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</si>
  <si>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</si>
  <si>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</si>
  <si>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</si>
  <si>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</si>
  <si>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</si>
  <si>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</si>
  <si>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</si>
  <si>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</si>
  <si>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</si>
  <si>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</si>
  <si>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</si>
  <si>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</si>
  <si>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</si>
  <si>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</si>
  <si>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</si>
  <si>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</si>
  <si>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</si>
  <si>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</si>
  <si>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</si>
  <si>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</si>
  <si>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</si>
  <si>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</si>
  <si>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</si>
  <si>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</si>
  <si>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</si>
  <si>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</si>
  <si>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</si>
  <si>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</si>
  <si>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</si>
  <si>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</si>
  <si>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</si>
  <si>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</si>
  <si>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</si>
  <si>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</si>
  <si>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</si>
  <si>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</si>
  <si>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</si>
  <si>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</si>
  <si>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</si>
  <si>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</si>
  <si>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</si>
  <si>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</si>
  <si>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</si>
  <si>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</si>
  <si>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</si>
  <si>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</si>
  <si>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</si>
  <si>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</si>
  <si>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</si>
  <si>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</si>
  <si>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</si>
  <si>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</si>
  <si>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</si>
  <si>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</si>
  <si>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</si>
  <si>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</si>
  <si>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</si>
  <si>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</si>
  <si>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</si>
  <si>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</si>
  <si>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</si>
  <si>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</si>
  <si>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</si>
  <si>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</si>
  <si>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</si>
  <si>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</si>
  <si>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</si>
  <si>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</si>
  <si>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</si>
  <si>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</si>
  <si>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</si>
  <si>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</si>
  <si>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</si>
  <si>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</si>
  <si>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</si>
  <si>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</si>
  <si>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</si>
  <si>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</si>
  <si>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</si>
  <si>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</si>
  <si>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</si>
  <si>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</si>
  <si>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</si>
  <si>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</si>
  <si>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</si>
  <si>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</si>
  <si>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</si>
  <si>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</si>
  <si>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</si>
  <si>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</si>
  <si>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</si>
  <si>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</si>
  <si>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</si>
  <si>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</si>
  <si>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</si>
  <si>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</si>
  <si>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</si>
  <si>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</si>
  <si>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</si>
  <si>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</si>
  <si>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</si>
  <si>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</si>
  <si>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</si>
  <si>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</si>
  <si>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</si>
  <si>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</si>
  <si>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</si>
  <si>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</si>
  <si>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</si>
  <si>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</si>
  <si>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</si>
  <si>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</si>
  <si>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</si>
  <si>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</si>
  <si>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</si>
  <si>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</si>
  <si>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</si>
  <si>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</si>
  <si>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</si>
  <si>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</si>
  <si>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</si>
  <si>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</si>
  <si>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</si>
  <si>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</si>
  <si>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</si>
  <si>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</si>
  <si>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</si>
  <si>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</si>
  <si>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</si>
  <si>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</si>
  <si>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</si>
  <si>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</si>
  <si>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</si>
  <si>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</si>
  <si>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</si>
  <si>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</si>
  <si>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</si>
  <si>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</si>
  <si>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</si>
  <si>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</si>
  <si>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</si>
  <si>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</si>
  <si>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</si>
  <si>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</si>
  <si>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</si>
  <si>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</si>
  <si>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</si>
  <si>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</si>
  <si>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</si>
  <si>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</si>
  <si>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</si>
  <si>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</si>
  <si>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</si>
  <si>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</si>
  <si>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</si>
  <si>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</si>
  <si>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</si>
  <si>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</si>
  <si>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</si>
  <si>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</si>
  <si>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</si>
  <si>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</si>
  <si>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</si>
  <si>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</si>
  <si>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</si>
  <si>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</si>
  <si>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</si>
  <si>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</si>
  <si>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</si>
  <si>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</si>
  <si>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</si>
  <si>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</si>
  <si>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</si>
  <si>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</si>
  <si>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</si>
  <si>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</si>
  <si>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</si>
  <si>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</si>
  <si>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</si>
  <si>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</si>
  <si>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</si>
  <si>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</si>
  <si>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</si>
  <si>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</si>
  <si>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</si>
  <si>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</si>
  <si>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</si>
  <si>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</si>
  <si>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</si>
  <si>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</si>
  <si>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</si>
  <si>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</si>
  <si>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</si>
  <si>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</si>
  <si>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</si>
  <si>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</si>
  <si>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</si>
  <si>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</si>
  <si>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</si>
  <si>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</si>
  <si>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</si>
  <si>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</si>
  <si>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</si>
  <si>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</si>
  <si>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</si>
  <si>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</si>
  <si>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</si>
  <si>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</si>
  <si>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</si>
  <si>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</si>
  <si>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</si>
  <si>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</si>
  <si>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</si>
  <si>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</si>
  <si>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</si>
  <si>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</si>
  <si>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</si>
  <si>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</si>
  <si>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</si>
  <si>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</si>
  <si>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</si>
  <si>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</si>
  <si>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</si>
  <si>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</si>
  <si>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</si>
  <si>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</si>
  <si>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</si>
  <si>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</si>
  <si>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</si>
  <si>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</si>
  <si>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</si>
  <si>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</si>
  <si>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</si>
  <si>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</si>
  <si>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</si>
  <si>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</si>
  <si>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</si>
  <si>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</si>
  <si>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</si>
  <si>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</si>
  <si>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</si>
  <si>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</si>
  <si>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</si>
  <si>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</si>
  <si>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</si>
  <si>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</si>
  <si>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</si>
  <si>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</si>
  <si>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</si>
  <si>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</si>
  <si>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</si>
  <si>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</si>
  <si>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</si>
  <si>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</si>
  <si>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</si>
  <si>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</si>
  <si>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</si>
  <si>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</si>
  <si>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</si>
  <si>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</si>
  <si>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</si>
  <si>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</si>
  <si>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</si>
  <si>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</si>
  <si>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</si>
  <si>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</si>
  <si>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</si>
  <si>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</si>
  <si>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</si>
  <si>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</si>
  <si>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</si>
  <si>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</si>
  <si>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</si>
  <si>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</si>
  <si>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</si>
  <si>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</si>
  <si>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</si>
  <si>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</si>
  <si>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</si>
  <si>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</si>
  <si>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</si>
  <si>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</si>
  <si>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</si>
  <si>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</si>
  <si>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</si>
  <si>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</si>
  <si>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</si>
  <si>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</si>
  <si>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</si>
  <si>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</si>
  <si>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</si>
  <si>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</si>
  <si>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</si>
  <si>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</si>
  <si>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</si>
  <si>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</si>
  <si>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</si>
  <si>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</si>
  <si>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</si>
  <si>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</si>
  <si>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</si>
  <si>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</si>
  <si>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</si>
  <si>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</si>
  <si>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</si>
  <si>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</si>
  <si>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</si>
  <si>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</si>
  <si>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</si>
  <si>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</si>
  <si>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</si>
  <si>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</si>
  <si>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</si>
  <si>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</si>
  <si>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</si>
  <si>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</si>
  <si>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</si>
  <si>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</si>
  <si>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</si>
  <si>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</si>
  <si>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</si>
  <si>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</si>
  <si>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</si>
  <si>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</si>
  <si>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</si>
  <si>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</si>
  <si>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</si>
  <si>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</si>
  <si>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</si>
  <si>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</si>
  <si>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</si>
  <si>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</si>
  <si>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</si>
  <si>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</si>
  <si>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</si>
  <si>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</si>
  <si>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</si>
  <si>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</si>
  <si>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</si>
  <si>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</si>
  <si>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</si>
  <si>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</si>
  <si>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</si>
  <si>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</si>
  <si>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</si>
  <si>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</si>
  <si>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</si>
  <si>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</si>
  <si>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</si>
  <si>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</si>
  <si>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</si>
  <si>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</si>
  <si>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</si>
  <si>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</si>
  <si>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</si>
  <si>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</si>
  <si>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</si>
  <si>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</si>
  <si>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</si>
  <si>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</si>
  <si>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</si>
  <si>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</si>
  <si>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</si>
  <si>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</si>
  <si>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</si>
  <si>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</si>
  <si>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</si>
  <si>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</si>
  <si>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</si>
  <si>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</si>
  <si>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</si>
  <si>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</si>
  <si>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</si>
  <si>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</si>
  <si>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</si>
  <si>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</si>
  <si>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</si>
  <si>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</si>
  <si>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</si>
  <si>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</si>
  <si>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</si>
  <si>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</si>
  <si>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</si>
  <si>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</si>
  <si>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</si>
  <si>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</si>
  <si>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</si>
  <si>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</si>
  <si>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</si>
  <si>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</si>
  <si>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</si>
  <si>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</si>
  <si>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</si>
  <si>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</si>
  <si>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</si>
  <si>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</si>
  <si>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</si>
  <si>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</si>
  <si>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</si>
  <si>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</si>
  <si>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</si>
  <si>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</si>
  <si>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</si>
  <si>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</si>
  <si>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</si>
  <si>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</si>
  <si>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</si>
  <si>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</si>
  <si>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</si>
  <si>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</si>
  <si>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</si>
  <si>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</si>
  <si>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</si>
  <si>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</si>
  <si>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</si>
  <si>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</si>
  <si>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</si>
  <si>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</si>
  <si>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</si>
  <si>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</si>
  <si>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</si>
  <si>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</si>
  <si>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</si>
  <si>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</si>
  <si>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</si>
  <si>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</si>
  <si>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</si>
  <si>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</si>
  <si>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</si>
  <si>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</si>
  <si>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</si>
  <si>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</si>
  <si>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</si>
  <si>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</si>
  <si>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</si>
  <si>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</si>
  <si>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</si>
  <si>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</si>
  <si>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</si>
  <si>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</si>
  <si>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</si>
  <si>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</si>
  <si>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</si>
  <si>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</si>
  <si>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</si>
  <si>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</si>
  <si>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</si>
  <si>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</si>
  <si>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</si>
  <si>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</si>
  <si>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</si>
  <si>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</si>
  <si>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</si>
  <si>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</si>
  <si>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</si>
  <si>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</si>
  <si>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</si>
  <si>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</si>
  <si>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</si>
  <si>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</si>
  <si>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</si>
  <si>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</si>
  <si>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</si>
  <si>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</si>
  <si>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</si>
  <si>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</si>
  <si>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</si>
  <si>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</si>
  <si>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</si>
  <si>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</si>
  <si>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</si>
  <si>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</si>
  <si>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</si>
  <si>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</si>
  <si>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</si>
  <si>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</si>
  <si>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</si>
  <si>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</si>
  <si>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</si>
  <si>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</si>
  <si>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</si>
  <si>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</si>
  <si>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</si>
  <si>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</si>
  <si>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</si>
  <si>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</si>
  <si>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</si>
  <si>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</si>
  <si>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</si>
  <si>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</si>
  <si>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</si>
  <si>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</si>
  <si>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</si>
  <si>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</si>
  <si>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</si>
  <si>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</si>
  <si>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</si>
  <si>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</si>
  <si>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</si>
  <si>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</si>
  <si>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</si>
  <si>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</si>
  <si>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</si>
  <si>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</si>
  <si>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</si>
  <si>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</si>
  <si>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</si>
  <si>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</si>
  <si>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</si>
  <si>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</si>
  <si>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</si>
  <si>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</si>
  <si>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</si>
  <si>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</si>
  <si>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</si>
  <si>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</si>
  <si>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</si>
  <si>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</si>
  <si>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</si>
  <si>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</si>
  <si>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</si>
  <si>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</si>
  <si>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</si>
  <si>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</si>
  <si>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</si>
  <si>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</si>
  <si>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</si>
  <si>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</si>
  <si>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</si>
  <si>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</si>
  <si>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</si>
  <si>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</si>
  <si>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</si>
  <si>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</si>
  <si>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</si>
  <si>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</si>
  <si>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</si>
  <si>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</si>
  <si>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</si>
  <si>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</si>
  <si>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</si>
  <si>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</si>
  <si>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</si>
  <si>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</si>
  <si>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</si>
  <si>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</si>
  <si>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</si>
  <si>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</si>
  <si>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</si>
  <si>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</si>
  <si>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</si>
  <si>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</si>
  <si>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</si>
  <si>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</si>
  <si>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</si>
  <si>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</si>
  <si>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</si>
  <si>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</si>
  <si>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</si>
  <si>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</si>
  <si>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</si>
  <si>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</si>
  <si>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</si>
  <si>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</si>
  <si>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</si>
  <si>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</si>
  <si>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</si>
  <si>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</si>
  <si>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</si>
  <si>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Date Created Conversion</t>
  </si>
  <si>
    <t>Years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</si>
  <si>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</si>
  <si>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</si>
  <si>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</si>
  <si>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</si>
  <si>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</si>
  <si>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</si>
  <si>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</si>
  <si>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</si>
  <si>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</si>
  <si>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</si>
  <si>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</si>
  <si>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</si>
  <si>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</si>
  <si>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</si>
  <si>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</si>
  <si>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</si>
  <si>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</si>
  <si>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</si>
  <si>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of Successful</t>
  </si>
  <si>
    <t>Number of Canceled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</si>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</sst>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70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5030B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0" fontId="2" fillId="0" borderId="0" xfId="0" applyNumberFormat="1" applyFont="1"/>
    <xf numFmtId="170" fontId="1" fillId="0" borderId="0" xfId="0" applyNumberFormat="1" applyFont="1" applyAlignment="1">
      <alignment horizontal="center"/>
    </xf>
    <xf numFmtId="170" fontId="0" fillId="0" borderId="0" xfId="0" applyNumberFormat="1"/>
    <xf numFmtId="9" fontId="0" fillId="0" borderId="0" xfId="1" applyFont="1"/>
    <xf numFmtId="9" fontId="1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(1).xlsx]Theater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layout>
        <c:manualLayout>
          <c:xMode val="edge"/>
          <c:yMode val="edge"/>
          <c:x val="0.21975948836992881"/>
          <c:y val="0.16368814222108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D-4722-A176-AA758B3A8F8E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D-4722-A176-AA758B3A8F8E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D-4722-A176-AA758B3A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018208"/>
        <c:axId val="1395016544"/>
      </c:lineChart>
      <c:catAx>
        <c:axId val="13950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16544"/>
        <c:crosses val="autoZero"/>
        <c:auto val="1"/>
        <c:lblAlgn val="ctr"/>
        <c:lblOffset val="100"/>
        <c:noMultiLvlLbl val="0"/>
      </c:catAx>
      <c:valAx>
        <c:axId val="13950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7FB-9CBB-0B7CACD65E0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7FB-9CBB-0B7CACD65E0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A-47FB-9CBB-0B7CACD65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99744"/>
        <c:axId val="1400492256"/>
      </c:lineChart>
      <c:catAx>
        <c:axId val="14004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92256"/>
        <c:crosses val="autoZero"/>
        <c:auto val="1"/>
        <c:lblAlgn val="ctr"/>
        <c:lblOffset val="100"/>
        <c:noMultiLvlLbl val="0"/>
      </c:catAx>
      <c:valAx>
        <c:axId val="14004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114300</xdr:rowOff>
    </xdr:from>
    <xdr:to>
      <xdr:col>15</xdr:col>
      <xdr:colOff>236220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8A947-6C61-4AAA-9216-E1C248050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13</xdr:row>
      <xdr:rowOff>83826</xdr:rowOff>
    </xdr:from>
    <xdr:to>
      <xdr:col>8</xdr:col>
      <xdr:colOff>30480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9D5FDC-CFF1-4C9D-8C1D-4B8F2EA87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vinia" refreshedDate="44559.752457175928" createdVersion="7" refreshedVersion="7" minRefreshableVersion="3" recordCount="4114" xr:uid="{02AAF135-13C2-4CE7-B5E9-D562746AE2B5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70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832E6-9570-44C6-A118-23CE35EFA618}" name="PivotTable2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5:E1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>
      <pane ySplit="1" topLeftCell="A3963" activePane="bottomLeft" state="frozen"/>
      <selection activeCell="J1" sqref="J1"/>
      <selection pane="bottomLeft" sqref="A1:XFD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9.33203125" bestFit="1" customWidth="1"/>
    <col min="7" max="7" width="7.5546875" bestFit="1" customWidth="1"/>
    <col min="8" max="8" width="8.33203125" bestFit="1" customWidth="1"/>
    <col min="9" max="9" width="19.33203125" customWidth="1"/>
    <col min="10" max="10" width="17.77734375" customWidth="1"/>
    <col min="11" max="11" width="9.21875" bestFit="1" customWidth="1"/>
    <col min="12" max="12" width="13.44140625" bestFit="1" customWidth="1"/>
    <col min="13" max="13" width="8.33203125" bestFit="1" customWidth="1"/>
    <col min="14" max="14" width="25.6640625" bestFit="1" customWidth="1"/>
    <col min="15" max="15" width="21.88671875" bestFit="1" customWidth="1"/>
    <col min="16" max="16" width="16.21875" bestFit="1" customWidth="1"/>
    <col min="17" max="17" width="14.6640625" bestFit="1" customWidth="1"/>
    <col min="18" max="18" width="15.5546875" bestFit="1" customWidth="1"/>
    <col min="19" max="19" width="22.109375" style="16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" t="s">
        <v>8358</v>
      </c>
      <c r="S1" s="15" t="s">
        <v>8360</v>
      </c>
      <c r="T1" s="1" t="s">
        <v>8361</v>
      </c>
    </row>
    <row r="2" spans="1:20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>
        <f>YEAR(S2)</f>
        <v>2015</v>
      </c>
    </row>
    <row r="3" spans="1:20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>
        <f t="shared" ref="T3:T66" si="3">YEAR(S3)</f>
        <v>2017</v>
      </c>
    </row>
    <row r="4" spans="1:20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>
        <f t="shared" si="3"/>
        <v>2016</v>
      </c>
    </row>
    <row r="5" spans="1:20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>
        <f t="shared" si="3"/>
        <v>2014</v>
      </c>
    </row>
    <row r="6" spans="1:20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>
        <f t="shared" si="3"/>
        <v>2015</v>
      </c>
    </row>
    <row r="7" spans="1:20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>
        <f t="shared" si="3"/>
        <v>2016</v>
      </c>
    </row>
    <row r="8" spans="1:20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>
        <f t="shared" si="3"/>
        <v>2014</v>
      </c>
    </row>
    <row r="9" spans="1:20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>
        <f t="shared" si="3"/>
        <v>2016</v>
      </c>
    </row>
    <row r="10" spans="1:20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>
        <f t="shared" si="3"/>
        <v>2016</v>
      </c>
    </row>
    <row r="11" spans="1:20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>
        <f t="shared" si="3"/>
        <v>2016</v>
      </c>
    </row>
    <row r="12" spans="1:20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>
        <f t="shared" si="3"/>
        <v>2014</v>
      </c>
    </row>
    <row r="13" spans="1:20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>
        <f t="shared" si="3"/>
        <v>2016</v>
      </c>
    </row>
    <row r="14" spans="1:20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>
        <f t="shared" si="3"/>
        <v>2014</v>
      </c>
    </row>
    <row r="15" spans="1:20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>
        <f t="shared" si="3"/>
        <v>2016</v>
      </c>
    </row>
    <row r="16" spans="1:20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>
        <f t="shared" si="3"/>
        <v>2014</v>
      </c>
    </row>
    <row r="17" spans="1:20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>
        <f t="shared" si="3"/>
        <v>2015</v>
      </c>
    </row>
    <row r="18" spans="1:20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>
        <f t="shared" si="3"/>
        <v>2014</v>
      </c>
    </row>
    <row r="19" spans="1:20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>
        <f t="shared" si="3"/>
        <v>2014</v>
      </c>
    </row>
    <row r="20" spans="1:20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>
        <f t="shared" si="3"/>
        <v>2014</v>
      </c>
    </row>
    <row r="21" spans="1:20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>
        <f t="shared" si="3"/>
        <v>2015</v>
      </c>
    </row>
    <row r="22" spans="1:20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>
        <f t="shared" si="3"/>
        <v>2015</v>
      </c>
    </row>
    <row r="23" spans="1:20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>
        <f t="shared" si="3"/>
        <v>2014</v>
      </c>
    </row>
    <row r="24" spans="1:20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>
        <f t="shared" si="3"/>
        <v>2014</v>
      </c>
    </row>
    <row r="25" spans="1:20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>
        <f t="shared" si="3"/>
        <v>2015</v>
      </c>
    </row>
    <row r="26" spans="1:20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>
        <f t="shared" si="3"/>
        <v>2015</v>
      </c>
    </row>
    <row r="27" spans="1:20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>
        <f t="shared" si="3"/>
        <v>2015</v>
      </c>
    </row>
    <row r="28" spans="1:20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>
        <f t="shared" si="3"/>
        <v>2014</v>
      </c>
    </row>
    <row r="29" spans="1:20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>
        <f t="shared" si="3"/>
        <v>2014</v>
      </c>
    </row>
    <row r="30" spans="1:20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>
        <f t="shared" si="3"/>
        <v>2015</v>
      </c>
    </row>
    <row r="31" spans="1:20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>
        <f t="shared" si="3"/>
        <v>2014</v>
      </c>
    </row>
    <row r="32" spans="1:20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>
        <f t="shared" si="3"/>
        <v>2014</v>
      </c>
    </row>
    <row r="33" spans="1:20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>
        <f t="shared" si="3"/>
        <v>2016</v>
      </c>
    </row>
    <row r="34" spans="1:20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>
        <f t="shared" si="3"/>
        <v>2016</v>
      </c>
    </row>
    <row r="35" spans="1:20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>
        <f t="shared" si="3"/>
        <v>2015</v>
      </c>
    </row>
    <row r="36" spans="1:20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>
        <f t="shared" si="3"/>
        <v>2014</v>
      </c>
    </row>
    <row r="37" spans="1:20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>
        <f t="shared" si="3"/>
        <v>2015</v>
      </c>
    </row>
    <row r="38" spans="1:20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>
        <f t="shared" si="3"/>
        <v>2015</v>
      </c>
    </row>
    <row r="39" spans="1:20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>
        <f t="shared" si="3"/>
        <v>2015</v>
      </c>
    </row>
    <row r="40" spans="1:20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>
        <f t="shared" si="3"/>
        <v>2013</v>
      </c>
    </row>
    <row r="41" spans="1:20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>
        <f t="shared" si="3"/>
        <v>2014</v>
      </c>
    </row>
    <row r="42" spans="1:20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>
        <f t="shared" si="3"/>
        <v>2014</v>
      </c>
    </row>
    <row r="43" spans="1:20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>
        <f t="shared" si="3"/>
        <v>2014</v>
      </c>
    </row>
    <row r="44" spans="1:20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>
        <f t="shared" si="3"/>
        <v>2014</v>
      </c>
    </row>
    <row r="45" spans="1:20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>
        <f t="shared" si="3"/>
        <v>2014</v>
      </c>
    </row>
    <row r="46" spans="1:20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>
        <f t="shared" si="3"/>
        <v>2014</v>
      </c>
    </row>
    <row r="47" spans="1:20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>
        <f t="shared" si="3"/>
        <v>2016</v>
      </c>
    </row>
    <row r="48" spans="1:20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>
        <f t="shared" si="3"/>
        <v>2015</v>
      </c>
    </row>
    <row r="49" spans="1:20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>
        <f t="shared" si="3"/>
        <v>2014</v>
      </c>
    </row>
    <row r="50" spans="1:20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>
        <f t="shared" si="3"/>
        <v>2015</v>
      </c>
    </row>
    <row r="51" spans="1:20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>
        <f t="shared" si="3"/>
        <v>2015</v>
      </c>
    </row>
    <row r="52" spans="1:20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>
        <f t="shared" si="3"/>
        <v>2014</v>
      </c>
    </row>
    <row r="53" spans="1:20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>
        <f t="shared" si="3"/>
        <v>2015</v>
      </c>
    </row>
    <row r="54" spans="1:20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>
        <f t="shared" si="3"/>
        <v>2014</v>
      </c>
    </row>
    <row r="55" spans="1:20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>
        <f t="shared" si="3"/>
        <v>2014</v>
      </c>
    </row>
    <row r="56" spans="1:20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>
        <f t="shared" si="3"/>
        <v>2015</v>
      </c>
    </row>
    <row r="57" spans="1:20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>
        <f t="shared" si="3"/>
        <v>2016</v>
      </c>
    </row>
    <row r="58" spans="1:20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>
        <f t="shared" si="3"/>
        <v>2015</v>
      </c>
    </row>
    <row r="59" spans="1:20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>
        <f t="shared" si="3"/>
        <v>2015</v>
      </c>
    </row>
    <row r="60" spans="1:20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>
        <f t="shared" si="3"/>
        <v>2014</v>
      </c>
    </row>
    <row r="61" spans="1:20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>
        <f t="shared" si="3"/>
        <v>2015</v>
      </c>
    </row>
    <row r="62" spans="1:20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>
        <f t="shared" si="3"/>
        <v>2014</v>
      </c>
    </row>
    <row r="63" spans="1:20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>
        <f t="shared" si="3"/>
        <v>2013</v>
      </c>
    </row>
    <row r="64" spans="1:20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>
        <f t="shared" si="3"/>
        <v>2013</v>
      </c>
    </row>
    <row r="65" spans="1:20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>
        <f t="shared" si="3"/>
        <v>2013</v>
      </c>
    </row>
    <row r="66" spans="1:20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>
        <f t="shared" si="3"/>
        <v>2013</v>
      </c>
    </row>
    <row r="67" spans="1:20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 s="14">
        <f t="shared" ref="S67:S130" si="6">(((J67/60)/60)/24)+DATE(1970,1,1)</f>
        <v>41835.821226851855</v>
      </c>
      <c r="T67">
        <f t="shared" ref="T67:T130" si="7">YEAR(S67)</f>
        <v>2014</v>
      </c>
    </row>
    <row r="68" spans="1:20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4">
        <f t="shared" si="6"/>
        <v>42539.849768518514</v>
      </c>
      <c r="T68">
        <f t="shared" si="7"/>
        <v>2016</v>
      </c>
    </row>
    <row r="69" spans="1:20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4">
        <f t="shared" si="6"/>
        <v>41075.583379629628</v>
      </c>
      <c r="T69">
        <f t="shared" si="7"/>
        <v>2012</v>
      </c>
    </row>
    <row r="70" spans="1:20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4">
        <f t="shared" si="6"/>
        <v>41663.569340277776</v>
      </c>
      <c r="T70">
        <f t="shared" si="7"/>
        <v>2014</v>
      </c>
    </row>
    <row r="71" spans="1:20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4">
        <f t="shared" si="6"/>
        <v>40786.187789351854</v>
      </c>
      <c r="T71">
        <f t="shared" si="7"/>
        <v>2011</v>
      </c>
    </row>
    <row r="72" spans="1:20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4">
        <f t="shared" si="6"/>
        <v>40730.896354166667</v>
      </c>
      <c r="T72">
        <f t="shared" si="7"/>
        <v>2011</v>
      </c>
    </row>
    <row r="73" spans="1:20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4">
        <f t="shared" si="6"/>
        <v>40997.271493055552</v>
      </c>
      <c r="T73">
        <f t="shared" si="7"/>
        <v>2012</v>
      </c>
    </row>
    <row r="74" spans="1:20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4">
        <f t="shared" si="6"/>
        <v>41208.010196759256</v>
      </c>
      <c r="T74">
        <f t="shared" si="7"/>
        <v>2012</v>
      </c>
    </row>
    <row r="75" spans="1:20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4">
        <f t="shared" si="6"/>
        <v>40587.75675925926</v>
      </c>
      <c r="T75">
        <f t="shared" si="7"/>
        <v>2011</v>
      </c>
    </row>
    <row r="76" spans="1:20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4">
        <f t="shared" si="6"/>
        <v>42360.487210648149</v>
      </c>
      <c r="T76">
        <f t="shared" si="7"/>
        <v>2015</v>
      </c>
    </row>
    <row r="77" spans="1:20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4">
        <f t="shared" si="6"/>
        <v>41357.209166666667</v>
      </c>
      <c r="T77">
        <f t="shared" si="7"/>
        <v>2013</v>
      </c>
    </row>
    <row r="78" spans="1:20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4">
        <f t="shared" si="6"/>
        <v>40844.691643518519</v>
      </c>
      <c r="T78">
        <f t="shared" si="7"/>
        <v>2011</v>
      </c>
    </row>
    <row r="79" spans="1:20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4">
        <f t="shared" si="6"/>
        <v>40997.144872685189</v>
      </c>
      <c r="T79">
        <f t="shared" si="7"/>
        <v>2012</v>
      </c>
    </row>
    <row r="80" spans="1:20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4">
        <f t="shared" si="6"/>
        <v>42604.730567129634</v>
      </c>
      <c r="T80">
        <f t="shared" si="7"/>
        <v>2016</v>
      </c>
    </row>
    <row r="81" spans="1:20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4">
        <f t="shared" si="6"/>
        <v>41724.776539351849</v>
      </c>
      <c r="T81">
        <f t="shared" si="7"/>
        <v>2014</v>
      </c>
    </row>
    <row r="82" spans="1:20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4">
        <f t="shared" si="6"/>
        <v>41583.083981481483</v>
      </c>
      <c r="T82">
        <f t="shared" si="7"/>
        <v>2013</v>
      </c>
    </row>
    <row r="83" spans="1:20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4">
        <f t="shared" si="6"/>
        <v>41100.158877314818</v>
      </c>
      <c r="T83">
        <f t="shared" si="7"/>
        <v>2012</v>
      </c>
    </row>
    <row r="84" spans="1:20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4">
        <f t="shared" si="6"/>
        <v>40795.820150462961</v>
      </c>
      <c r="T84">
        <f t="shared" si="7"/>
        <v>2011</v>
      </c>
    </row>
    <row r="85" spans="1:20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4">
        <f t="shared" si="6"/>
        <v>42042.615613425922</v>
      </c>
      <c r="T85">
        <f t="shared" si="7"/>
        <v>2015</v>
      </c>
    </row>
    <row r="86" spans="1:20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4">
        <f t="shared" si="6"/>
        <v>40648.757939814815</v>
      </c>
      <c r="T86">
        <f t="shared" si="7"/>
        <v>2011</v>
      </c>
    </row>
    <row r="87" spans="1:20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4">
        <f t="shared" si="6"/>
        <v>40779.125428240739</v>
      </c>
      <c r="T87">
        <f t="shared" si="7"/>
        <v>2011</v>
      </c>
    </row>
    <row r="88" spans="1:20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4">
        <f t="shared" si="6"/>
        <v>42291.556076388893</v>
      </c>
      <c r="T88">
        <f t="shared" si="7"/>
        <v>2015</v>
      </c>
    </row>
    <row r="89" spans="1:20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4">
        <f t="shared" si="6"/>
        <v>40322.53938657407</v>
      </c>
      <c r="T89">
        <f t="shared" si="7"/>
        <v>2010</v>
      </c>
    </row>
    <row r="90" spans="1:20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4">
        <f t="shared" si="6"/>
        <v>41786.65892361111</v>
      </c>
      <c r="T90">
        <f t="shared" si="7"/>
        <v>2014</v>
      </c>
    </row>
    <row r="91" spans="1:20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4">
        <f t="shared" si="6"/>
        <v>41402.752222222225</v>
      </c>
      <c r="T91">
        <f t="shared" si="7"/>
        <v>2013</v>
      </c>
    </row>
    <row r="92" spans="1:20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4">
        <f t="shared" si="6"/>
        <v>40706.297442129631</v>
      </c>
      <c r="T92">
        <f t="shared" si="7"/>
        <v>2011</v>
      </c>
    </row>
    <row r="93" spans="1:20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4">
        <f t="shared" si="6"/>
        <v>40619.402361111112</v>
      </c>
      <c r="T93">
        <f t="shared" si="7"/>
        <v>2011</v>
      </c>
    </row>
    <row r="94" spans="1:20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4">
        <f t="shared" si="6"/>
        <v>42721.198877314819</v>
      </c>
      <c r="T94">
        <f t="shared" si="7"/>
        <v>2016</v>
      </c>
    </row>
    <row r="95" spans="1:20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4">
        <f t="shared" si="6"/>
        <v>41065.858067129629</v>
      </c>
      <c r="T95">
        <f t="shared" si="7"/>
        <v>2012</v>
      </c>
    </row>
    <row r="96" spans="1:20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4">
        <f t="shared" si="6"/>
        <v>41716.717847222222</v>
      </c>
      <c r="T96">
        <f t="shared" si="7"/>
        <v>2014</v>
      </c>
    </row>
    <row r="97" spans="1:20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4">
        <f t="shared" si="6"/>
        <v>40935.005104166667</v>
      </c>
      <c r="T97">
        <f t="shared" si="7"/>
        <v>2012</v>
      </c>
    </row>
    <row r="98" spans="1:20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4">
        <f t="shared" si="6"/>
        <v>40324.662511574075</v>
      </c>
      <c r="T98">
        <f t="shared" si="7"/>
        <v>2010</v>
      </c>
    </row>
    <row r="99" spans="1:20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4">
        <f t="shared" si="6"/>
        <v>40706.135208333333</v>
      </c>
      <c r="T99">
        <f t="shared" si="7"/>
        <v>2011</v>
      </c>
    </row>
    <row r="100" spans="1:20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4">
        <f t="shared" si="6"/>
        <v>41214.79483796296</v>
      </c>
      <c r="T100">
        <f t="shared" si="7"/>
        <v>2012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4">
        <f t="shared" si="6"/>
        <v>41631.902766203704</v>
      </c>
      <c r="T101">
        <f t="shared" si="7"/>
        <v>2013</v>
      </c>
    </row>
    <row r="102" spans="1:20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4">
        <f t="shared" si="6"/>
        <v>41197.753310185188</v>
      </c>
      <c r="T102">
        <f t="shared" si="7"/>
        <v>2012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4">
        <f t="shared" si="6"/>
        <v>41274.776736111111</v>
      </c>
      <c r="T103">
        <f t="shared" si="7"/>
        <v>2012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4">
        <f t="shared" si="6"/>
        <v>40505.131168981483</v>
      </c>
      <c r="T104">
        <f t="shared" si="7"/>
        <v>2010</v>
      </c>
    </row>
    <row r="105" spans="1:20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4">
        <f t="shared" si="6"/>
        <v>41682.805902777778</v>
      </c>
      <c r="T105">
        <f t="shared" si="7"/>
        <v>2014</v>
      </c>
    </row>
    <row r="106" spans="1:20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4">
        <f t="shared" si="6"/>
        <v>40612.695208333331</v>
      </c>
      <c r="T106">
        <f t="shared" si="7"/>
        <v>2011</v>
      </c>
    </row>
    <row r="107" spans="1:20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4">
        <f t="shared" si="6"/>
        <v>42485.724768518514</v>
      </c>
      <c r="T107">
        <f t="shared" si="7"/>
        <v>2016</v>
      </c>
    </row>
    <row r="108" spans="1:20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4">
        <f t="shared" si="6"/>
        <v>40987.776631944449</v>
      </c>
      <c r="T108">
        <f t="shared" si="7"/>
        <v>2012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4">
        <f t="shared" si="6"/>
        <v>40635.982488425929</v>
      </c>
      <c r="T109">
        <f t="shared" si="7"/>
        <v>2011</v>
      </c>
    </row>
    <row r="110" spans="1:20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4">
        <f t="shared" si="6"/>
        <v>41365.613078703704</v>
      </c>
      <c r="T110">
        <f t="shared" si="7"/>
        <v>2013</v>
      </c>
    </row>
    <row r="111" spans="1:20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4">
        <f t="shared" si="6"/>
        <v>40570.025810185187</v>
      </c>
      <c r="T111">
        <f t="shared" si="7"/>
        <v>2011</v>
      </c>
    </row>
    <row r="112" spans="1:20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4">
        <f t="shared" si="6"/>
        <v>41557.949687500004</v>
      </c>
      <c r="T112">
        <f t="shared" si="7"/>
        <v>2013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4">
        <f t="shared" si="6"/>
        <v>42125.333182870367</v>
      </c>
      <c r="T113">
        <f t="shared" si="7"/>
        <v>2015</v>
      </c>
    </row>
    <row r="114" spans="1:20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4">
        <f t="shared" si="6"/>
        <v>41718.043032407404</v>
      </c>
      <c r="T114">
        <f t="shared" si="7"/>
        <v>2014</v>
      </c>
    </row>
    <row r="115" spans="1:20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4">
        <f t="shared" si="6"/>
        <v>40753.758425925924</v>
      </c>
      <c r="T115">
        <f t="shared" si="7"/>
        <v>2011</v>
      </c>
    </row>
    <row r="116" spans="1:20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4">
        <f t="shared" si="6"/>
        <v>40861.27416666667</v>
      </c>
      <c r="T116">
        <f t="shared" si="7"/>
        <v>2011</v>
      </c>
    </row>
    <row r="117" spans="1:20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4">
        <f t="shared" si="6"/>
        <v>40918.738935185182</v>
      </c>
      <c r="T117">
        <f t="shared" si="7"/>
        <v>2012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4">
        <f t="shared" si="6"/>
        <v>40595.497164351851</v>
      </c>
      <c r="T118">
        <f t="shared" si="7"/>
        <v>2011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4">
        <f t="shared" si="6"/>
        <v>40248.834999999999</v>
      </c>
      <c r="T119">
        <f t="shared" si="7"/>
        <v>2010</v>
      </c>
    </row>
    <row r="120" spans="1:20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4">
        <f t="shared" si="6"/>
        <v>40723.053657407407</v>
      </c>
      <c r="T120">
        <f t="shared" si="7"/>
        <v>2011</v>
      </c>
    </row>
    <row r="121" spans="1:20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4">
        <f t="shared" si="6"/>
        <v>40739.069282407407</v>
      </c>
      <c r="T121">
        <f t="shared" si="7"/>
        <v>2011</v>
      </c>
    </row>
    <row r="122" spans="1:20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4">
        <f t="shared" si="6"/>
        <v>42616.049849537041</v>
      </c>
      <c r="T122">
        <f t="shared" si="7"/>
        <v>2016</v>
      </c>
    </row>
    <row r="123" spans="1:20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4">
        <f t="shared" si="6"/>
        <v>42096.704976851848</v>
      </c>
      <c r="T123">
        <f t="shared" si="7"/>
        <v>2015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4">
        <f t="shared" si="6"/>
        <v>42593.431793981479</v>
      </c>
      <c r="T124">
        <f t="shared" si="7"/>
        <v>2016</v>
      </c>
    </row>
    <row r="125" spans="1:20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4">
        <f t="shared" si="6"/>
        <v>41904.781990740739</v>
      </c>
      <c r="T125">
        <f t="shared" si="7"/>
        <v>2014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4">
        <f t="shared" si="6"/>
        <v>42114.928726851853</v>
      </c>
      <c r="T126">
        <f t="shared" si="7"/>
        <v>2015</v>
      </c>
    </row>
    <row r="127" spans="1:20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4">
        <f t="shared" si="6"/>
        <v>42709.993981481486</v>
      </c>
      <c r="T127">
        <f t="shared" si="7"/>
        <v>2016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4">
        <f t="shared" si="6"/>
        <v>42135.589548611111</v>
      </c>
      <c r="T128">
        <f t="shared" si="7"/>
        <v>2015</v>
      </c>
    </row>
    <row r="129" spans="1:20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4">
        <f t="shared" si="6"/>
        <v>42067.62431712963</v>
      </c>
      <c r="T129">
        <f t="shared" si="7"/>
        <v>2015</v>
      </c>
    </row>
    <row r="130" spans="1:20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0" t="s">
        <v>8308</v>
      </c>
      <c r="R130" t="s">
        <v>8311</v>
      </c>
      <c r="S130" s="14">
        <f t="shared" si="6"/>
        <v>42628.22792824074</v>
      </c>
      <c r="T130">
        <f t="shared" si="7"/>
        <v>2016</v>
      </c>
    </row>
    <row r="131" spans="1:20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 s="14">
        <f t="shared" ref="S131:S194" si="10">(((J131/60)/60)/24)+DATE(1970,1,1)</f>
        <v>41882.937303240738</v>
      </c>
      <c r="T131">
        <f t="shared" ref="T131:T194" si="11">YEAR(S131)</f>
        <v>2014</v>
      </c>
    </row>
    <row r="132" spans="1:20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4">
        <f t="shared" si="10"/>
        <v>41778.915416666663</v>
      </c>
      <c r="T132">
        <f t="shared" si="11"/>
        <v>2014</v>
      </c>
    </row>
    <row r="133" spans="1:20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4">
        <f t="shared" si="10"/>
        <v>42541.837511574078</v>
      </c>
      <c r="T133">
        <f t="shared" si="11"/>
        <v>2016</v>
      </c>
    </row>
    <row r="134" spans="1:20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4">
        <f t="shared" si="10"/>
        <v>41905.812581018516</v>
      </c>
      <c r="T134">
        <f t="shared" si="11"/>
        <v>2014</v>
      </c>
    </row>
    <row r="135" spans="1:20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4">
        <f t="shared" si="10"/>
        <v>42491.80768518518</v>
      </c>
      <c r="T135">
        <f t="shared" si="11"/>
        <v>2016</v>
      </c>
    </row>
    <row r="136" spans="1:20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4">
        <f t="shared" si="10"/>
        <v>42221.909930555557</v>
      </c>
      <c r="T136">
        <f t="shared" si="11"/>
        <v>2015</v>
      </c>
    </row>
    <row r="137" spans="1:20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4">
        <f t="shared" si="10"/>
        <v>41788.381909722222</v>
      </c>
      <c r="T137">
        <f t="shared" si="11"/>
        <v>2014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4">
        <f t="shared" si="10"/>
        <v>42096.410115740742</v>
      </c>
      <c r="T138">
        <f t="shared" si="11"/>
        <v>2015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4">
        <f t="shared" si="10"/>
        <v>42239.573993055557</v>
      </c>
      <c r="T139">
        <f t="shared" si="11"/>
        <v>2015</v>
      </c>
    </row>
    <row r="140" spans="1:20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4">
        <f t="shared" si="10"/>
        <v>42186.257418981477</v>
      </c>
      <c r="T140">
        <f t="shared" si="11"/>
        <v>2015</v>
      </c>
    </row>
    <row r="141" spans="1:20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4">
        <f t="shared" si="10"/>
        <v>42187.920972222222</v>
      </c>
      <c r="T141">
        <f t="shared" si="11"/>
        <v>2015</v>
      </c>
    </row>
    <row r="142" spans="1:20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4">
        <f t="shared" si="10"/>
        <v>42053.198287037041</v>
      </c>
      <c r="T142">
        <f t="shared" si="11"/>
        <v>2015</v>
      </c>
    </row>
    <row r="143" spans="1:20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4">
        <f t="shared" si="10"/>
        <v>42110.153043981481</v>
      </c>
      <c r="T143">
        <f t="shared" si="11"/>
        <v>2015</v>
      </c>
    </row>
    <row r="144" spans="1:20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4">
        <f t="shared" si="10"/>
        <v>41938.893263888887</v>
      </c>
      <c r="T144">
        <f t="shared" si="11"/>
        <v>2014</v>
      </c>
    </row>
    <row r="145" spans="1:20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4">
        <f t="shared" si="10"/>
        <v>42559.064143518524</v>
      </c>
      <c r="T145">
        <f t="shared" si="11"/>
        <v>2016</v>
      </c>
    </row>
    <row r="146" spans="1:20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4">
        <f t="shared" si="10"/>
        <v>42047.762407407412</v>
      </c>
      <c r="T146">
        <f t="shared" si="11"/>
        <v>2015</v>
      </c>
    </row>
    <row r="147" spans="1:20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4">
        <f t="shared" si="10"/>
        <v>42200.542268518519</v>
      </c>
      <c r="T147">
        <f t="shared" si="11"/>
        <v>2015</v>
      </c>
    </row>
    <row r="148" spans="1:20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4">
        <f t="shared" si="10"/>
        <v>42693.016180555554</v>
      </c>
      <c r="T148">
        <f t="shared" si="11"/>
        <v>2016</v>
      </c>
    </row>
    <row r="149" spans="1:20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4">
        <f t="shared" si="10"/>
        <v>41969.767824074079</v>
      </c>
      <c r="T149">
        <f t="shared" si="11"/>
        <v>2014</v>
      </c>
    </row>
    <row r="150" spans="1:20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4">
        <f t="shared" si="10"/>
        <v>42397.281666666662</v>
      </c>
      <c r="T150">
        <f t="shared" si="11"/>
        <v>2016</v>
      </c>
    </row>
    <row r="151" spans="1:20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4">
        <f t="shared" si="10"/>
        <v>41968.172106481477</v>
      </c>
      <c r="T151">
        <f t="shared" si="11"/>
        <v>2014</v>
      </c>
    </row>
    <row r="152" spans="1:20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4">
        <f t="shared" si="10"/>
        <v>42090.161828703705</v>
      </c>
      <c r="T152">
        <f t="shared" si="11"/>
        <v>2015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4">
        <f t="shared" si="10"/>
        <v>42113.550821759258</v>
      </c>
      <c r="T153">
        <f t="shared" si="11"/>
        <v>2015</v>
      </c>
    </row>
    <row r="154" spans="1:20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4">
        <f t="shared" si="10"/>
        <v>41875.077546296299</v>
      </c>
      <c r="T154">
        <f t="shared" si="11"/>
        <v>2014</v>
      </c>
    </row>
    <row r="155" spans="1:20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4">
        <f t="shared" si="10"/>
        <v>41933.586157407408</v>
      </c>
      <c r="T155">
        <f t="shared" si="11"/>
        <v>2014</v>
      </c>
    </row>
    <row r="156" spans="1:20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4">
        <f t="shared" si="10"/>
        <v>42115.547395833331</v>
      </c>
      <c r="T156">
        <f t="shared" si="11"/>
        <v>2015</v>
      </c>
    </row>
    <row r="157" spans="1:20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4">
        <f t="shared" si="10"/>
        <v>42168.559432870374</v>
      </c>
      <c r="T157">
        <f t="shared" si="11"/>
        <v>2015</v>
      </c>
    </row>
    <row r="158" spans="1:20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4">
        <f t="shared" si="10"/>
        <v>41794.124953703707</v>
      </c>
      <c r="T158">
        <f t="shared" si="11"/>
        <v>2014</v>
      </c>
    </row>
    <row r="159" spans="1:20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4">
        <f t="shared" si="10"/>
        <v>42396.911712962959</v>
      </c>
      <c r="T159">
        <f t="shared" si="11"/>
        <v>2016</v>
      </c>
    </row>
    <row r="160" spans="1:20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4">
        <f t="shared" si="10"/>
        <v>41904.07671296296</v>
      </c>
      <c r="T160">
        <f t="shared" si="11"/>
        <v>2014</v>
      </c>
    </row>
    <row r="161" spans="1:20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4">
        <f t="shared" si="10"/>
        <v>42514.434548611112</v>
      </c>
      <c r="T161">
        <f t="shared" si="11"/>
        <v>2016</v>
      </c>
    </row>
    <row r="162" spans="1:20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4">
        <f t="shared" si="10"/>
        <v>42171.913090277783</v>
      </c>
      <c r="T162">
        <f t="shared" si="11"/>
        <v>2015</v>
      </c>
    </row>
    <row r="163" spans="1:20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4">
        <f t="shared" si="10"/>
        <v>41792.687442129631</v>
      </c>
      <c r="T163">
        <f t="shared" si="11"/>
        <v>2014</v>
      </c>
    </row>
    <row r="164" spans="1:20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4">
        <f t="shared" si="10"/>
        <v>41835.126805555556</v>
      </c>
      <c r="T164">
        <f t="shared" si="11"/>
        <v>2014</v>
      </c>
    </row>
    <row r="165" spans="1:20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4">
        <f t="shared" si="10"/>
        <v>42243.961273148147</v>
      </c>
      <c r="T165">
        <f t="shared" si="11"/>
        <v>2015</v>
      </c>
    </row>
    <row r="166" spans="1:20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4">
        <f t="shared" si="10"/>
        <v>41841.762743055559</v>
      </c>
      <c r="T166">
        <f t="shared" si="11"/>
        <v>2014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4">
        <f t="shared" si="10"/>
        <v>42351.658842592587</v>
      </c>
      <c r="T167">
        <f t="shared" si="11"/>
        <v>2015</v>
      </c>
    </row>
    <row r="168" spans="1:20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4">
        <f t="shared" si="10"/>
        <v>42721.075949074075</v>
      </c>
      <c r="T168">
        <f t="shared" si="11"/>
        <v>2016</v>
      </c>
    </row>
    <row r="169" spans="1:20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4">
        <f t="shared" si="10"/>
        <v>42160.927488425921</v>
      </c>
      <c r="T169">
        <f t="shared" si="11"/>
        <v>2015</v>
      </c>
    </row>
    <row r="170" spans="1:20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4">
        <f t="shared" si="10"/>
        <v>42052.83530092593</v>
      </c>
      <c r="T170">
        <f t="shared" si="11"/>
        <v>2015</v>
      </c>
    </row>
    <row r="171" spans="1:20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4">
        <f t="shared" si="10"/>
        <v>41900.505312499998</v>
      </c>
      <c r="T171">
        <f t="shared" si="11"/>
        <v>2014</v>
      </c>
    </row>
    <row r="172" spans="1:20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4">
        <f t="shared" si="10"/>
        <v>42216.977812500001</v>
      </c>
      <c r="T172">
        <f t="shared" si="11"/>
        <v>2015</v>
      </c>
    </row>
    <row r="173" spans="1:20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4">
        <f t="shared" si="10"/>
        <v>42534.180717592593</v>
      </c>
      <c r="T173">
        <f t="shared" si="11"/>
        <v>2016</v>
      </c>
    </row>
    <row r="174" spans="1:20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4">
        <f t="shared" si="10"/>
        <v>42047.394942129627</v>
      </c>
      <c r="T174">
        <f t="shared" si="11"/>
        <v>2015</v>
      </c>
    </row>
    <row r="175" spans="1:20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4">
        <f t="shared" si="10"/>
        <v>42033.573009259257</v>
      </c>
      <c r="T175">
        <f t="shared" si="11"/>
        <v>2015</v>
      </c>
    </row>
    <row r="176" spans="1:20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4">
        <f t="shared" si="10"/>
        <v>42072.758981481486</v>
      </c>
      <c r="T176">
        <f t="shared" si="11"/>
        <v>2015</v>
      </c>
    </row>
    <row r="177" spans="1:20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4">
        <f t="shared" si="10"/>
        <v>41855.777905092589</v>
      </c>
      <c r="T177">
        <f t="shared" si="11"/>
        <v>2014</v>
      </c>
    </row>
    <row r="178" spans="1:20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4">
        <f t="shared" si="10"/>
        <v>42191.824062500003</v>
      </c>
      <c r="T178">
        <f t="shared" si="11"/>
        <v>2015</v>
      </c>
    </row>
    <row r="179" spans="1:20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4">
        <f t="shared" si="10"/>
        <v>42070.047754629632</v>
      </c>
      <c r="T179">
        <f t="shared" si="11"/>
        <v>2015</v>
      </c>
    </row>
    <row r="180" spans="1:20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4">
        <f t="shared" si="10"/>
        <v>42304.955381944441</v>
      </c>
      <c r="T180">
        <f t="shared" si="11"/>
        <v>2015</v>
      </c>
    </row>
    <row r="181" spans="1:20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4">
        <f t="shared" si="10"/>
        <v>42403.080497685187</v>
      </c>
      <c r="T181">
        <f t="shared" si="11"/>
        <v>2016</v>
      </c>
    </row>
    <row r="182" spans="1:20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4">
        <f t="shared" si="10"/>
        <v>42067.991238425922</v>
      </c>
      <c r="T182">
        <f t="shared" si="11"/>
        <v>2015</v>
      </c>
    </row>
    <row r="183" spans="1:20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4">
        <f t="shared" si="10"/>
        <v>42147.741840277777</v>
      </c>
      <c r="T183">
        <f t="shared" si="11"/>
        <v>2015</v>
      </c>
    </row>
    <row r="184" spans="1:20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4">
        <f t="shared" si="10"/>
        <v>42712.011944444443</v>
      </c>
      <c r="T184">
        <f t="shared" si="11"/>
        <v>2016</v>
      </c>
    </row>
    <row r="185" spans="1:20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4">
        <f t="shared" si="10"/>
        <v>41939.810300925928</v>
      </c>
      <c r="T185">
        <f t="shared" si="11"/>
        <v>2014</v>
      </c>
    </row>
    <row r="186" spans="1:20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4">
        <f t="shared" si="10"/>
        <v>41825.791226851856</v>
      </c>
      <c r="T186">
        <f t="shared" si="11"/>
        <v>2014</v>
      </c>
    </row>
    <row r="187" spans="1:20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4">
        <f t="shared" si="10"/>
        <v>42570.91133101852</v>
      </c>
      <c r="T187">
        <f t="shared" si="11"/>
        <v>2016</v>
      </c>
    </row>
    <row r="188" spans="1:20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4">
        <f t="shared" si="10"/>
        <v>42767.812893518523</v>
      </c>
      <c r="T188">
        <f t="shared" si="11"/>
        <v>2017</v>
      </c>
    </row>
    <row r="189" spans="1:20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4">
        <f t="shared" si="10"/>
        <v>42182.234456018516</v>
      </c>
      <c r="T189">
        <f t="shared" si="11"/>
        <v>2015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4">
        <f t="shared" si="10"/>
        <v>41857.18304398148</v>
      </c>
      <c r="T190">
        <f t="shared" si="11"/>
        <v>2014</v>
      </c>
    </row>
    <row r="191" spans="1:20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4">
        <f t="shared" si="10"/>
        <v>42556.690706018519</v>
      </c>
      <c r="T191">
        <f t="shared" si="11"/>
        <v>2016</v>
      </c>
    </row>
    <row r="192" spans="1:20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4">
        <f t="shared" si="10"/>
        <v>42527.650995370372</v>
      </c>
      <c r="T192">
        <f t="shared" si="11"/>
        <v>2016</v>
      </c>
    </row>
    <row r="193" spans="1:20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4">
        <f t="shared" si="10"/>
        <v>42239.441412037035</v>
      </c>
      <c r="T193">
        <f t="shared" si="11"/>
        <v>2015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0" t="s">
        <v>8308</v>
      </c>
      <c r="R194" t="s">
        <v>8312</v>
      </c>
      <c r="S194" s="14">
        <f t="shared" si="10"/>
        <v>41899.792037037041</v>
      </c>
      <c r="T194">
        <f t="shared" si="11"/>
        <v>2014</v>
      </c>
    </row>
    <row r="195" spans="1:20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 s="14">
        <f t="shared" ref="S195:S258" si="14">(((J195/60)/60)/24)+DATE(1970,1,1)</f>
        <v>41911.934791666667</v>
      </c>
      <c r="T195">
        <f t="shared" ref="T195:T258" si="15">YEAR(S195)</f>
        <v>2014</v>
      </c>
    </row>
    <row r="196" spans="1:20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4">
        <f t="shared" si="14"/>
        <v>42375.996886574074</v>
      </c>
      <c r="T196">
        <f t="shared" si="15"/>
        <v>2016</v>
      </c>
    </row>
    <row r="197" spans="1:20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4">
        <f t="shared" si="14"/>
        <v>42135.67050925926</v>
      </c>
      <c r="T197">
        <f t="shared" si="15"/>
        <v>2015</v>
      </c>
    </row>
    <row r="198" spans="1:20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4">
        <f t="shared" si="14"/>
        <v>42259.542800925927</v>
      </c>
      <c r="T198">
        <f t="shared" si="15"/>
        <v>2015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4">
        <f t="shared" si="14"/>
        <v>42741.848379629635</v>
      </c>
      <c r="T199">
        <f t="shared" si="15"/>
        <v>2017</v>
      </c>
    </row>
    <row r="200" spans="1:20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4">
        <f t="shared" si="14"/>
        <v>41887.383356481485</v>
      </c>
      <c r="T200">
        <f t="shared" si="15"/>
        <v>2014</v>
      </c>
    </row>
    <row r="201" spans="1:20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4">
        <f t="shared" si="14"/>
        <v>42584.123865740738</v>
      </c>
      <c r="T201">
        <f t="shared" si="15"/>
        <v>2016</v>
      </c>
    </row>
    <row r="202" spans="1:20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4">
        <f t="shared" si="14"/>
        <v>41867.083368055559</v>
      </c>
      <c r="T202">
        <f t="shared" si="15"/>
        <v>2014</v>
      </c>
    </row>
    <row r="203" spans="1:20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4">
        <f t="shared" si="14"/>
        <v>42023.818622685183</v>
      </c>
      <c r="T203">
        <f t="shared" si="15"/>
        <v>2015</v>
      </c>
    </row>
    <row r="204" spans="1:20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4">
        <f t="shared" si="14"/>
        <v>42255.927824074075</v>
      </c>
      <c r="T204">
        <f t="shared" si="15"/>
        <v>2015</v>
      </c>
    </row>
    <row r="205" spans="1:20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4">
        <f t="shared" si="14"/>
        <v>41973.847962962958</v>
      </c>
      <c r="T205">
        <f t="shared" si="15"/>
        <v>2014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4">
        <f t="shared" si="14"/>
        <v>42556.583368055552</v>
      </c>
      <c r="T206">
        <f t="shared" si="15"/>
        <v>2016</v>
      </c>
    </row>
    <row r="207" spans="1:20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4">
        <f t="shared" si="14"/>
        <v>42248.632199074069</v>
      </c>
      <c r="T207">
        <f t="shared" si="15"/>
        <v>2015</v>
      </c>
    </row>
    <row r="208" spans="1:20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4">
        <f t="shared" si="14"/>
        <v>42567.004432870366</v>
      </c>
      <c r="T208">
        <f t="shared" si="15"/>
        <v>2016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4">
        <f t="shared" si="14"/>
        <v>41978.197199074071</v>
      </c>
      <c r="T209">
        <f t="shared" si="15"/>
        <v>2014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4">
        <f t="shared" si="14"/>
        <v>41959.369988425926</v>
      </c>
      <c r="T210">
        <f t="shared" si="15"/>
        <v>2014</v>
      </c>
    </row>
    <row r="211" spans="1:20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4">
        <f t="shared" si="14"/>
        <v>42165.922858796301</v>
      </c>
      <c r="T211">
        <f t="shared" si="15"/>
        <v>2015</v>
      </c>
    </row>
    <row r="212" spans="1:20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4">
        <f t="shared" si="14"/>
        <v>42249.064722222218</v>
      </c>
      <c r="T212">
        <f t="shared" si="15"/>
        <v>2015</v>
      </c>
    </row>
    <row r="213" spans="1:20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4">
        <f t="shared" si="14"/>
        <v>42236.159918981488</v>
      </c>
      <c r="T213">
        <f t="shared" si="15"/>
        <v>2015</v>
      </c>
    </row>
    <row r="214" spans="1:20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4">
        <f t="shared" si="14"/>
        <v>42416.881018518514</v>
      </c>
      <c r="T214">
        <f t="shared" si="15"/>
        <v>2016</v>
      </c>
    </row>
    <row r="215" spans="1:20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4">
        <f t="shared" si="14"/>
        <v>42202.594293981485</v>
      </c>
      <c r="T215">
        <f t="shared" si="15"/>
        <v>2015</v>
      </c>
    </row>
    <row r="216" spans="1:20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4">
        <f t="shared" si="14"/>
        <v>42009.64061342593</v>
      </c>
      <c r="T216">
        <f t="shared" si="15"/>
        <v>2015</v>
      </c>
    </row>
    <row r="217" spans="1:20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4">
        <f t="shared" si="14"/>
        <v>42375.230115740742</v>
      </c>
      <c r="T217">
        <f t="shared" si="15"/>
        <v>2016</v>
      </c>
    </row>
    <row r="218" spans="1:20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4">
        <f t="shared" si="14"/>
        <v>42066.958761574075</v>
      </c>
      <c r="T218">
        <f t="shared" si="15"/>
        <v>2015</v>
      </c>
    </row>
    <row r="219" spans="1:20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4">
        <f t="shared" si="14"/>
        <v>41970.64061342593</v>
      </c>
      <c r="T219">
        <f t="shared" si="15"/>
        <v>2014</v>
      </c>
    </row>
    <row r="220" spans="1:20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4">
        <f t="shared" si="14"/>
        <v>42079.628344907411</v>
      </c>
      <c r="T220">
        <f t="shared" si="15"/>
        <v>2015</v>
      </c>
    </row>
    <row r="221" spans="1:20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4">
        <f t="shared" si="14"/>
        <v>42429.326678240745</v>
      </c>
      <c r="T221">
        <f t="shared" si="15"/>
        <v>2016</v>
      </c>
    </row>
    <row r="222" spans="1:20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4">
        <f t="shared" si="14"/>
        <v>42195.643865740742</v>
      </c>
      <c r="T222">
        <f t="shared" si="15"/>
        <v>2015</v>
      </c>
    </row>
    <row r="223" spans="1:20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4">
        <f t="shared" si="14"/>
        <v>42031.837546296301</v>
      </c>
      <c r="T223">
        <f t="shared" si="15"/>
        <v>2015</v>
      </c>
    </row>
    <row r="224" spans="1:20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4">
        <f t="shared" si="14"/>
        <v>42031.769884259258</v>
      </c>
      <c r="T224">
        <f t="shared" si="15"/>
        <v>2015</v>
      </c>
    </row>
    <row r="225" spans="1:20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4">
        <f t="shared" si="14"/>
        <v>42482.048032407409</v>
      </c>
      <c r="T225">
        <f t="shared" si="15"/>
        <v>2016</v>
      </c>
    </row>
    <row r="226" spans="1:20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4">
        <f t="shared" si="14"/>
        <v>42135.235254629632</v>
      </c>
      <c r="T226">
        <f t="shared" si="15"/>
        <v>2015</v>
      </c>
    </row>
    <row r="227" spans="1:20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4">
        <f t="shared" si="14"/>
        <v>42438.961273148147</v>
      </c>
      <c r="T227">
        <f t="shared" si="15"/>
        <v>2016</v>
      </c>
    </row>
    <row r="228" spans="1:20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4">
        <f t="shared" si="14"/>
        <v>42106.666018518517</v>
      </c>
      <c r="T228">
        <f t="shared" si="15"/>
        <v>2015</v>
      </c>
    </row>
    <row r="229" spans="1:20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4">
        <f t="shared" si="14"/>
        <v>42164.893993055557</v>
      </c>
      <c r="T229">
        <f t="shared" si="15"/>
        <v>2015</v>
      </c>
    </row>
    <row r="230" spans="1:20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4">
        <f t="shared" si="14"/>
        <v>42096.686400462961</v>
      </c>
      <c r="T230">
        <f t="shared" si="15"/>
        <v>2015</v>
      </c>
    </row>
    <row r="231" spans="1:20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4">
        <f t="shared" si="14"/>
        <v>42383.933993055558</v>
      </c>
      <c r="T231">
        <f t="shared" si="15"/>
        <v>2016</v>
      </c>
    </row>
    <row r="232" spans="1:20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4">
        <f t="shared" si="14"/>
        <v>42129.777210648142</v>
      </c>
      <c r="T232">
        <f t="shared" si="15"/>
        <v>2015</v>
      </c>
    </row>
    <row r="233" spans="1:20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4">
        <f t="shared" si="14"/>
        <v>42341.958923611113</v>
      </c>
      <c r="T233">
        <f t="shared" si="15"/>
        <v>2015</v>
      </c>
    </row>
    <row r="234" spans="1:20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4">
        <f t="shared" si="14"/>
        <v>42032.82576388889</v>
      </c>
      <c r="T234">
        <f t="shared" si="15"/>
        <v>2015</v>
      </c>
    </row>
    <row r="235" spans="1:20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4">
        <f t="shared" si="14"/>
        <v>42612.911712962959</v>
      </c>
      <c r="T235">
        <f t="shared" si="15"/>
        <v>2016</v>
      </c>
    </row>
    <row r="236" spans="1:20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4">
        <f t="shared" si="14"/>
        <v>42136.035405092596</v>
      </c>
      <c r="T236">
        <f t="shared" si="15"/>
        <v>2015</v>
      </c>
    </row>
    <row r="237" spans="1:20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4">
        <f t="shared" si="14"/>
        <v>42164.908530092594</v>
      </c>
      <c r="T237">
        <f t="shared" si="15"/>
        <v>2015</v>
      </c>
    </row>
    <row r="238" spans="1:20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4">
        <f t="shared" si="14"/>
        <v>42321.08447916666</v>
      </c>
      <c r="T238">
        <f t="shared" si="15"/>
        <v>2015</v>
      </c>
    </row>
    <row r="239" spans="1:20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4">
        <f t="shared" si="14"/>
        <v>42377.577187499999</v>
      </c>
      <c r="T239">
        <f t="shared" si="15"/>
        <v>2016</v>
      </c>
    </row>
    <row r="240" spans="1:20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4">
        <f t="shared" si="14"/>
        <v>42713.962499999994</v>
      </c>
      <c r="T240">
        <f t="shared" si="15"/>
        <v>2016</v>
      </c>
    </row>
    <row r="241" spans="1:20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4">
        <f t="shared" si="14"/>
        <v>42297.110300925924</v>
      </c>
      <c r="T241">
        <f t="shared" si="15"/>
        <v>2015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4">
        <f t="shared" si="14"/>
        <v>41354.708460648151</v>
      </c>
      <c r="T242">
        <f t="shared" si="15"/>
        <v>2013</v>
      </c>
    </row>
    <row r="243" spans="1:20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4">
        <f t="shared" si="14"/>
        <v>41949.697962962964</v>
      </c>
      <c r="T243">
        <f t="shared" si="15"/>
        <v>2014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4">
        <f t="shared" si="14"/>
        <v>40862.492939814816</v>
      </c>
      <c r="T244">
        <f t="shared" si="15"/>
        <v>2011</v>
      </c>
    </row>
    <row r="245" spans="1:20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4">
        <f t="shared" si="14"/>
        <v>41662.047500000001</v>
      </c>
      <c r="T245">
        <f t="shared" si="15"/>
        <v>2014</v>
      </c>
    </row>
    <row r="246" spans="1:20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4">
        <f t="shared" si="14"/>
        <v>40213.323599537034</v>
      </c>
      <c r="T246">
        <f t="shared" si="15"/>
        <v>2010</v>
      </c>
    </row>
    <row r="247" spans="1:20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4">
        <f t="shared" si="14"/>
        <v>41107.053067129629</v>
      </c>
      <c r="T247">
        <f t="shared" si="15"/>
        <v>2012</v>
      </c>
    </row>
    <row r="248" spans="1:20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4">
        <f t="shared" si="14"/>
        <v>40480.363483796296</v>
      </c>
      <c r="T248">
        <f t="shared" si="15"/>
        <v>2010</v>
      </c>
    </row>
    <row r="249" spans="1:20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4">
        <f t="shared" si="14"/>
        <v>40430.604328703703</v>
      </c>
      <c r="T249">
        <f t="shared" si="15"/>
        <v>2010</v>
      </c>
    </row>
    <row r="250" spans="1:20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4">
        <f t="shared" si="14"/>
        <v>40870.774409722224</v>
      </c>
      <c r="T250">
        <f t="shared" si="15"/>
        <v>2011</v>
      </c>
    </row>
    <row r="251" spans="1:20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4">
        <f t="shared" si="14"/>
        <v>40332.923842592594</v>
      </c>
      <c r="T251">
        <f t="shared" si="15"/>
        <v>2010</v>
      </c>
    </row>
    <row r="252" spans="1:20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4">
        <f t="shared" si="14"/>
        <v>41401.565868055557</v>
      </c>
      <c r="T252">
        <f t="shared" si="15"/>
        <v>2013</v>
      </c>
    </row>
    <row r="253" spans="1:20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4">
        <f t="shared" si="14"/>
        <v>41013.787569444445</v>
      </c>
      <c r="T253">
        <f t="shared" si="15"/>
        <v>2012</v>
      </c>
    </row>
    <row r="254" spans="1:20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4">
        <f t="shared" si="14"/>
        <v>40266.662708333337</v>
      </c>
      <c r="T254">
        <f t="shared" si="15"/>
        <v>2010</v>
      </c>
    </row>
    <row r="255" spans="1:20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4">
        <f t="shared" si="14"/>
        <v>40924.650868055556</v>
      </c>
      <c r="T255">
        <f t="shared" si="15"/>
        <v>2012</v>
      </c>
    </row>
    <row r="256" spans="1:20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4">
        <f t="shared" si="14"/>
        <v>42263.952662037031</v>
      </c>
      <c r="T256">
        <f t="shared" si="15"/>
        <v>2015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4">
        <f t="shared" si="14"/>
        <v>40588.526412037041</v>
      </c>
      <c r="T257">
        <f t="shared" si="15"/>
        <v>2011</v>
      </c>
    </row>
    <row r="258" spans="1:20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0" t="s">
        <v>8308</v>
      </c>
      <c r="R258" t="s">
        <v>8313</v>
      </c>
      <c r="S258" s="14">
        <f t="shared" si="14"/>
        <v>41319.769293981481</v>
      </c>
      <c r="T258">
        <f t="shared" si="15"/>
        <v>2013</v>
      </c>
    </row>
    <row r="259" spans="1:20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 s="14">
        <f t="shared" ref="S259:S322" si="18">(((J259/60)/60)/24)+DATE(1970,1,1)</f>
        <v>42479.626875000002</v>
      </c>
      <c r="T259">
        <f t="shared" ref="T259:T322" si="19">YEAR(S259)</f>
        <v>2016</v>
      </c>
    </row>
    <row r="260" spans="1:20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4">
        <f t="shared" si="18"/>
        <v>40682.051689814813</v>
      </c>
      <c r="T260">
        <f t="shared" si="19"/>
        <v>2011</v>
      </c>
    </row>
    <row r="261" spans="1:20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4">
        <f t="shared" si="18"/>
        <v>42072.738067129627</v>
      </c>
      <c r="T261">
        <f t="shared" si="19"/>
        <v>2015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4">
        <f t="shared" si="18"/>
        <v>40330.755543981482</v>
      </c>
      <c r="T262">
        <f t="shared" si="19"/>
        <v>2010</v>
      </c>
    </row>
    <row r="263" spans="1:20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4">
        <f t="shared" si="18"/>
        <v>41017.885462962964</v>
      </c>
      <c r="T263">
        <f t="shared" si="19"/>
        <v>2012</v>
      </c>
    </row>
    <row r="264" spans="1:20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4">
        <f t="shared" si="18"/>
        <v>40555.24800925926</v>
      </c>
      <c r="T264">
        <f t="shared" si="19"/>
        <v>2011</v>
      </c>
    </row>
    <row r="265" spans="1:20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4">
        <f t="shared" si="18"/>
        <v>41149.954791666663</v>
      </c>
      <c r="T265">
        <f t="shared" si="19"/>
        <v>2012</v>
      </c>
    </row>
    <row r="266" spans="1:20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4">
        <f t="shared" si="18"/>
        <v>41010.620312500003</v>
      </c>
      <c r="T266">
        <f t="shared" si="19"/>
        <v>2012</v>
      </c>
    </row>
    <row r="267" spans="1:20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4">
        <f t="shared" si="18"/>
        <v>40267.245717592588</v>
      </c>
      <c r="T267">
        <f t="shared" si="19"/>
        <v>2010</v>
      </c>
    </row>
    <row r="268" spans="1:20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4">
        <f t="shared" si="18"/>
        <v>40205.174849537041</v>
      </c>
      <c r="T268">
        <f t="shared" si="19"/>
        <v>2010</v>
      </c>
    </row>
    <row r="269" spans="1:20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4">
        <f t="shared" si="18"/>
        <v>41785.452534722222</v>
      </c>
      <c r="T269">
        <f t="shared" si="19"/>
        <v>2014</v>
      </c>
    </row>
    <row r="270" spans="1:20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4">
        <f t="shared" si="18"/>
        <v>40809.15252314815</v>
      </c>
      <c r="T270">
        <f t="shared" si="19"/>
        <v>2011</v>
      </c>
    </row>
    <row r="271" spans="1:20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4">
        <f t="shared" si="18"/>
        <v>42758.197013888886</v>
      </c>
      <c r="T271">
        <f t="shared" si="19"/>
        <v>2017</v>
      </c>
    </row>
    <row r="272" spans="1:20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4">
        <f t="shared" si="18"/>
        <v>40637.866550925923</v>
      </c>
      <c r="T272">
        <f t="shared" si="19"/>
        <v>2011</v>
      </c>
    </row>
    <row r="273" spans="1:20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4">
        <f t="shared" si="18"/>
        <v>41612.10024305556</v>
      </c>
      <c r="T273">
        <f t="shared" si="19"/>
        <v>2013</v>
      </c>
    </row>
    <row r="274" spans="1:20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4">
        <f t="shared" si="18"/>
        <v>40235.900358796294</v>
      </c>
      <c r="T274">
        <f t="shared" si="19"/>
        <v>2010</v>
      </c>
    </row>
    <row r="275" spans="1:20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4">
        <f t="shared" si="18"/>
        <v>40697.498449074075</v>
      </c>
      <c r="T275">
        <f t="shared" si="19"/>
        <v>2011</v>
      </c>
    </row>
    <row r="276" spans="1:20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4">
        <f t="shared" si="18"/>
        <v>40969.912372685183</v>
      </c>
      <c r="T276">
        <f t="shared" si="19"/>
        <v>2012</v>
      </c>
    </row>
    <row r="277" spans="1:20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4">
        <f t="shared" si="18"/>
        <v>41193.032013888893</v>
      </c>
      <c r="T277">
        <f t="shared" si="19"/>
        <v>2012</v>
      </c>
    </row>
    <row r="278" spans="1:20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4">
        <f t="shared" si="18"/>
        <v>40967.081874999996</v>
      </c>
      <c r="T278">
        <f t="shared" si="19"/>
        <v>2012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4">
        <f t="shared" si="18"/>
        <v>42117.891423611116</v>
      </c>
      <c r="T279">
        <f t="shared" si="19"/>
        <v>2015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4">
        <f t="shared" si="18"/>
        <v>41164.040960648148</v>
      </c>
      <c r="T280">
        <f t="shared" si="19"/>
        <v>2012</v>
      </c>
    </row>
    <row r="281" spans="1:20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4">
        <f t="shared" si="18"/>
        <v>42759.244166666671</v>
      </c>
      <c r="T281">
        <f t="shared" si="19"/>
        <v>2017</v>
      </c>
    </row>
    <row r="282" spans="1:20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4">
        <f t="shared" si="18"/>
        <v>41744.590682870366</v>
      </c>
      <c r="T282">
        <f t="shared" si="19"/>
        <v>2014</v>
      </c>
    </row>
    <row r="283" spans="1:20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4">
        <f t="shared" si="18"/>
        <v>39950.163344907407</v>
      </c>
      <c r="T283">
        <f t="shared" si="19"/>
        <v>2009</v>
      </c>
    </row>
    <row r="284" spans="1:20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4">
        <f t="shared" si="18"/>
        <v>40194.920046296298</v>
      </c>
      <c r="T284">
        <f t="shared" si="19"/>
        <v>2010</v>
      </c>
    </row>
    <row r="285" spans="1:20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4">
        <f t="shared" si="18"/>
        <v>40675.71</v>
      </c>
      <c r="T285">
        <f t="shared" si="19"/>
        <v>2011</v>
      </c>
    </row>
    <row r="286" spans="1:20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4">
        <f t="shared" si="18"/>
        <v>40904.738194444442</v>
      </c>
      <c r="T286">
        <f t="shared" si="19"/>
        <v>2011</v>
      </c>
    </row>
    <row r="287" spans="1:20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4">
        <f t="shared" si="18"/>
        <v>41506.756111111114</v>
      </c>
      <c r="T287">
        <f t="shared" si="19"/>
        <v>2013</v>
      </c>
    </row>
    <row r="288" spans="1:20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4">
        <f t="shared" si="18"/>
        <v>41313.816249999996</v>
      </c>
      <c r="T288">
        <f t="shared" si="19"/>
        <v>2013</v>
      </c>
    </row>
    <row r="289" spans="1:20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4">
        <f t="shared" si="18"/>
        <v>41184.277986111112</v>
      </c>
      <c r="T289">
        <f t="shared" si="19"/>
        <v>2012</v>
      </c>
    </row>
    <row r="290" spans="1:20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4">
        <f t="shared" si="18"/>
        <v>41051.168900462959</v>
      </c>
      <c r="T290">
        <f t="shared" si="19"/>
        <v>2012</v>
      </c>
    </row>
    <row r="291" spans="1:20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4">
        <f t="shared" si="18"/>
        <v>41550.456412037034</v>
      </c>
      <c r="T291">
        <f t="shared" si="19"/>
        <v>2013</v>
      </c>
    </row>
    <row r="292" spans="1:20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4">
        <f t="shared" si="18"/>
        <v>40526.36917824074</v>
      </c>
      <c r="T292">
        <f t="shared" si="19"/>
        <v>2010</v>
      </c>
    </row>
    <row r="293" spans="1:20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4">
        <f t="shared" si="18"/>
        <v>41376.769050925926</v>
      </c>
      <c r="T293">
        <f t="shared" si="19"/>
        <v>2013</v>
      </c>
    </row>
    <row r="294" spans="1:20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4">
        <f t="shared" si="18"/>
        <v>40812.803229166668</v>
      </c>
      <c r="T294">
        <f t="shared" si="19"/>
        <v>2011</v>
      </c>
    </row>
    <row r="295" spans="1:20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4">
        <f t="shared" si="18"/>
        <v>41719.667986111112</v>
      </c>
      <c r="T295">
        <f t="shared" si="19"/>
        <v>2014</v>
      </c>
    </row>
    <row r="296" spans="1:20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4">
        <f t="shared" si="18"/>
        <v>40343.084421296298</v>
      </c>
      <c r="T296">
        <f t="shared" si="19"/>
        <v>2010</v>
      </c>
    </row>
    <row r="297" spans="1:20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4">
        <f t="shared" si="18"/>
        <v>41519.004733796297</v>
      </c>
      <c r="T297">
        <f t="shared" si="19"/>
        <v>2013</v>
      </c>
    </row>
    <row r="298" spans="1:20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4">
        <f t="shared" si="18"/>
        <v>41134.475497685184</v>
      </c>
      <c r="T298">
        <f t="shared" si="19"/>
        <v>2012</v>
      </c>
    </row>
    <row r="299" spans="1:20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4">
        <f t="shared" si="18"/>
        <v>42089.72802083334</v>
      </c>
      <c r="T299">
        <f t="shared" si="19"/>
        <v>2015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4">
        <f t="shared" si="18"/>
        <v>41709.463518518518</v>
      </c>
      <c r="T300">
        <f t="shared" si="19"/>
        <v>2014</v>
      </c>
    </row>
    <row r="301" spans="1:20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4">
        <f t="shared" si="18"/>
        <v>40469.225231481483</v>
      </c>
      <c r="T301">
        <f t="shared" si="19"/>
        <v>2010</v>
      </c>
    </row>
    <row r="302" spans="1:20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4">
        <f t="shared" si="18"/>
        <v>40626.959930555553</v>
      </c>
      <c r="T302">
        <f t="shared" si="19"/>
        <v>2011</v>
      </c>
    </row>
    <row r="303" spans="1:20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4">
        <f t="shared" si="18"/>
        <v>41312.737673611111</v>
      </c>
      <c r="T303">
        <f t="shared" si="19"/>
        <v>2013</v>
      </c>
    </row>
    <row r="304" spans="1:20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4">
        <f t="shared" si="18"/>
        <v>40933.856921296298</v>
      </c>
      <c r="T304">
        <f t="shared" si="19"/>
        <v>2012</v>
      </c>
    </row>
    <row r="305" spans="1:20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4">
        <f t="shared" si="18"/>
        <v>41032.071134259262</v>
      </c>
      <c r="T305">
        <f t="shared" si="19"/>
        <v>2012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4">
        <f t="shared" si="18"/>
        <v>41114.094872685186</v>
      </c>
      <c r="T306">
        <f t="shared" si="19"/>
        <v>2012</v>
      </c>
    </row>
    <row r="307" spans="1:20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4">
        <f t="shared" si="18"/>
        <v>40948.630196759259</v>
      </c>
      <c r="T307">
        <f t="shared" si="19"/>
        <v>2012</v>
      </c>
    </row>
    <row r="308" spans="1:20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4">
        <f t="shared" si="18"/>
        <v>41333.837187500001</v>
      </c>
      <c r="T308">
        <f t="shared" si="19"/>
        <v>2013</v>
      </c>
    </row>
    <row r="309" spans="1:20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4">
        <f t="shared" si="18"/>
        <v>41282.944456018515</v>
      </c>
      <c r="T309">
        <f t="shared" si="19"/>
        <v>2013</v>
      </c>
    </row>
    <row r="310" spans="1:20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4">
        <f t="shared" si="18"/>
        <v>40567.694560185184</v>
      </c>
      <c r="T310">
        <f t="shared" si="19"/>
        <v>2011</v>
      </c>
    </row>
    <row r="311" spans="1:20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4">
        <f t="shared" si="18"/>
        <v>41134.751550925925</v>
      </c>
      <c r="T311">
        <f t="shared" si="19"/>
        <v>2012</v>
      </c>
    </row>
    <row r="312" spans="1:20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4">
        <f t="shared" si="18"/>
        <v>40821.183136574073</v>
      </c>
      <c r="T312">
        <f t="shared" si="19"/>
        <v>2011</v>
      </c>
    </row>
    <row r="313" spans="1:20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4">
        <f t="shared" si="18"/>
        <v>40868.219814814816</v>
      </c>
      <c r="T313">
        <f t="shared" si="19"/>
        <v>2011</v>
      </c>
    </row>
    <row r="314" spans="1:20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4">
        <f t="shared" si="18"/>
        <v>41348.877685185187</v>
      </c>
      <c r="T314">
        <f t="shared" si="19"/>
        <v>2013</v>
      </c>
    </row>
    <row r="315" spans="1:20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4">
        <f t="shared" si="18"/>
        <v>40357.227939814817</v>
      </c>
      <c r="T315">
        <f t="shared" si="19"/>
        <v>2010</v>
      </c>
    </row>
    <row r="316" spans="1:20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4">
        <f t="shared" si="18"/>
        <v>41304.833194444444</v>
      </c>
      <c r="T316">
        <f t="shared" si="19"/>
        <v>2013</v>
      </c>
    </row>
    <row r="317" spans="1:20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4">
        <f t="shared" si="18"/>
        <v>41113.77238425926</v>
      </c>
      <c r="T317">
        <f t="shared" si="19"/>
        <v>2012</v>
      </c>
    </row>
    <row r="318" spans="1:20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4">
        <f t="shared" si="18"/>
        <v>41950.923576388886</v>
      </c>
      <c r="T318">
        <f t="shared" si="19"/>
        <v>2014</v>
      </c>
    </row>
    <row r="319" spans="1:20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4">
        <f t="shared" si="18"/>
        <v>41589.676886574074</v>
      </c>
      <c r="T319">
        <f t="shared" si="19"/>
        <v>2013</v>
      </c>
    </row>
    <row r="320" spans="1:20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4">
        <f t="shared" si="18"/>
        <v>41330.038784722223</v>
      </c>
      <c r="T320">
        <f t="shared" si="19"/>
        <v>2013</v>
      </c>
    </row>
    <row r="321" spans="1:20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4">
        <f t="shared" si="18"/>
        <v>40123.83829861111</v>
      </c>
      <c r="T321">
        <f t="shared" si="19"/>
        <v>2009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0" t="s">
        <v>8308</v>
      </c>
      <c r="R322" t="s">
        <v>8313</v>
      </c>
      <c r="S322" s="14">
        <f t="shared" si="18"/>
        <v>42331.551307870366</v>
      </c>
      <c r="T322">
        <f t="shared" si="19"/>
        <v>2015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 s="14">
        <f t="shared" ref="S323:S386" si="22">(((J323/60)/60)/24)+DATE(1970,1,1)</f>
        <v>42647.446597222224</v>
      </c>
      <c r="T323">
        <f t="shared" ref="T323:T386" si="23">YEAR(S323)</f>
        <v>2016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4">
        <f t="shared" si="22"/>
        <v>42473.57</v>
      </c>
      <c r="T324">
        <f t="shared" si="23"/>
        <v>2016</v>
      </c>
    </row>
    <row r="325" spans="1:20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4">
        <f t="shared" si="22"/>
        <v>42697.32136574074</v>
      </c>
      <c r="T325">
        <f t="shared" si="23"/>
        <v>2016</v>
      </c>
    </row>
    <row r="326" spans="1:20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4">
        <f t="shared" si="22"/>
        <v>42184.626250000001</v>
      </c>
      <c r="T326">
        <f t="shared" si="23"/>
        <v>2015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4">
        <f t="shared" si="22"/>
        <v>42689.187881944439</v>
      </c>
      <c r="T327">
        <f t="shared" si="23"/>
        <v>2016</v>
      </c>
    </row>
    <row r="328" spans="1:20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4">
        <f t="shared" si="22"/>
        <v>42775.314884259264</v>
      </c>
      <c r="T328">
        <f t="shared" si="23"/>
        <v>2017</v>
      </c>
    </row>
    <row r="329" spans="1:20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4">
        <f t="shared" si="22"/>
        <v>42058.235289351855</v>
      </c>
      <c r="T329">
        <f t="shared" si="23"/>
        <v>2015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4">
        <f t="shared" si="22"/>
        <v>42278.946620370371</v>
      </c>
      <c r="T330">
        <f t="shared" si="23"/>
        <v>2015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4">
        <f t="shared" si="22"/>
        <v>42291.46674768519</v>
      </c>
      <c r="T331">
        <f t="shared" si="23"/>
        <v>2015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4">
        <f t="shared" si="22"/>
        <v>41379.515775462962</v>
      </c>
      <c r="T332">
        <f t="shared" si="23"/>
        <v>2013</v>
      </c>
    </row>
    <row r="333" spans="1:20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4">
        <f t="shared" si="22"/>
        <v>42507.581412037034</v>
      </c>
      <c r="T333">
        <f t="shared" si="23"/>
        <v>2016</v>
      </c>
    </row>
    <row r="334" spans="1:20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4">
        <f t="shared" si="22"/>
        <v>42263.680289351847</v>
      </c>
      <c r="T334">
        <f t="shared" si="23"/>
        <v>2015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4">
        <f t="shared" si="22"/>
        <v>42437.636469907404</v>
      </c>
      <c r="T335">
        <f t="shared" si="23"/>
        <v>2016</v>
      </c>
    </row>
    <row r="336" spans="1:20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4">
        <f t="shared" si="22"/>
        <v>42101.682372685187</v>
      </c>
      <c r="T336">
        <f t="shared" si="23"/>
        <v>2015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4">
        <f t="shared" si="22"/>
        <v>42101.737442129626</v>
      </c>
      <c r="T337">
        <f t="shared" si="23"/>
        <v>2015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4">
        <f t="shared" si="22"/>
        <v>42291.596273148149</v>
      </c>
      <c r="T338">
        <f t="shared" si="23"/>
        <v>2015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4">
        <f t="shared" si="22"/>
        <v>42047.128564814819</v>
      </c>
      <c r="T339">
        <f t="shared" si="23"/>
        <v>2015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4">
        <f t="shared" si="22"/>
        <v>42559.755671296298</v>
      </c>
      <c r="T340">
        <f t="shared" si="23"/>
        <v>2016</v>
      </c>
    </row>
    <row r="341" spans="1:20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4">
        <f t="shared" si="22"/>
        <v>42093.760046296295</v>
      </c>
      <c r="T341">
        <f t="shared" si="23"/>
        <v>2015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4">
        <f t="shared" si="22"/>
        <v>42772.669062500005</v>
      </c>
      <c r="T342">
        <f t="shared" si="23"/>
        <v>2017</v>
      </c>
    </row>
    <row r="343" spans="1:20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4">
        <f t="shared" si="22"/>
        <v>41894.879606481481</v>
      </c>
      <c r="T343">
        <f t="shared" si="23"/>
        <v>2014</v>
      </c>
    </row>
    <row r="344" spans="1:20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4">
        <f t="shared" si="22"/>
        <v>42459.780844907407</v>
      </c>
      <c r="T344">
        <f t="shared" si="23"/>
        <v>2016</v>
      </c>
    </row>
    <row r="345" spans="1:20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4">
        <f t="shared" si="22"/>
        <v>41926.73778935185</v>
      </c>
      <c r="T345">
        <f t="shared" si="23"/>
        <v>2014</v>
      </c>
    </row>
    <row r="346" spans="1:20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4">
        <f t="shared" si="22"/>
        <v>42111.970995370371</v>
      </c>
      <c r="T346">
        <f t="shared" si="23"/>
        <v>2015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4">
        <f t="shared" si="22"/>
        <v>42114.944328703699</v>
      </c>
      <c r="T347">
        <f t="shared" si="23"/>
        <v>2015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4">
        <f t="shared" si="22"/>
        <v>42261.500243055561</v>
      </c>
      <c r="T348">
        <f t="shared" si="23"/>
        <v>2015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4">
        <f t="shared" si="22"/>
        <v>42292.495474537034</v>
      </c>
      <c r="T349">
        <f t="shared" si="23"/>
        <v>2015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4">
        <f t="shared" si="22"/>
        <v>42207.58699074074</v>
      </c>
      <c r="T350">
        <f t="shared" si="23"/>
        <v>2015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4">
        <f t="shared" si="22"/>
        <v>42760.498935185184</v>
      </c>
      <c r="T351">
        <f t="shared" si="23"/>
        <v>2017</v>
      </c>
    </row>
    <row r="352" spans="1:20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4">
        <f t="shared" si="22"/>
        <v>42586.066076388888</v>
      </c>
      <c r="T352">
        <f t="shared" si="23"/>
        <v>2016</v>
      </c>
    </row>
    <row r="353" spans="1:20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4">
        <f t="shared" si="22"/>
        <v>42427.964745370366</v>
      </c>
      <c r="T353">
        <f t="shared" si="23"/>
        <v>2016</v>
      </c>
    </row>
    <row r="354" spans="1:20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4">
        <f t="shared" si="22"/>
        <v>41890.167453703703</v>
      </c>
      <c r="T354">
        <f t="shared" si="23"/>
        <v>2014</v>
      </c>
    </row>
    <row r="355" spans="1:20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4">
        <f t="shared" si="22"/>
        <v>42297.791886574079</v>
      </c>
      <c r="T355">
        <f t="shared" si="23"/>
        <v>2015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4">
        <f t="shared" si="22"/>
        <v>42438.827789351853</v>
      </c>
      <c r="T356">
        <f t="shared" si="23"/>
        <v>2016</v>
      </c>
    </row>
    <row r="357" spans="1:20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4">
        <f t="shared" si="22"/>
        <v>41943.293912037036</v>
      </c>
      <c r="T357">
        <f t="shared" si="23"/>
        <v>2014</v>
      </c>
    </row>
    <row r="358" spans="1:20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4">
        <f t="shared" si="22"/>
        <v>42415.803159722222</v>
      </c>
      <c r="T358">
        <f t="shared" si="23"/>
        <v>2016</v>
      </c>
    </row>
    <row r="359" spans="1:20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4">
        <f t="shared" si="22"/>
        <v>42078.222187499996</v>
      </c>
      <c r="T359">
        <f t="shared" si="23"/>
        <v>2015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4">
        <f t="shared" si="22"/>
        <v>42507.860196759255</v>
      </c>
      <c r="T360">
        <f t="shared" si="23"/>
        <v>2016</v>
      </c>
    </row>
    <row r="361" spans="1:20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4">
        <f t="shared" si="22"/>
        <v>41935.070486111108</v>
      </c>
      <c r="T361">
        <f t="shared" si="23"/>
        <v>2014</v>
      </c>
    </row>
    <row r="362" spans="1:20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4">
        <f t="shared" si="22"/>
        <v>42163.897916666669</v>
      </c>
      <c r="T362">
        <f t="shared" si="23"/>
        <v>2015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4">
        <f t="shared" si="22"/>
        <v>41936.001226851848</v>
      </c>
      <c r="T363">
        <f t="shared" si="23"/>
        <v>2014</v>
      </c>
    </row>
    <row r="364" spans="1:20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4">
        <f t="shared" si="22"/>
        <v>41837.210543981484</v>
      </c>
      <c r="T364">
        <f t="shared" si="23"/>
        <v>2014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4">
        <f t="shared" si="22"/>
        <v>40255.744629629626</v>
      </c>
      <c r="T365">
        <f t="shared" si="23"/>
        <v>2010</v>
      </c>
    </row>
    <row r="366" spans="1:20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4">
        <f t="shared" si="22"/>
        <v>41780.859629629631</v>
      </c>
      <c r="T366">
        <f t="shared" si="23"/>
        <v>2014</v>
      </c>
    </row>
    <row r="367" spans="1:20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4">
        <f t="shared" si="22"/>
        <v>41668.606469907405</v>
      </c>
      <c r="T367">
        <f t="shared" si="23"/>
        <v>2014</v>
      </c>
    </row>
    <row r="368" spans="1:20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4">
        <f t="shared" si="22"/>
        <v>41019.793032407404</v>
      </c>
      <c r="T368">
        <f t="shared" si="23"/>
        <v>2012</v>
      </c>
    </row>
    <row r="369" spans="1:20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4">
        <f t="shared" si="22"/>
        <v>41355.577291666668</v>
      </c>
      <c r="T369">
        <f t="shared" si="23"/>
        <v>2013</v>
      </c>
    </row>
    <row r="370" spans="1:20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4">
        <f t="shared" si="22"/>
        <v>42043.605578703704</v>
      </c>
      <c r="T370">
        <f t="shared" si="23"/>
        <v>2015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4">
        <f t="shared" si="22"/>
        <v>40893.551724537036</v>
      </c>
      <c r="T371">
        <f t="shared" si="23"/>
        <v>2011</v>
      </c>
    </row>
    <row r="372" spans="1:20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4">
        <f t="shared" si="22"/>
        <v>42711.795138888891</v>
      </c>
      <c r="T372">
        <f t="shared" si="23"/>
        <v>2016</v>
      </c>
    </row>
    <row r="373" spans="1:20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4">
        <f t="shared" si="22"/>
        <v>41261.767812500002</v>
      </c>
      <c r="T373">
        <f t="shared" si="23"/>
        <v>2012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4">
        <f t="shared" si="22"/>
        <v>42425.576898148152</v>
      </c>
      <c r="T374">
        <f t="shared" si="23"/>
        <v>2016</v>
      </c>
    </row>
    <row r="375" spans="1:20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4">
        <f t="shared" si="22"/>
        <v>41078.91201388889</v>
      </c>
      <c r="T375">
        <f t="shared" si="23"/>
        <v>2012</v>
      </c>
    </row>
    <row r="376" spans="1:20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4">
        <f t="shared" si="22"/>
        <v>40757.889247685183</v>
      </c>
      <c r="T376">
        <f t="shared" si="23"/>
        <v>2011</v>
      </c>
    </row>
    <row r="377" spans="1:20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4">
        <f t="shared" si="22"/>
        <v>41657.985081018516</v>
      </c>
      <c r="T377">
        <f t="shared" si="23"/>
        <v>2014</v>
      </c>
    </row>
    <row r="378" spans="1:20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4">
        <f t="shared" si="22"/>
        <v>42576.452731481477</v>
      </c>
      <c r="T378">
        <f t="shared" si="23"/>
        <v>2016</v>
      </c>
    </row>
    <row r="379" spans="1:20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4">
        <f t="shared" si="22"/>
        <v>42292.250787037032</v>
      </c>
      <c r="T379">
        <f t="shared" si="23"/>
        <v>2015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4">
        <f t="shared" si="22"/>
        <v>42370.571851851855</v>
      </c>
      <c r="T380">
        <f t="shared" si="23"/>
        <v>2016</v>
      </c>
    </row>
    <row r="381" spans="1:20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4">
        <f t="shared" si="22"/>
        <v>40987.688333333332</v>
      </c>
      <c r="T381">
        <f t="shared" si="23"/>
        <v>2012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4">
        <f t="shared" si="22"/>
        <v>42367.719814814816</v>
      </c>
      <c r="T382">
        <f t="shared" si="23"/>
        <v>2015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4">
        <f t="shared" si="22"/>
        <v>41085.698113425926</v>
      </c>
      <c r="T383">
        <f t="shared" si="23"/>
        <v>2012</v>
      </c>
    </row>
    <row r="384" spans="1:20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4">
        <f t="shared" si="22"/>
        <v>41144.709490740745</v>
      </c>
      <c r="T384">
        <f t="shared" si="23"/>
        <v>2012</v>
      </c>
    </row>
    <row r="385" spans="1:20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4">
        <f t="shared" si="22"/>
        <v>41755.117581018516</v>
      </c>
      <c r="T385">
        <f t="shared" si="23"/>
        <v>2014</v>
      </c>
    </row>
    <row r="386" spans="1:20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0" t="s">
        <v>8308</v>
      </c>
      <c r="R386" t="s">
        <v>8313</v>
      </c>
      <c r="S386" s="14">
        <f t="shared" si="22"/>
        <v>41980.781793981485</v>
      </c>
      <c r="T386">
        <f t="shared" si="23"/>
        <v>2014</v>
      </c>
    </row>
    <row r="387" spans="1:20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 s="14">
        <f t="shared" ref="S387:S450" si="26">(((J387/60)/60)/24)+DATE(1970,1,1)</f>
        <v>41934.584502314814</v>
      </c>
      <c r="T387">
        <f t="shared" ref="T387:T450" si="27">YEAR(S387)</f>
        <v>2014</v>
      </c>
    </row>
    <row r="388" spans="1:20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4">
        <f t="shared" si="26"/>
        <v>42211.951284722221</v>
      </c>
      <c r="T388">
        <f t="shared" si="27"/>
        <v>2015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4">
        <f t="shared" si="26"/>
        <v>42200.67659722222</v>
      </c>
      <c r="T389">
        <f t="shared" si="27"/>
        <v>2015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4">
        <f t="shared" si="26"/>
        <v>42549.076157407413</v>
      </c>
      <c r="T390">
        <f t="shared" si="27"/>
        <v>2016</v>
      </c>
    </row>
    <row r="391" spans="1:20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4">
        <f t="shared" si="26"/>
        <v>41674.063078703701</v>
      </c>
      <c r="T391">
        <f t="shared" si="27"/>
        <v>2014</v>
      </c>
    </row>
    <row r="392" spans="1:20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4">
        <f t="shared" si="26"/>
        <v>42112.036712962959</v>
      </c>
      <c r="T392">
        <f t="shared" si="27"/>
        <v>2015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4">
        <f t="shared" si="26"/>
        <v>40865.042256944449</v>
      </c>
      <c r="T393">
        <f t="shared" si="27"/>
        <v>2011</v>
      </c>
    </row>
    <row r="394" spans="1:20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4">
        <f t="shared" si="26"/>
        <v>40763.717256944445</v>
      </c>
      <c r="T394">
        <f t="shared" si="27"/>
        <v>2011</v>
      </c>
    </row>
    <row r="395" spans="1:20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4">
        <f t="shared" si="26"/>
        <v>41526.708935185183</v>
      </c>
      <c r="T395">
        <f t="shared" si="27"/>
        <v>2013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4">
        <f t="shared" si="26"/>
        <v>42417.818078703705</v>
      </c>
      <c r="T396">
        <f t="shared" si="27"/>
        <v>2016</v>
      </c>
    </row>
    <row r="397" spans="1:20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4">
        <f t="shared" si="26"/>
        <v>40990.909259259257</v>
      </c>
      <c r="T397">
        <f t="shared" si="27"/>
        <v>2012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4">
        <f t="shared" si="26"/>
        <v>41082.564884259256</v>
      </c>
      <c r="T398">
        <f t="shared" si="27"/>
        <v>2012</v>
      </c>
    </row>
    <row r="399" spans="1:20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4">
        <f t="shared" si="26"/>
        <v>40379.776435185187</v>
      </c>
      <c r="T399">
        <f t="shared" si="27"/>
        <v>2010</v>
      </c>
    </row>
    <row r="400" spans="1:20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4">
        <f t="shared" si="26"/>
        <v>42078.793124999997</v>
      </c>
      <c r="T400">
        <f t="shared" si="27"/>
        <v>2015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4">
        <f t="shared" si="26"/>
        <v>42687.875775462962</v>
      </c>
      <c r="T401">
        <f t="shared" si="27"/>
        <v>2016</v>
      </c>
    </row>
    <row r="402" spans="1:20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4">
        <f t="shared" si="26"/>
        <v>41745.635960648149</v>
      </c>
      <c r="T402">
        <f t="shared" si="27"/>
        <v>2014</v>
      </c>
    </row>
    <row r="403" spans="1:20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4">
        <f t="shared" si="26"/>
        <v>40732.842245370368</v>
      </c>
      <c r="T403">
        <f t="shared" si="27"/>
        <v>2011</v>
      </c>
    </row>
    <row r="404" spans="1:20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4">
        <f t="shared" si="26"/>
        <v>42292.539548611108</v>
      </c>
      <c r="T404">
        <f t="shared" si="27"/>
        <v>2015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4">
        <f t="shared" si="26"/>
        <v>40718.310659722221</v>
      </c>
      <c r="T405">
        <f t="shared" si="27"/>
        <v>2011</v>
      </c>
    </row>
    <row r="406" spans="1:20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4">
        <f t="shared" si="26"/>
        <v>41646.628032407411</v>
      </c>
      <c r="T406">
        <f t="shared" si="27"/>
        <v>2014</v>
      </c>
    </row>
    <row r="407" spans="1:20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4">
        <f t="shared" si="26"/>
        <v>41674.08494212963</v>
      </c>
      <c r="T407">
        <f t="shared" si="27"/>
        <v>2014</v>
      </c>
    </row>
    <row r="408" spans="1:20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4">
        <f t="shared" si="26"/>
        <v>40638.162465277775</v>
      </c>
      <c r="T408">
        <f t="shared" si="27"/>
        <v>2011</v>
      </c>
    </row>
    <row r="409" spans="1:20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4">
        <f t="shared" si="26"/>
        <v>40806.870949074073</v>
      </c>
      <c r="T409">
        <f t="shared" si="27"/>
        <v>2011</v>
      </c>
    </row>
    <row r="410" spans="1:20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4">
        <f t="shared" si="26"/>
        <v>41543.735995370371</v>
      </c>
      <c r="T410">
        <f t="shared" si="27"/>
        <v>2013</v>
      </c>
    </row>
    <row r="411" spans="1:20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4">
        <f t="shared" si="26"/>
        <v>42543.862777777773</v>
      </c>
      <c r="T411">
        <f t="shared" si="27"/>
        <v>2016</v>
      </c>
    </row>
    <row r="412" spans="1:20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4">
        <f t="shared" si="26"/>
        <v>42113.981446759266</v>
      </c>
      <c r="T412">
        <f t="shared" si="27"/>
        <v>2015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4">
        <f t="shared" si="26"/>
        <v>41598.17597222222</v>
      </c>
      <c r="T413">
        <f t="shared" si="27"/>
        <v>2013</v>
      </c>
    </row>
    <row r="414" spans="1:20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4">
        <f t="shared" si="26"/>
        <v>41099.742800925924</v>
      </c>
      <c r="T414">
        <f t="shared" si="27"/>
        <v>2012</v>
      </c>
    </row>
    <row r="415" spans="1:20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4">
        <f t="shared" si="26"/>
        <v>41079.877442129626</v>
      </c>
      <c r="T415">
        <f t="shared" si="27"/>
        <v>2012</v>
      </c>
    </row>
    <row r="416" spans="1:20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4">
        <f t="shared" si="26"/>
        <v>41529.063252314816</v>
      </c>
      <c r="T416">
        <f t="shared" si="27"/>
        <v>2013</v>
      </c>
    </row>
    <row r="417" spans="1:20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4">
        <f t="shared" si="26"/>
        <v>41904.851875</v>
      </c>
      <c r="T417">
        <f t="shared" si="27"/>
        <v>2014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4">
        <f t="shared" si="26"/>
        <v>41648.396192129629</v>
      </c>
      <c r="T418">
        <f t="shared" si="27"/>
        <v>2014</v>
      </c>
    </row>
    <row r="419" spans="1:20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4">
        <f t="shared" si="26"/>
        <v>41360.970601851855</v>
      </c>
      <c r="T419">
        <f t="shared" si="27"/>
        <v>2013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4">
        <f t="shared" si="26"/>
        <v>42178.282372685186</v>
      </c>
      <c r="T420">
        <f t="shared" si="27"/>
        <v>2015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4">
        <f t="shared" si="26"/>
        <v>41394.842442129629</v>
      </c>
      <c r="T421">
        <f t="shared" si="27"/>
        <v>2013</v>
      </c>
    </row>
    <row r="422" spans="1:20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4">
        <f t="shared" si="26"/>
        <v>41682.23646990741</v>
      </c>
      <c r="T422">
        <f t="shared" si="27"/>
        <v>2014</v>
      </c>
    </row>
    <row r="423" spans="1:20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4">
        <f t="shared" si="26"/>
        <v>42177.491388888884</v>
      </c>
      <c r="T423">
        <f t="shared" si="27"/>
        <v>2015</v>
      </c>
    </row>
    <row r="424" spans="1:20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4">
        <f t="shared" si="26"/>
        <v>41863.260381944441</v>
      </c>
      <c r="T424">
        <f t="shared" si="27"/>
        <v>2014</v>
      </c>
    </row>
    <row r="425" spans="1:20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4">
        <f t="shared" si="26"/>
        <v>41400.92627314815</v>
      </c>
      <c r="T425">
        <f t="shared" si="27"/>
        <v>2013</v>
      </c>
    </row>
    <row r="426" spans="1:20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4">
        <f t="shared" si="26"/>
        <v>40934.376145833332</v>
      </c>
      <c r="T426">
        <f t="shared" si="27"/>
        <v>2012</v>
      </c>
    </row>
    <row r="427" spans="1:20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4">
        <f t="shared" si="26"/>
        <v>42275.861157407402</v>
      </c>
      <c r="T427">
        <f t="shared" si="27"/>
        <v>2015</v>
      </c>
    </row>
    <row r="428" spans="1:20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4">
        <f t="shared" si="26"/>
        <v>42400.711967592593</v>
      </c>
      <c r="T428">
        <f t="shared" si="27"/>
        <v>2016</v>
      </c>
    </row>
    <row r="429" spans="1:20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4">
        <f t="shared" si="26"/>
        <v>42285.909027777772</v>
      </c>
      <c r="T429">
        <f t="shared" si="27"/>
        <v>2015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4">
        <f t="shared" si="26"/>
        <v>41778.766724537039</v>
      </c>
      <c r="T430">
        <f t="shared" si="27"/>
        <v>2014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4">
        <f t="shared" si="26"/>
        <v>40070.901412037041</v>
      </c>
      <c r="T431">
        <f t="shared" si="27"/>
        <v>2009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4">
        <f t="shared" si="26"/>
        <v>41513.107256944444</v>
      </c>
      <c r="T432">
        <f t="shared" si="27"/>
        <v>2013</v>
      </c>
    </row>
    <row r="433" spans="1:20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4">
        <f t="shared" si="26"/>
        <v>42526.871331018512</v>
      </c>
      <c r="T433">
        <f t="shared" si="27"/>
        <v>2016</v>
      </c>
    </row>
    <row r="434" spans="1:20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4">
        <f t="shared" si="26"/>
        <v>42238.726631944446</v>
      </c>
      <c r="T434">
        <f t="shared" si="27"/>
        <v>2015</v>
      </c>
    </row>
    <row r="435" spans="1:20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4">
        <f t="shared" si="26"/>
        <v>42228.629884259266</v>
      </c>
      <c r="T435">
        <f t="shared" si="27"/>
        <v>2015</v>
      </c>
    </row>
    <row r="436" spans="1:20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4">
        <f t="shared" si="26"/>
        <v>41576.834513888891</v>
      </c>
      <c r="T436">
        <f t="shared" si="27"/>
        <v>2013</v>
      </c>
    </row>
    <row r="437" spans="1:20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4">
        <f t="shared" si="26"/>
        <v>41500.747453703705</v>
      </c>
      <c r="T437">
        <f t="shared" si="27"/>
        <v>2013</v>
      </c>
    </row>
    <row r="438" spans="1:20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4">
        <f t="shared" si="26"/>
        <v>41456.36241898148</v>
      </c>
      <c r="T438">
        <f t="shared" si="27"/>
        <v>2013</v>
      </c>
    </row>
    <row r="439" spans="1:20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4">
        <f t="shared" si="26"/>
        <v>42591.31858796296</v>
      </c>
      <c r="T439">
        <f t="shared" si="27"/>
        <v>2016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4">
        <f t="shared" si="26"/>
        <v>42296.261087962965</v>
      </c>
      <c r="T440">
        <f t="shared" si="27"/>
        <v>2015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4">
        <f t="shared" si="26"/>
        <v>41919.761782407404</v>
      </c>
      <c r="T441">
        <f t="shared" si="27"/>
        <v>2014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4">
        <f t="shared" si="26"/>
        <v>42423.985567129625</v>
      </c>
      <c r="T442">
        <f t="shared" si="27"/>
        <v>2016</v>
      </c>
    </row>
    <row r="443" spans="1:20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4">
        <f t="shared" si="26"/>
        <v>41550.793935185182</v>
      </c>
      <c r="T443">
        <f t="shared" si="27"/>
        <v>2013</v>
      </c>
    </row>
    <row r="444" spans="1:20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4">
        <f t="shared" si="26"/>
        <v>42024.888692129629</v>
      </c>
      <c r="T444">
        <f t="shared" si="27"/>
        <v>2015</v>
      </c>
    </row>
    <row r="445" spans="1:20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4">
        <f t="shared" si="26"/>
        <v>41650.015057870369</v>
      </c>
      <c r="T445">
        <f t="shared" si="27"/>
        <v>2014</v>
      </c>
    </row>
    <row r="446" spans="1:20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4">
        <f t="shared" si="26"/>
        <v>40894.906956018516</v>
      </c>
      <c r="T446">
        <f t="shared" si="27"/>
        <v>2011</v>
      </c>
    </row>
    <row r="447" spans="1:20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4">
        <f t="shared" si="26"/>
        <v>42130.335358796292</v>
      </c>
      <c r="T447">
        <f t="shared" si="27"/>
        <v>2015</v>
      </c>
    </row>
    <row r="448" spans="1:20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4">
        <f t="shared" si="26"/>
        <v>42037.083564814813</v>
      </c>
      <c r="T448">
        <f t="shared" si="27"/>
        <v>2015</v>
      </c>
    </row>
    <row r="449" spans="1:20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4">
        <f t="shared" si="26"/>
        <v>41331.555127314816</v>
      </c>
      <c r="T449">
        <f t="shared" si="27"/>
        <v>2013</v>
      </c>
    </row>
    <row r="450" spans="1:20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0" t="s">
        <v>8308</v>
      </c>
      <c r="R450" t="s">
        <v>8314</v>
      </c>
      <c r="S450" s="14">
        <f t="shared" si="26"/>
        <v>41753.758043981477</v>
      </c>
      <c r="T450">
        <f t="shared" si="27"/>
        <v>2014</v>
      </c>
    </row>
    <row r="451" spans="1:20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 s="14">
        <f t="shared" ref="S451:S514" si="30">(((J451/60)/60)/24)+DATE(1970,1,1)</f>
        <v>41534.568113425928</v>
      </c>
      <c r="T451">
        <f t="shared" ref="T451:T514" si="31">YEAR(S451)</f>
        <v>2013</v>
      </c>
    </row>
    <row r="452" spans="1:20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4">
        <f t="shared" si="30"/>
        <v>41654.946759259255</v>
      </c>
      <c r="T452">
        <f t="shared" si="31"/>
        <v>2014</v>
      </c>
    </row>
    <row r="453" spans="1:20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4">
        <f t="shared" si="30"/>
        <v>41634.715173611112</v>
      </c>
      <c r="T453">
        <f t="shared" si="31"/>
        <v>2013</v>
      </c>
    </row>
    <row r="454" spans="1:20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4">
        <f t="shared" si="30"/>
        <v>42107.703877314809</v>
      </c>
      <c r="T454">
        <f t="shared" si="31"/>
        <v>2015</v>
      </c>
    </row>
    <row r="455" spans="1:20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4">
        <f t="shared" si="30"/>
        <v>42038.824988425928</v>
      </c>
      <c r="T455">
        <f t="shared" si="31"/>
        <v>2015</v>
      </c>
    </row>
    <row r="456" spans="1:20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4">
        <f t="shared" si="30"/>
        <v>41938.717256944445</v>
      </c>
      <c r="T456">
        <f t="shared" si="31"/>
        <v>2014</v>
      </c>
    </row>
    <row r="457" spans="1:20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4">
        <f t="shared" si="30"/>
        <v>40971.002569444441</v>
      </c>
      <c r="T457">
        <f t="shared" si="31"/>
        <v>2012</v>
      </c>
    </row>
    <row r="458" spans="1:20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4">
        <f t="shared" si="30"/>
        <v>41547.694456018515</v>
      </c>
      <c r="T458">
        <f t="shared" si="31"/>
        <v>2013</v>
      </c>
    </row>
    <row r="459" spans="1:20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4">
        <f t="shared" si="30"/>
        <v>41837.767500000002</v>
      </c>
      <c r="T459">
        <f t="shared" si="31"/>
        <v>2014</v>
      </c>
    </row>
    <row r="460" spans="1:20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4">
        <f t="shared" si="30"/>
        <v>41378.69976851852</v>
      </c>
      <c r="T460">
        <f t="shared" si="31"/>
        <v>2013</v>
      </c>
    </row>
    <row r="461" spans="1:20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4">
        <f t="shared" si="30"/>
        <v>40800.6403587963</v>
      </c>
      <c r="T461">
        <f t="shared" si="31"/>
        <v>2011</v>
      </c>
    </row>
    <row r="462" spans="1:20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4">
        <f t="shared" si="30"/>
        <v>41759.542534722219</v>
      </c>
      <c r="T462">
        <f t="shared" si="31"/>
        <v>2014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4">
        <f t="shared" si="30"/>
        <v>41407.84684027778</v>
      </c>
      <c r="T463">
        <f t="shared" si="31"/>
        <v>2013</v>
      </c>
    </row>
    <row r="464" spans="1:20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4">
        <f t="shared" si="30"/>
        <v>40705.126631944448</v>
      </c>
      <c r="T464">
        <f t="shared" si="31"/>
        <v>2011</v>
      </c>
    </row>
    <row r="465" spans="1:20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4">
        <f t="shared" si="30"/>
        <v>40750.710104166668</v>
      </c>
      <c r="T465">
        <f t="shared" si="31"/>
        <v>2011</v>
      </c>
    </row>
    <row r="466" spans="1:20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4">
        <f t="shared" si="30"/>
        <v>42488.848784722228</v>
      </c>
      <c r="T466">
        <f t="shared" si="31"/>
        <v>2016</v>
      </c>
    </row>
    <row r="467" spans="1:20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4">
        <f t="shared" si="30"/>
        <v>41801.120069444441</v>
      </c>
      <c r="T467">
        <f t="shared" si="31"/>
        <v>2014</v>
      </c>
    </row>
    <row r="468" spans="1:20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4">
        <f t="shared" si="30"/>
        <v>41129.942870370374</v>
      </c>
      <c r="T468">
        <f t="shared" si="31"/>
        <v>2012</v>
      </c>
    </row>
    <row r="469" spans="1:20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4">
        <f t="shared" si="30"/>
        <v>41135.679791666669</v>
      </c>
      <c r="T469">
        <f t="shared" si="31"/>
        <v>2012</v>
      </c>
    </row>
    <row r="470" spans="1:20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4">
        <f t="shared" si="30"/>
        <v>41041.167627314811</v>
      </c>
      <c r="T470">
        <f t="shared" si="31"/>
        <v>2012</v>
      </c>
    </row>
    <row r="471" spans="1:20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4">
        <f t="shared" si="30"/>
        <v>41827.989861111113</v>
      </c>
      <c r="T471">
        <f t="shared" si="31"/>
        <v>2014</v>
      </c>
    </row>
    <row r="472" spans="1:20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4">
        <f t="shared" si="30"/>
        <v>41605.167696759258</v>
      </c>
      <c r="T472">
        <f t="shared" si="31"/>
        <v>2013</v>
      </c>
    </row>
    <row r="473" spans="1:20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4">
        <f t="shared" si="30"/>
        <v>41703.721979166665</v>
      </c>
      <c r="T473">
        <f t="shared" si="31"/>
        <v>2014</v>
      </c>
    </row>
    <row r="474" spans="1:20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4">
        <f t="shared" si="30"/>
        <v>41844.922662037039</v>
      </c>
      <c r="T474">
        <f t="shared" si="31"/>
        <v>2014</v>
      </c>
    </row>
    <row r="475" spans="1:20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4">
        <f t="shared" si="30"/>
        <v>41869.698136574072</v>
      </c>
      <c r="T475">
        <f t="shared" si="31"/>
        <v>2014</v>
      </c>
    </row>
    <row r="476" spans="1:20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4">
        <f t="shared" si="30"/>
        <v>42753.329039351855</v>
      </c>
      <c r="T476">
        <f t="shared" si="31"/>
        <v>2017</v>
      </c>
    </row>
    <row r="477" spans="1:20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4">
        <f t="shared" si="30"/>
        <v>42100.086145833338</v>
      </c>
      <c r="T477">
        <f t="shared" si="31"/>
        <v>2015</v>
      </c>
    </row>
    <row r="478" spans="1:20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4">
        <f t="shared" si="30"/>
        <v>41757.975011574075</v>
      </c>
      <c r="T478">
        <f t="shared" si="31"/>
        <v>2014</v>
      </c>
    </row>
    <row r="479" spans="1:20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4">
        <f t="shared" si="30"/>
        <v>40987.83488425926</v>
      </c>
      <c r="T479">
        <f t="shared" si="31"/>
        <v>2012</v>
      </c>
    </row>
    <row r="480" spans="1:20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4">
        <f t="shared" si="30"/>
        <v>42065.910983796297</v>
      </c>
      <c r="T480">
        <f t="shared" si="31"/>
        <v>2015</v>
      </c>
    </row>
    <row r="481" spans="1:20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4">
        <f t="shared" si="30"/>
        <v>41904.407812500001</v>
      </c>
      <c r="T481">
        <f t="shared" si="31"/>
        <v>2014</v>
      </c>
    </row>
    <row r="482" spans="1:20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4">
        <f t="shared" si="30"/>
        <v>41465.500173611108</v>
      </c>
      <c r="T482">
        <f t="shared" si="31"/>
        <v>2013</v>
      </c>
    </row>
    <row r="483" spans="1:20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4">
        <f t="shared" si="30"/>
        <v>41162.672326388885</v>
      </c>
      <c r="T483">
        <f t="shared" si="31"/>
        <v>2012</v>
      </c>
    </row>
    <row r="484" spans="1:20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4">
        <f t="shared" si="30"/>
        <v>42447.896875000006</v>
      </c>
      <c r="T484">
        <f t="shared" si="31"/>
        <v>2016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4">
        <f t="shared" si="30"/>
        <v>41243.197592592594</v>
      </c>
      <c r="T485">
        <f t="shared" si="31"/>
        <v>2012</v>
      </c>
    </row>
    <row r="486" spans="1:20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4">
        <f t="shared" si="30"/>
        <v>42272.93949074074</v>
      </c>
      <c r="T486">
        <f t="shared" si="31"/>
        <v>2015</v>
      </c>
    </row>
    <row r="487" spans="1:20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4">
        <f t="shared" si="30"/>
        <v>41381.50577546296</v>
      </c>
      <c r="T487">
        <f t="shared" si="31"/>
        <v>2013</v>
      </c>
    </row>
    <row r="488" spans="1:20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4">
        <f t="shared" si="30"/>
        <v>41761.94258101852</v>
      </c>
      <c r="T488">
        <f t="shared" si="31"/>
        <v>2014</v>
      </c>
    </row>
    <row r="489" spans="1:20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4">
        <f t="shared" si="30"/>
        <v>42669.594837962963</v>
      </c>
      <c r="T489">
        <f t="shared" si="31"/>
        <v>2016</v>
      </c>
    </row>
    <row r="490" spans="1:20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4">
        <f t="shared" si="30"/>
        <v>42714.054398148146</v>
      </c>
      <c r="T490">
        <f t="shared" si="31"/>
        <v>2016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4">
        <f t="shared" si="30"/>
        <v>40882.481666666667</v>
      </c>
      <c r="T491">
        <f t="shared" si="31"/>
        <v>2011</v>
      </c>
    </row>
    <row r="492" spans="1:20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4">
        <f t="shared" si="30"/>
        <v>41113.968576388892</v>
      </c>
      <c r="T492">
        <f t="shared" si="31"/>
        <v>2012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4">
        <f t="shared" si="30"/>
        <v>42366.982627314821</v>
      </c>
      <c r="T493">
        <f t="shared" si="31"/>
        <v>2015</v>
      </c>
    </row>
    <row r="494" spans="1:20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4">
        <f t="shared" si="30"/>
        <v>42596.03506944445</v>
      </c>
      <c r="T494">
        <f t="shared" si="31"/>
        <v>2016</v>
      </c>
    </row>
    <row r="495" spans="1:20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4">
        <f t="shared" si="30"/>
        <v>42114.726134259254</v>
      </c>
      <c r="T495">
        <f t="shared" si="31"/>
        <v>2015</v>
      </c>
    </row>
    <row r="496" spans="1:20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4">
        <f t="shared" si="30"/>
        <v>41799.830613425926</v>
      </c>
      <c r="T496">
        <f t="shared" si="31"/>
        <v>2014</v>
      </c>
    </row>
    <row r="497" spans="1:20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4">
        <f t="shared" si="30"/>
        <v>42171.827604166669</v>
      </c>
      <c r="T497">
        <f t="shared" si="31"/>
        <v>2015</v>
      </c>
    </row>
    <row r="498" spans="1:20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4">
        <f t="shared" si="30"/>
        <v>41620.93141203704</v>
      </c>
      <c r="T498">
        <f t="shared" si="31"/>
        <v>2013</v>
      </c>
    </row>
    <row r="499" spans="1:20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4">
        <f t="shared" si="30"/>
        <v>41945.037789351853</v>
      </c>
      <c r="T499">
        <f t="shared" si="31"/>
        <v>2014</v>
      </c>
    </row>
    <row r="500" spans="1:20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4">
        <f t="shared" si="30"/>
        <v>40858.762141203704</v>
      </c>
      <c r="T500">
        <f t="shared" si="31"/>
        <v>2011</v>
      </c>
    </row>
    <row r="501" spans="1:20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4">
        <f t="shared" si="30"/>
        <v>40043.895462962959</v>
      </c>
      <c r="T501">
        <f t="shared" si="31"/>
        <v>2009</v>
      </c>
    </row>
    <row r="502" spans="1:20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4">
        <f t="shared" si="30"/>
        <v>40247.886006944449</v>
      </c>
      <c r="T502">
        <f t="shared" si="31"/>
        <v>2010</v>
      </c>
    </row>
    <row r="503" spans="1:20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4">
        <f t="shared" si="30"/>
        <v>40703.234386574077</v>
      </c>
      <c r="T503">
        <f t="shared" si="31"/>
        <v>2011</v>
      </c>
    </row>
    <row r="504" spans="1:20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4">
        <f t="shared" si="30"/>
        <v>40956.553530092591</v>
      </c>
      <c r="T504">
        <f t="shared" si="31"/>
        <v>2012</v>
      </c>
    </row>
    <row r="505" spans="1:20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4">
        <f t="shared" si="30"/>
        <v>41991.526655092588</v>
      </c>
      <c r="T505">
        <f t="shared" si="31"/>
        <v>2014</v>
      </c>
    </row>
    <row r="506" spans="1:20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4">
        <f t="shared" si="30"/>
        <v>40949.98364583333</v>
      </c>
      <c r="T506">
        <f t="shared" si="31"/>
        <v>2012</v>
      </c>
    </row>
    <row r="507" spans="1:20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4">
        <f t="shared" si="30"/>
        <v>42318.098217592589</v>
      </c>
      <c r="T507">
        <f t="shared" si="31"/>
        <v>2015</v>
      </c>
    </row>
    <row r="508" spans="1:20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4">
        <f t="shared" si="30"/>
        <v>41466.552314814813</v>
      </c>
      <c r="T508">
        <f t="shared" si="31"/>
        <v>2013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4">
        <f t="shared" si="30"/>
        <v>41156.958993055552</v>
      </c>
      <c r="T509">
        <f t="shared" si="31"/>
        <v>2012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4">
        <f t="shared" si="30"/>
        <v>40995.024317129632</v>
      </c>
      <c r="T510">
        <f t="shared" si="31"/>
        <v>2012</v>
      </c>
    </row>
    <row r="511" spans="1:20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4">
        <f t="shared" si="30"/>
        <v>42153.631597222222</v>
      </c>
      <c r="T511">
        <f t="shared" si="31"/>
        <v>2015</v>
      </c>
    </row>
    <row r="512" spans="1:20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4">
        <f t="shared" si="30"/>
        <v>42400.176377314812</v>
      </c>
      <c r="T512">
        <f t="shared" si="31"/>
        <v>2016</v>
      </c>
    </row>
    <row r="513" spans="1:20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4">
        <f t="shared" si="30"/>
        <v>41340.303032407406</v>
      </c>
      <c r="T513">
        <f t="shared" si="31"/>
        <v>2013</v>
      </c>
    </row>
    <row r="514" spans="1:20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0" t="s">
        <v>8308</v>
      </c>
      <c r="R514" t="s">
        <v>8314</v>
      </c>
      <c r="S514" s="14">
        <f t="shared" si="30"/>
        <v>42649.742210648154</v>
      </c>
      <c r="T514">
        <f t="shared" si="31"/>
        <v>2016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 s="14">
        <f t="shared" ref="S515:S578" si="34">(((J515/60)/60)/24)+DATE(1970,1,1)</f>
        <v>42552.653993055559</v>
      </c>
      <c r="T515">
        <f t="shared" ref="T515:T578" si="35">YEAR(S515)</f>
        <v>2016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4">
        <f t="shared" si="34"/>
        <v>41830.613969907405</v>
      </c>
      <c r="T516">
        <f t="shared" si="35"/>
        <v>2014</v>
      </c>
    </row>
    <row r="517" spans="1:20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4">
        <f t="shared" si="34"/>
        <v>42327.490752314814</v>
      </c>
      <c r="T517">
        <f t="shared" si="35"/>
        <v>2015</v>
      </c>
    </row>
    <row r="518" spans="1:20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4">
        <f t="shared" si="34"/>
        <v>42091.778703703705</v>
      </c>
      <c r="T518">
        <f t="shared" si="35"/>
        <v>2015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4">
        <f t="shared" si="34"/>
        <v>42738.615289351852</v>
      </c>
      <c r="T519">
        <f t="shared" si="35"/>
        <v>2017</v>
      </c>
    </row>
    <row r="520" spans="1:20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4">
        <f t="shared" si="34"/>
        <v>42223.616018518514</v>
      </c>
      <c r="T520">
        <f t="shared" si="35"/>
        <v>2015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4">
        <f t="shared" si="34"/>
        <v>41218.391446759262</v>
      </c>
      <c r="T521">
        <f t="shared" si="35"/>
        <v>2012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 s="14">
        <f t="shared" si="34"/>
        <v>42318.702094907407</v>
      </c>
      <c r="T522">
        <f t="shared" si="35"/>
        <v>2015</v>
      </c>
    </row>
    <row r="523" spans="1:20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4">
        <f t="shared" si="34"/>
        <v>42646.092812499999</v>
      </c>
      <c r="T523">
        <f t="shared" si="35"/>
        <v>2016</v>
      </c>
    </row>
    <row r="524" spans="1:20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4">
        <f t="shared" si="34"/>
        <v>42430.040798611109</v>
      </c>
      <c r="T524">
        <f t="shared" si="35"/>
        <v>2016</v>
      </c>
    </row>
    <row r="525" spans="1:20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4">
        <f t="shared" si="34"/>
        <v>42238.13282407407</v>
      </c>
      <c r="T525">
        <f t="shared" si="35"/>
        <v>2015</v>
      </c>
    </row>
    <row r="526" spans="1:20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 s="14">
        <f t="shared" si="34"/>
        <v>42492.717233796298</v>
      </c>
      <c r="T526">
        <f t="shared" si="35"/>
        <v>2016</v>
      </c>
    </row>
    <row r="527" spans="1:20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4">
        <f t="shared" si="34"/>
        <v>41850.400937500002</v>
      </c>
      <c r="T527">
        <f t="shared" si="35"/>
        <v>2014</v>
      </c>
    </row>
    <row r="528" spans="1:20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4">
        <f t="shared" si="34"/>
        <v>42192.591944444444</v>
      </c>
      <c r="T528">
        <f t="shared" si="35"/>
        <v>2015</v>
      </c>
    </row>
    <row r="529" spans="1:20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4">
        <f t="shared" si="34"/>
        <v>42753.205625000002</v>
      </c>
      <c r="T529">
        <f t="shared" si="35"/>
        <v>2017</v>
      </c>
    </row>
    <row r="530" spans="1:20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4">
        <f t="shared" si="34"/>
        <v>42155.920219907406</v>
      </c>
      <c r="T530">
        <f t="shared" si="35"/>
        <v>2015</v>
      </c>
    </row>
    <row r="531" spans="1:20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4">
        <f t="shared" si="34"/>
        <v>42725.031180555554</v>
      </c>
      <c r="T531">
        <f t="shared" si="35"/>
        <v>2016</v>
      </c>
    </row>
    <row r="532" spans="1:20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4">
        <f t="shared" si="34"/>
        <v>42157.591064814813</v>
      </c>
      <c r="T532">
        <f t="shared" si="35"/>
        <v>2015</v>
      </c>
    </row>
    <row r="533" spans="1:20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4">
        <f t="shared" si="34"/>
        <v>42676.065150462964</v>
      </c>
      <c r="T533">
        <f t="shared" si="35"/>
        <v>2016</v>
      </c>
    </row>
    <row r="534" spans="1:20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4">
        <f t="shared" si="34"/>
        <v>42473.007037037038</v>
      </c>
      <c r="T534">
        <f t="shared" si="35"/>
        <v>2016</v>
      </c>
    </row>
    <row r="535" spans="1:20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 s="14">
        <f t="shared" si="34"/>
        <v>42482.43478009259</v>
      </c>
      <c r="T535">
        <f t="shared" si="35"/>
        <v>2016</v>
      </c>
    </row>
    <row r="536" spans="1:20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4">
        <f t="shared" si="34"/>
        <v>42270.810995370368</v>
      </c>
      <c r="T536">
        <f t="shared" si="35"/>
        <v>2015</v>
      </c>
    </row>
    <row r="537" spans="1:20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4">
        <f t="shared" si="34"/>
        <v>42711.545196759253</v>
      </c>
      <c r="T537">
        <f t="shared" si="35"/>
        <v>2016</v>
      </c>
    </row>
    <row r="538" spans="1:20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4">
        <f t="shared" si="34"/>
        <v>42179.344988425932</v>
      </c>
      <c r="T538">
        <f t="shared" si="35"/>
        <v>2015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4">
        <f t="shared" si="34"/>
        <v>42282.768414351856</v>
      </c>
      <c r="T539">
        <f t="shared" si="35"/>
        <v>2015</v>
      </c>
    </row>
    <row r="540" spans="1:20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4">
        <f t="shared" si="34"/>
        <v>42473.794710648144</v>
      </c>
      <c r="T540">
        <f t="shared" si="35"/>
        <v>2016</v>
      </c>
    </row>
    <row r="541" spans="1:20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4">
        <f t="shared" si="34"/>
        <v>42535.049849537041</v>
      </c>
      <c r="T541">
        <f t="shared" si="35"/>
        <v>2016</v>
      </c>
    </row>
    <row r="542" spans="1:20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4">
        <f t="shared" si="34"/>
        <v>42009.817199074074</v>
      </c>
      <c r="T542">
        <f t="shared" si="35"/>
        <v>2015</v>
      </c>
    </row>
    <row r="543" spans="1:20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4">
        <f t="shared" si="34"/>
        <v>42276.046689814815</v>
      </c>
      <c r="T543">
        <f t="shared" si="35"/>
        <v>2015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4">
        <f t="shared" si="34"/>
        <v>42433.737453703703</v>
      </c>
      <c r="T544">
        <f t="shared" si="35"/>
        <v>2016</v>
      </c>
    </row>
    <row r="545" spans="1:20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4">
        <f t="shared" si="34"/>
        <v>41914.092152777775</v>
      </c>
      <c r="T545">
        <f t="shared" si="35"/>
        <v>2014</v>
      </c>
    </row>
    <row r="546" spans="1:20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4">
        <f t="shared" si="34"/>
        <v>42525.656944444447</v>
      </c>
      <c r="T546">
        <f t="shared" si="35"/>
        <v>2016</v>
      </c>
    </row>
    <row r="547" spans="1:20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4">
        <f t="shared" si="34"/>
        <v>42283.592465277776</v>
      </c>
      <c r="T547">
        <f t="shared" si="35"/>
        <v>2015</v>
      </c>
    </row>
    <row r="548" spans="1:20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4">
        <f t="shared" si="34"/>
        <v>42249.667997685188</v>
      </c>
      <c r="T548">
        <f t="shared" si="35"/>
        <v>2015</v>
      </c>
    </row>
    <row r="549" spans="1:20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4">
        <f t="shared" si="34"/>
        <v>42380.696342592593</v>
      </c>
      <c r="T549">
        <f t="shared" si="35"/>
        <v>2016</v>
      </c>
    </row>
    <row r="550" spans="1:20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4">
        <f t="shared" si="34"/>
        <v>42276.903333333335</v>
      </c>
      <c r="T550">
        <f t="shared" si="35"/>
        <v>2015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4">
        <f t="shared" si="34"/>
        <v>42163.636828703704</v>
      </c>
      <c r="T551">
        <f t="shared" si="35"/>
        <v>2015</v>
      </c>
    </row>
    <row r="552" spans="1:20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4">
        <f t="shared" si="34"/>
        <v>42753.678761574076</v>
      </c>
      <c r="T552">
        <f t="shared" si="35"/>
        <v>2017</v>
      </c>
    </row>
    <row r="553" spans="1:20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4">
        <f t="shared" si="34"/>
        <v>42173.275740740741</v>
      </c>
      <c r="T553">
        <f t="shared" si="35"/>
        <v>2015</v>
      </c>
    </row>
    <row r="554" spans="1:20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4">
        <f t="shared" si="34"/>
        <v>42318.616851851853</v>
      </c>
      <c r="T554">
        <f t="shared" si="35"/>
        <v>2015</v>
      </c>
    </row>
    <row r="555" spans="1:20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4">
        <f t="shared" si="34"/>
        <v>41927.71980324074</v>
      </c>
      <c r="T555">
        <f t="shared" si="35"/>
        <v>2014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4">
        <f t="shared" si="34"/>
        <v>41901.684861111113</v>
      </c>
      <c r="T556">
        <f t="shared" si="35"/>
        <v>2014</v>
      </c>
    </row>
    <row r="557" spans="1:20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4">
        <f t="shared" si="34"/>
        <v>42503.353506944448</v>
      </c>
      <c r="T557">
        <f t="shared" si="35"/>
        <v>2016</v>
      </c>
    </row>
    <row r="558" spans="1:20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4">
        <f t="shared" si="34"/>
        <v>42345.860150462962</v>
      </c>
      <c r="T558">
        <f t="shared" si="35"/>
        <v>2015</v>
      </c>
    </row>
    <row r="559" spans="1:20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4">
        <f t="shared" si="34"/>
        <v>42676.942164351851</v>
      </c>
      <c r="T559">
        <f t="shared" si="35"/>
        <v>2016</v>
      </c>
    </row>
    <row r="560" spans="1:20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4">
        <f t="shared" si="34"/>
        <v>42057.883159722223</v>
      </c>
      <c r="T560">
        <f t="shared" si="35"/>
        <v>2015</v>
      </c>
    </row>
    <row r="561" spans="1:20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4">
        <f t="shared" si="34"/>
        <v>42321.283101851848</v>
      </c>
      <c r="T561">
        <f t="shared" si="35"/>
        <v>2015</v>
      </c>
    </row>
    <row r="562" spans="1:20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4">
        <f t="shared" si="34"/>
        <v>41960.771354166667</v>
      </c>
      <c r="T562">
        <f t="shared" si="35"/>
        <v>2014</v>
      </c>
    </row>
    <row r="563" spans="1:20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4">
        <f t="shared" si="34"/>
        <v>42268.658715277779</v>
      </c>
      <c r="T563">
        <f t="shared" si="35"/>
        <v>2015</v>
      </c>
    </row>
    <row r="564" spans="1:20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4">
        <f t="shared" si="34"/>
        <v>42692.389062500006</v>
      </c>
      <c r="T564">
        <f t="shared" si="35"/>
        <v>2016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4">
        <f t="shared" si="34"/>
        <v>42022.069988425923</v>
      </c>
      <c r="T565">
        <f t="shared" si="35"/>
        <v>2015</v>
      </c>
    </row>
    <row r="566" spans="1:20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4">
        <f t="shared" si="34"/>
        <v>42411.942997685182</v>
      </c>
      <c r="T566">
        <f t="shared" si="35"/>
        <v>2016</v>
      </c>
    </row>
    <row r="567" spans="1:20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4">
        <f t="shared" si="34"/>
        <v>42165.785289351858</v>
      </c>
      <c r="T567">
        <f t="shared" si="35"/>
        <v>2015</v>
      </c>
    </row>
    <row r="568" spans="1:20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4">
        <f t="shared" si="34"/>
        <v>42535.68440972222</v>
      </c>
      <c r="T568">
        <f t="shared" si="35"/>
        <v>2016</v>
      </c>
    </row>
    <row r="569" spans="1:20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4">
        <f t="shared" si="34"/>
        <v>41975.842523148152</v>
      </c>
      <c r="T569">
        <f t="shared" si="35"/>
        <v>2014</v>
      </c>
    </row>
    <row r="570" spans="1:20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4">
        <f t="shared" si="34"/>
        <v>42348.9215625</v>
      </c>
      <c r="T570">
        <f t="shared" si="35"/>
        <v>2015</v>
      </c>
    </row>
    <row r="571" spans="1:20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4">
        <f t="shared" si="34"/>
        <v>42340.847361111111</v>
      </c>
      <c r="T571">
        <f t="shared" si="35"/>
        <v>2015</v>
      </c>
    </row>
    <row r="572" spans="1:20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4">
        <f t="shared" si="34"/>
        <v>42388.798252314817</v>
      </c>
      <c r="T572">
        <f t="shared" si="35"/>
        <v>2016</v>
      </c>
    </row>
    <row r="573" spans="1:20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4">
        <f t="shared" si="34"/>
        <v>42192.816238425927</v>
      </c>
      <c r="T573">
        <f t="shared" si="35"/>
        <v>2015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4">
        <f t="shared" si="34"/>
        <v>42282.71629629629</v>
      </c>
      <c r="T574">
        <f t="shared" si="35"/>
        <v>2015</v>
      </c>
    </row>
    <row r="575" spans="1:20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4">
        <f t="shared" si="34"/>
        <v>41963.050127314811</v>
      </c>
      <c r="T575">
        <f t="shared" si="35"/>
        <v>2014</v>
      </c>
    </row>
    <row r="576" spans="1:20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4">
        <f t="shared" si="34"/>
        <v>42632.443368055552</v>
      </c>
      <c r="T576">
        <f t="shared" si="35"/>
        <v>2016</v>
      </c>
    </row>
    <row r="577" spans="1:20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4">
        <f t="shared" si="34"/>
        <v>42138.692627314813</v>
      </c>
      <c r="T577">
        <f t="shared" si="35"/>
        <v>2015</v>
      </c>
    </row>
    <row r="578" spans="1:20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10" t="s">
        <v>8317</v>
      </c>
      <c r="R578" t="s">
        <v>8318</v>
      </c>
      <c r="S578" s="14">
        <f t="shared" si="34"/>
        <v>42031.471666666665</v>
      </c>
      <c r="T578">
        <f t="shared" si="35"/>
        <v>2015</v>
      </c>
    </row>
    <row r="579" spans="1:20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 s="14">
        <f t="shared" ref="S579:S642" si="38">(((J579/60)/60)/24)+DATE(1970,1,1)</f>
        <v>42450.589143518519</v>
      </c>
      <c r="T579">
        <f t="shared" ref="T579:T642" si="39">YEAR(S579)</f>
        <v>2016</v>
      </c>
    </row>
    <row r="580" spans="1:20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4">
        <f t="shared" si="38"/>
        <v>42230.578622685185</v>
      </c>
      <c r="T580">
        <f t="shared" si="39"/>
        <v>2015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4">
        <f t="shared" si="38"/>
        <v>41968.852118055554</v>
      </c>
      <c r="T581">
        <f t="shared" si="39"/>
        <v>2014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4">
        <f t="shared" si="38"/>
        <v>42605.908182870371</v>
      </c>
      <c r="T582">
        <f t="shared" si="39"/>
        <v>2016</v>
      </c>
    </row>
    <row r="583" spans="1:20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4">
        <f t="shared" si="38"/>
        <v>42188.012777777782</v>
      </c>
      <c r="T583">
        <f t="shared" si="39"/>
        <v>2015</v>
      </c>
    </row>
    <row r="584" spans="1:20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4">
        <f t="shared" si="38"/>
        <v>42055.739803240736</v>
      </c>
      <c r="T584">
        <f t="shared" si="39"/>
        <v>2015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4">
        <f t="shared" si="38"/>
        <v>42052.93850694444</v>
      </c>
      <c r="T585">
        <f t="shared" si="39"/>
        <v>2015</v>
      </c>
    </row>
    <row r="586" spans="1:20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4">
        <f t="shared" si="38"/>
        <v>42049.716620370367</v>
      </c>
      <c r="T586">
        <f t="shared" si="39"/>
        <v>2015</v>
      </c>
    </row>
    <row r="587" spans="1:20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4">
        <f t="shared" si="38"/>
        <v>42283.3909375</v>
      </c>
      <c r="T587">
        <f t="shared" si="39"/>
        <v>2015</v>
      </c>
    </row>
    <row r="588" spans="1:20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4">
        <f t="shared" si="38"/>
        <v>42020.854247685187</v>
      </c>
      <c r="T588">
        <f t="shared" si="39"/>
        <v>2015</v>
      </c>
    </row>
    <row r="589" spans="1:20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4">
        <f t="shared" si="38"/>
        <v>42080.757326388892</v>
      </c>
      <c r="T589">
        <f t="shared" si="39"/>
        <v>2015</v>
      </c>
    </row>
    <row r="590" spans="1:20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4">
        <f t="shared" si="38"/>
        <v>42631.769513888896</v>
      </c>
      <c r="T590">
        <f t="shared" si="39"/>
        <v>2016</v>
      </c>
    </row>
    <row r="591" spans="1:20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4">
        <f t="shared" si="38"/>
        <v>42178.614571759259</v>
      </c>
      <c r="T591">
        <f t="shared" si="39"/>
        <v>2015</v>
      </c>
    </row>
    <row r="592" spans="1:20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4">
        <f t="shared" si="38"/>
        <v>42377.554756944446</v>
      </c>
      <c r="T592">
        <f t="shared" si="39"/>
        <v>2016</v>
      </c>
    </row>
    <row r="593" spans="1:20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4">
        <f t="shared" si="38"/>
        <v>42177.543171296296</v>
      </c>
      <c r="T593">
        <f t="shared" si="39"/>
        <v>2015</v>
      </c>
    </row>
    <row r="594" spans="1:20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4">
        <f t="shared" si="38"/>
        <v>41946.232175925928</v>
      </c>
      <c r="T594">
        <f t="shared" si="39"/>
        <v>2014</v>
      </c>
    </row>
    <row r="595" spans="1:20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4">
        <f t="shared" si="38"/>
        <v>42070.677604166667</v>
      </c>
      <c r="T595">
        <f t="shared" si="39"/>
        <v>2015</v>
      </c>
    </row>
    <row r="596" spans="1:20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4">
        <f t="shared" si="38"/>
        <v>42446.780162037037</v>
      </c>
      <c r="T596">
        <f t="shared" si="39"/>
        <v>2016</v>
      </c>
    </row>
    <row r="597" spans="1:20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4">
        <f t="shared" si="38"/>
        <v>42083.069884259254</v>
      </c>
      <c r="T597">
        <f t="shared" si="39"/>
        <v>2015</v>
      </c>
    </row>
    <row r="598" spans="1:20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4">
        <f t="shared" si="38"/>
        <v>42646.896898148145</v>
      </c>
      <c r="T598">
        <f t="shared" si="39"/>
        <v>2016</v>
      </c>
    </row>
    <row r="599" spans="1:20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4">
        <f t="shared" si="38"/>
        <v>42545.705266203702</v>
      </c>
      <c r="T599">
        <f t="shared" si="39"/>
        <v>2016</v>
      </c>
    </row>
    <row r="600" spans="1:20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4">
        <f t="shared" si="38"/>
        <v>41948.00209490741</v>
      </c>
      <c r="T600">
        <f t="shared" si="39"/>
        <v>2014</v>
      </c>
    </row>
    <row r="601" spans="1:20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4">
        <f t="shared" si="38"/>
        <v>42047.812523148154</v>
      </c>
      <c r="T601">
        <f t="shared" si="39"/>
        <v>2015</v>
      </c>
    </row>
    <row r="602" spans="1:20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4">
        <f t="shared" si="38"/>
        <v>42073.798171296294</v>
      </c>
      <c r="T602">
        <f t="shared" si="39"/>
        <v>2015</v>
      </c>
    </row>
    <row r="603" spans="1:20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4">
        <f t="shared" si="38"/>
        <v>41969.858090277776</v>
      </c>
      <c r="T603">
        <f t="shared" si="39"/>
        <v>2014</v>
      </c>
    </row>
    <row r="604" spans="1:20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4">
        <f t="shared" si="38"/>
        <v>42143.79415509259</v>
      </c>
      <c r="T604">
        <f t="shared" si="39"/>
        <v>2015</v>
      </c>
    </row>
    <row r="605" spans="1:20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4">
        <f t="shared" si="38"/>
        <v>41835.639155092591</v>
      </c>
      <c r="T605">
        <f t="shared" si="39"/>
        <v>2014</v>
      </c>
    </row>
    <row r="606" spans="1:20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4">
        <f t="shared" si="38"/>
        <v>41849.035370370373</v>
      </c>
      <c r="T606">
        <f t="shared" si="39"/>
        <v>2014</v>
      </c>
    </row>
    <row r="607" spans="1:20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4">
        <f t="shared" si="38"/>
        <v>42194.357731481476</v>
      </c>
      <c r="T607">
        <f t="shared" si="39"/>
        <v>2015</v>
      </c>
    </row>
    <row r="608" spans="1:20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4">
        <f t="shared" si="38"/>
        <v>42102.650567129633</v>
      </c>
      <c r="T608">
        <f t="shared" si="39"/>
        <v>2015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4">
        <f t="shared" si="38"/>
        <v>42300.825648148151</v>
      </c>
      <c r="T609">
        <f t="shared" si="39"/>
        <v>2015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4">
        <f t="shared" si="38"/>
        <v>42140.921064814815</v>
      </c>
      <c r="T610">
        <f t="shared" si="39"/>
        <v>2015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4">
        <f t="shared" si="38"/>
        <v>42307.034074074079</v>
      </c>
      <c r="T611">
        <f t="shared" si="39"/>
        <v>2015</v>
      </c>
    </row>
    <row r="612" spans="1:20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4">
        <f t="shared" si="38"/>
        <v>42086.83085648148</v>
      </c>
      <c r="T612">
        <f t="shared" si="39"/>
        <v>2015</v>
      </c>
    </row>
    <row r="613" spans="1:20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4">
        <f t="shared" si="38"/>
        <v>42328.560613425929</v>
      </c>
      <c r="T613">
        <f t="shared" si="39"/>
        <v>2015</v>
      </c>
    </row>
    <row r="614" spans="1:20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4">
        <f t="shared" si="38"/>
        <v>42585.031782407401</v>
      </c>
      <c r="T614">
        <f t="shared" si="39"/>
        <v>2016</v>
      </c>
    </row>
    <row r="615" spans="1:20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4">
        <f t="shared" si="38"/>
        <v>42247.496759259258</v>
      </c>
      <c r="T615">
        <f t="shared" si="39"/>
        <v>2015</v>
      </c>
    </row>
    <row r="616" spans="1:20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4">
        <f t="shared" si="38"/>
        <v>42515.061805555553</v>
      </c>
      <c r="T616">
        <f t="shared" si="39"/>
        <v>2016</v>
      </c>
    </row>
    <row r="617" spans="1:20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4">
        <f t="shared" si="38"/>
        <v>42242.122210648144</v>
      </c>
      <c r="T617">
        <f t="shared" si="39"/>
        <v>2015</v>
      </c>
    </row>
    <row r="618" spans="1:20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4">
        <f t="shared" si="38"/>
        <v>42761.376238425932</v>
      </c>
      <c r="T618">
        <f t="shared" si="39"/>
        <v>2017</v>
      </c>
    </row>
    <row r="619" spans="1:20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4">
        <f t="shared" si="38"/>
        <v>42087.343090277776</v>
      </c>
      <c r="T619">
        <f t="shared" si="39"/>
        <v>2015</v>
      </c>
    </row>
    <row r="620" spans="1:20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4">
        <f t="shared" si="38"/>
        <v>42317.810219907406</v>
      </c>
      <c r="T620">
        <f t="shared" si="39"/>
        <v>2015</v>
      </c>
    </row>
    <row r="621" spans="1:20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4">
        <f t="shared" si="38"/>
        <v>41908.650347222225</v>
      </c>
      <c r="T621">
        <f t="shared" si="39"/>
        <v>2014</v>
      </c>
    </row>
    <row r="622" spans="1:20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4">
        <f t="shared" si="38"/>
        <v>41831.716874999998</v>
      </c>
      <c r="T622">
        <f t="shared" si="39"/>
        <v>2014</v>
      </c>
    </row>
    <row r="623" spans="1:20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4">
        <f t="shared" si="38"/>
        <v>42528.987696759257</v>
      </c>
      <c r="T623">
        <f t="shared" si="39"/>
        <v>2016</v>
      </c>
    </row>
    <row r="624" spans="1:20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4">
        <f t="shared" si="38"/>
        <v>42532.774745370371</v>
      </c>
      <c r="T624">
        <f t="shared" si="39"/>
        <v>2016</v>
      </c>
    </row>
    <row r="625" spans="1:20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4">
        <f t="shared" si="38"/>
        <v>42122.009224537032</v>
      </c>
      <c r="T625">
        <f t="shared" si="39"/>
        <v>2015</v>
      </c>
    </row>
    <row r="626" spans="1:20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4">
        <f t="shared" si="38"/>
        <v>42108.988900462966</v>
      </c>
      <c r="T626">
        <f t="shared" si="39"/>
        <v>2015</v>
      </c>
    </row>
    <row r="627" spans="1:20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4">
        <f t="shared" si="38"/>
        <v>42790.895567129628</v>
      </c>
      <c r="T627">
        <f t="shared" si="39"/>
        <v>2017</v>
      </c>
    </row>
    <row r="628" spans="1:20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4">
        <f t="shared" si="38"/>
        <v>42198.559479166666</v>
      </c>
      <c r="T628">
        <f t="shared" si="39"/>
        <v>2015</v>
      </c>
    </row>
    <row r="629" spans="1:20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4">
        <f t="shared" si="38"/>
        <v>42384.306840277779</v>
      </c>
      <c r="T629">
        <f t="shared" si="39"/>
        <v>2016</v>
      </c>
    </row>
    <row r="630" spans="1:20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4">
        <f t="shared" si="38"/>
        <v>41803.692789351851</v>
      </c>
      <c r="T630">
        <f t="shared" si="39"/>
        <v>2014</v>
      </c>
    </row>
    <row r="631" spans="1:20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4">
        <f t="shared" si="38"/>
        <v>42474.637824074074</v>
      </c>
      <c r="T631">
        <f t="shared" si="39"/>
        <v>2016</v>
      </c>
    </row>
    <row r="632" spans="1:20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4">
        <f t="shared" si="38"/>
        <v>42223.619456018518</v>
      </c>
      <c r="T632">
        <f t="shared" si="39"/>
        <v>2015</v>
      </c>
    </row>
    <row r="633" spans="1:20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4">
        <f t="shared" si="38"/>
        <v>42489.772326388891</v>
      </c>
      <c r="T633">
        <f t="shared" si="39"/>
        <v>2016</v>
      </c>
    </row>
    <row r="634" spans="1:20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4">
        <f t="shared" si="38"/>
        <v>42303.659317129626</v>
      </c>
      <c r="T634">
        <f t="shared" si="39"/>
        <v>2015</v>
      </c>
    </row>
    <row r="635" spans="1:20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4">
        <f t="shared" si="38"/>
        <v>42507.29932870371</v>
      </c>
      <c r="T635">
        <f t="shared" si="39"/>
        <v>2016</v>
      </c>
    </row>
    <row r="636" spans="1:20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4">
        <f t="shared" si="38"/>
        <v>42031.928576388891</v>
      </c>
      <c r="T636">
        <f t="shared" si="39"/>
        <v>2015</v>
      </c>
    </row>
    <row r="637" spans="1:20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4">
        <f t="shared" si="38"/>
        <v>42076.092152777783</v>
      </c>
      <c r="T637">
        <f t="shared" si="39"/>
        <v>2015</v>
      </c>
    </row>
    <row r="638" spans="1:20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4">
        <f t="shared" si="38"/>
        <v>42131.455439814818</v>
      </c>
      <c r="T638">
        <f t="shared" si="39"/>
        <v>2015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4">
        <f t="shared" si="38"/>
        <v>42762.962013888886</v>
      </c>
      <c r="T639">
        <f t="shared" si="39"/>
        <v>2017</v>
      </c>
    </row>
    <row r="640" spans="1:20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4">
        <f t="shared" si="38"/>
        <v>42759.593310185184</v>
      </c>
      <c r="T640">
        <f t="shared" si="39"/>
        <v>2017</v>
      </c>
    </row>
    <row r="641" spans="1:20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4">
        <f t="shared" si="38"/>
        <v>41865.583275462966</v>
      </c>
      <c r="T641">
        <f t="shared" si="39"/>
        <v>2014</v>
      </c>
    </row>
    <row r="642" spans="1:20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10" t="s">
        <v>8317</v>
      </c>
      <c r="R642" t="s">
        <v>8319</v>
      </c>
      <c r="S642" s="14">
        <f t="shared" si="38"/>
        <v>42683.420312500006</v>
      </c>
      <c r="T642">
        <f t="shared" si="39"/>
        <v>2016</v>
      </c>
    </row>
    <row r="643" spans="1:20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 s="14">
        <f t="shared" ref="S643:S706" si="42">(((J643/60)/60)/24)+DATE(1970,1,1)</f>
        <v>42199.57</v>
      </c>
      <c r="T643">
        <f t="shared" ref="T643:T706" si="43">YEAR(S643)</f>
        <v>2015</v>
      </c>
    </row>
    <row r="644" spans="1:20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4">
        <f t="shared" si="42"/>
        <v>42199.651319444441</v>
      </c>
      <c r="T644">
        <f t="shared" si="43"/>
        <v>2015</v>
      </c>
    </row>
    <row r="645" spans="1:20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4">
        <f t="shared" si="42"/>
        <v>42100.642071759255</v>
      </c>
      <c r="T645">
        <f t="shared" si="43"/>
        <v>2015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4">
        <f t="shared" si="42"/>
        <v>41898.665960648148</v>
      </c>
      <c r="T646">
        <f t="shared" si="43"/>
        <v>2014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4">
        <f t="shared" si="42"/>
        <v>42564.026319444441</v>
      </c>
      <c r="T647">
        <f t="shared" si="43"/>
        <v>2016</v>
      </c>
    </row>
    <row r="648" spans="1:20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4">
        <f t="shared" si="42"/>
        <v>41832.852627314816</v>
      </c>
      <c r="T648">
        <f t="shared" si="43"/>
        <v>2014</v>
      </c>
    </row>
    <row r="649" spans="1:20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4">
        <f t="shared" si="42"/>
        <v>42416.767928240741</v>
      </c>
      <c r="T649">
        <f t="shared" si="43"/>
        <v>2016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4">
        <f t="shared" si="42"/>
        <v>41891.693379629629</v>
      </c>
      <c r="T650">
        <f t="shared" si="43"/>
        <v>2014</v>
      </c>
    </row>
    <row r="651" spans="1:20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4">
        <f t="shared" si="42"/>
        <v>41877.912187499998</v>
      </c>
      <c r="T651">
        <f t="shared" si="43"/>
        <v>2014</v>
      </c>
    </row>
    <row r="652" spans="1:20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4">
        <f t="shared" si="42"/>
        <v>41932.036851851852</v>
      </c>
      <c r="T652">
        <f t="shared" si="43"/>
        <v>2014</v>
      </c>
    </row>
    <row r="653" spans="1:20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4">
        <f t="shared" si="42"/>
        <v>41956.017488425925</v>
      </c>
      <c r="T653">
        <f t="shared" si="43"/>
        <v>2014</v>
      </c>
    </row>
    <row r="654" spans="1:20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4">
        <f t="shared" si="42"/>
        <v>42675.690393518518</v>
      </c>
      <c r="T654">
        <f t="shared" si="43"/>
        <v>2016</v>
      </c>
    </row>
    <row r="655" spans="1:20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4">
        <f t="shared" si="42"/>
        <v>42199.618518518517</v>
      </c>
      <c r="T655">
        <f t="shared" si="43"/>
        <v>2015</v>
      </c>
    </row>
    <row r="656" spans="1:20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4">
        <f t="shared" si="42"/>
        <v>42163.957326388889</v>
      </c>
      <c r="T656">
        <f t="shared" si="43"/>
        <v>2015</v>
      </c>
    </row>
    <row r="657" spans="1:20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4">
        <f t="shared" si="42"/>
        <v>42045.957314814819</v>
      </c>
      <c r="T657">
        <f t="shared" si="43"/>
        <v>2015</v>
      </c>
    </row>
    <row r="658" spans="1:20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4">
        <f t="shared" si="42"/>
        <v>42417.804618055554</v>
      </c>
      <c r="T658">
        <f t="shared" si="43"/>
        <v>2016</v>
      </c>
    </row>
    <row r="659" spans="1:20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4">
        <f t="shared" si="42"/>
        <v>42331.84574074074</v>
      </c>
      <c r="T659">
        <f t="shared" si="43"/>
        <v>2015</v>
      </c>
    </row>
    <row r="660" spans="1:20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4">
        <f t="shared" si="42"/>
        <v>42179.160752314812</v>
      </c>
      <c r="T660">
        <f t="shared" si="43"/>
        <v>2015</v>
      </c>
    </row>
    <row r="661" spans="1:20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4">
        <f t="shared" si="42"/>
        <v>42209.593692129631</v>
      </c>
      <c r="T661">
        <f t="shared" si="43"/>
        <v>2015</v>
      </c>
    </row>
    <row r="662" spans="1:20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4">
        <f t="shared" si="42"/>
        <v>41922.741655092592</v>
      </c>
      <c r="T662">
        <f t="shared" si="43"/>
        <v>2014</v>
      </c>
    </row>
    <row r="663" spans="1:20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4">
        <f t="shared" si="42"/>
        <v>42636.645358796297</v>
      </c>
      <c r="T663">
        <f t="shared" si="43"/>
        <v>2016</v>
      </c>
    </row>
    <row r="664" spans="1:20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4">
        <f t="shared" si="42"/>
        <v>41990.438043981485</v>
      </c>
      <c r="T664">
        <f t="shared" si="43"/>
        <v>2014</v>
      </c>
    </row>
    <row r="665" spans="1:20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4">
        <f t="shared" si="42"/>
        <v>42173.843240740738</v>
      </c>
      <c r="T665">
        <f t="shared" si="43"/>
        <v>2015</v>
      </c>
    </row>
    <row r="666" spans="1:20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4">
        <f t="shared" si="42"/>
        <v>42077.666377314818</v>
      </c>
      <c r="T666">
        <f t="shared" si="43"/>
        <v>2015</v>
      </c>
    </row>
    <row r="667" spans="1:20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4">
        <f t="shared" si="42"/>
        <v>42688.711354166662</v>
      </c>
      <c r="T667">
        <f t="shared" si="43"/>
        <v>2016</v>
      </c>
    </row>
    <row r="668" spans="1:20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4">
        <f t="shared" si="42"/>
        <v>41838.832152777781</v>
      </c>
      <c r="T668">
        <f t="shared" si="43"/>
        <v>2014</v>
      </c>
    </row>
    <row r="669" spans="1:20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4">
        <f t="shared" si="42"/>
        <v>42632.373414351852</v>
      </c>
      <c r="T669">
        <f t="shared" si="43"/>
        <v>2016</v>
      </c>
    </row>
    <row r="670" spans="1:20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4">
        <f t="shared" si="42"/>
        <v>42090.831273148149</v>
      </c>
      <c r="T670">
        <f t="shared" si="43"/>
        <v>2015</v>
      </c>
    </row>
    <row r="671" spans="1:20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4">
        <f t="shared" si="42"/>
        <v>42527.625671296293</v>
      </c>
      <c r="T671">
        <f t="shared" si="43"/>
        <v>2016</v>
      </c>
    </row>
    <row r="672" spans="1:20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4">
        <f t="shared" si="42"/>
        <v>42506.709722222222</v>
      </c>
      <c r="T672">
        <f t="shared" si="43"/>
        <v>2016</v>
      </c>
    </row>
    <row r="673" spans="1:20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4">
        <f t="shared" si="42"/>
        <v>41984.692731481482</v>
      </c>
      <c r="T673">
        <f t="shared" si="43"/>
        <v>2014</v>
      </c>
    </row>
    <row r="674" spans="1:20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4">
        <f t="shared" si="42"/>
        <v>41974.219490740739</v>
      </c>
      <c r="T674">
        <f t="shared" si="43"/>
        <v>2014</v>
      </c>
    </row>
    <row r="675" spans="1:20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4">
        <f t="shared" si="42"/>
        <v>41838.840474537035</v>
      </c>
      <c r="T675">
        <f t="shared" si="43"/>
        <v>2014</v>
      </c>
    </row>
    <row r="676" spans="1:20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4">
        <f t="shared" si="42"/>
        <v>41803.116053240738</v>
      </c>
      <c r="T676">
        <f t="shared" si="43"/>
        <v>2014</v>
      </c>
    </row>
    <row r="677" spans="1:20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4">
        <f t="shared" si="42"/>
        <v>41975.930601851855</v>
      </c>
      <c r="T677">
        <f t="shared" si="43"/>
        <v>2014</v>
      </c>
    </row>
    <row r="678" spans="1:20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4">
        <f t="shared" si="42"/>
        <v>42012.768298611118</v>
      </c>
      <c r="T678">
        <f t="shared" si="43"/>
        <v>2015</v>
      </c>
    </row>
    <row r="679" spans="1:20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4">
        <f t="shared" si="42"/>
        <v>42504.403877314813</v>
      </c>
      <c r="T679">
        <f t="shared" si="43"/>
        <v>2016</v>
      </c>
    </row>
    <row r="680" spans="1:20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4">
        <f t="shared" si="42"/>
        <v>42481.376597222217</v>
      </c>
      <c r="T680">
        <f t="shared" si="43"/>
        <v>2016</v>
      </c>
    </row>
    <row r="681" spans="1:20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4">
        <f t="shared" si="42"/>
        <v>42556.695706018523</v>
      </c>
      <c r="T681">
        <f t="shared" si="43"/>
        <v>2016</v>
      </c>
    </row>
    <row r="682" spans="1:20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4">
        <f t="shared" si="42"/>
        <v>41864.501516203702</v>
      </c>
      <c r="T682">
        <f t="shared" si="43"/>
        <v>2014</v>
      </c>
    </row>
    <row r="683" spans="1:20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4">
        <f t="shared" si="42"/>
        <v>42639.805601851855</v>
      </c>
      <c r="T683">
        <f t="shared" si="43"/>
        <v>2016</v>
      </c>
    </row>
    <row r="684" spans="1:20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4">
        <f t="shared" si="42"/>
        <v>42778.765300925923</v>
      </c>
      <c r="T684">
        <f t="shared" si="43"/>
        <v>2017</v>
      </c>
    </row>
    <row r="685" spans="1:20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4">
        <f t="shared" si="42"/>
        <v>42634.900046296301</v>
      </c>
      <c r="T685">
        <f t="shared" si="43"/>
        <v>2016</v>
      </c>
    </row>
    <row r="686" spans="1:20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4">
        <f t="shared" si="42"/>
        <v>41809.473275462966</v>
      </c>
      <c r="T686">
        <f t="shared" si="43"/>
        <v>2014</v>
      </c>
    </row>
    <row r="687" spans="1:20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4">
        <f t="shared" si="42"/>
        <v>41971.866574074069</v>
      </c>
      <c r="T687">
        <f t="shared" si="43"/>
        <v>2014</v>
      </c>
    </row>
    <row r="688" spans="1:20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4">
        <f t="shared" si="42"/>
        <v>42189.673263888893</v>
      </c>
      <c r="T688">
        <f t="shared" si="43"/>
        <v>2015</v>
      </c>
    </row>
    <row r="689" spans="1:20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4">
        <f t="shared" si="42"/>
        <v>42711.750613425931</v>
      </c>
      <c r="T689">
        <f t="shared" si="43"/>
        <v>2016</v>
      </c>
    </row>
    <row r="690" spans="1:20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4">
        <f t="shared" si="42"/>
        <v>42262.104780092588</v>
      </c>
      <c r="T690">
        <f t="shared" si="43"/>
        <v>2015</v>
      </c>
    </row>
    <row r="691" spans="1:20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4">
        <f t="shared" si="42"/>
        <v>42675.66778935185</v>
      </c>
      <c r="T691">
        <f t="shared" si="43"/>
        <v>2016</v>
      </c>
    </row>
    <row r="692" spans="1:20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4">
        <f t="shared" si="42"/>
        <v>42579.634733796294</v>
      </c>
      <c r="T692">
        <f t="shared" si="43"/>
        <v>2016</v>
      </c>
    </row>
    <row r="693" spans="1:20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4">
        <f t="shared" si="42"/>
        <v>42158.028310185182</v>
      </c>
      <c r="T693">
        <f t="shared" si="43"/>
        <v>2015</v>
      </c>
    </row>
    <row r="694" spans="1:20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4">
        <f t="shared" si="42"/>
        <v>42696.37572916667</v>
      </c>
      <c r="T694">
        <f t="shared" si="43"/>
        <v>2016</v>
      </c>
    </row>
    <row r="695" spans="1:20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4">
        <f t="shared" si="42"/>
        <v>42094.808182870373</v>
      </c>
      <c r="T695">
        <f t="shared" si="43"/>
        <v>2015</v>
      </c>
    </row>
    <row r="696" spans="1:20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4">
        <f t="shared" si="42"/>
        <v>42737.663877314815</v>
      </c>
      <c r="T696">
        <f t="shared" si="43"/>
        <v>2017</v>
      </c>
    </row>
    <row r="697" spans="1:20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4">
        <f t="shared" si="42"/>
        <v>41913.521064814813</v>
      </c>
      <c r="T697">
        <f t="shared" si="43"/>
        <v>2014</v>
      </c>
    </row>
    <row r="698" spans="1:20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4">
        <f t="shared" si="42"/>
        <v>41815.927106481482</v>
      </c>
      <c r="T698">
        <f t="shared" si="43"/>
        <v>2014</v>
      </c>
    </row>
    <row r="699" spans="1:20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4">
        <f t="shared" si="42"/>
        <v>42388.523020833338</v>
      </c>
      <c r="T699">
        <f t="shared" si="43"/>
        <v>2016</v>
      </c>
    </row>
    <row r="700" spans="1:20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4">
        <f t="shared" si="42"/>
        <v>41866.931076388886</v>
      </c>
      <c r="T700">
        <f t="shared" si="43"/>
        <v>2014</v>
      </c>
    </row>
    <row r="701" spans="1:20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4">
        <f t="shared" si="42"/>
        <v>41563.485509259262</v>
      </c>
      <c r="T701">
        <f t="shared" si="43"/>
        <v>2013</v>
      </c>
    </row>
    <row r="702" spans="1:20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4">
        <f t="shared" si="42"/>
        <v>42715.688437500001</v>
      </c>
      <c r="T702">
        <f t="shared" si="43"/>
        <v>2016</v>
      </c>
    </row>
    <row r="703" spans="1:20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4">
        <f t="shared" si="42"/>
        <v>41813.662962962961</v>
      </c>
      <c r="T703">
        <f t="shared" si="43"/>
        <v>2014</v>
      </c>
    </row>
    <row r="704" spans="1:20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4">
        <f t="shared" si="42"/>
        <v>42668.726701388892</v>
      </c>
      <c r="T704">
        <f t="shared" si="43"/>
        <v>2016</v>
      </c>
    </row>
    <row r="705" spans="1:20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4">
        <f t="shared" si="42"/>
        <v>42711.950798611113</v>
      </c>
      <c r="T705">
        <f t="shared" si="43"/>
        <v>2016</v>
      </c>
    </row>
    <row r="706" spans="1:20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10" t="s">
        <v>8317</v>
      </c>
      <c r="R706" t="s">
        <v>8319</v>
      </c>
      <c r="S706" s="14">
        <f t="shared" si="42"/>
        <v>42726.192916666667</v>
      </c>
      <c r="T706">
        <f t="shared" si="43"/>
        <v>2016</v>
      </c>
    </row>
    <row r="707" spans="1:20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 s="14">
        <f t="shared" ref="S707:S770" si="46">(((J707/60)/60)/24)+DATE(1970,1,1)</f>
        <v>42726.491643518515</v>
      </c>
      <c r="T707">
        <f t="shared" ref="T707:T770" si="47">YEAR(S707)</f>
        <v>2016</v>
      </c>
    </row>
    <row r="708" spans="1:20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4">
        <f t="shared" si="46"/>
        <v>42676.995173611111</v>
      </c>
      <c r="T708">
        <f t="shared" si="47"/>
        <v>2016</v>
      </c>
    </row>
    <row r="709" spans="1:20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4">
        <f t="shared" si="46"/>
        <v>42696.663506944446</v>
      </c>
      <c r="T709">
        <f t="shared" si="47"/>
        <v>2016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4">
        <f t="shared" si="46"/>
        <v>41835.581018518518</v>
      </c>
      <c r="T710">
        <f t="shared" si="47"/>
        <v>2014</v>
      </c>
    </row>
    <row r="711" spans="1:20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4">
        <f t="shared" si="46"/>
        <v>41948.041192129633</v>
      </c>
      <c r="T711">
        <f t="shared" si="47"/>
        <v>2014</v>
      </c>
    </row>
    <row r="712" spans="1:20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4">
        <f t="shared" si="46"/>
        <v>41837.984976851854</v>
      </c>
      <c r="T712">
        <f t="shared" si="47"/>
        <v>2014</v>
      </c>
    </row>
    <row r="713" spans="1:20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4">
        <f t="shared" si="46"/>
        <v>42678.459120370375</v>
      </c>
      <c r="T713">
        <f t="shared" si="47"/>
        <v>2016</v>
      </c>
    </row>
    <row r="714" spans="1:20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4">
        <f t="shared" si="46"/>
        <v>42384.680925925932</v>
      </c>
      <c r="T714">
        <f t="shared" si="47"/>
        <v>2016</v>
      </c>
    </row>
    <row r="715" spans="1:20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4">
        <f t="shared" si="46"/>
        <v>42496.529305555552</v>
      </c>
      <c r="T715">
        <f t="shared" si="47"/>
        <v>2016</v>
      </c>
    </row>
    <row r="716" spans="1:20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4">
        <f t="shared" si="46"/>
        <v>42734.787986111114</v>
      </c>
      <c r="T716">
        <f t="shared" si="47"/>
        <v>2016</v>
      </c>
    </row>
    <row r="717" spans="1:20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4">
        <f t="shared" si="46"/>
        <v>42273.090740740736</v>
      </c>
      <c r="T717">
        <f t="shared" si="47"/>
        <v>2015</v>
      </c>
    </row>
    <row r="718" spans="1:20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4">
        <f t="shared" si="46"/>
        <v>41940.658645833333</v>
      </c>
      <c r="T718">
        <f t="shared" si="47"/>
        <v>2014</v>
      </c>
    </row>
    <row r="719" spans="1:20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4">
        <f t="shared" si="46"/>
        <v>41857.854189814818</v>
      </c>
      <c r="T719">
        <f t="shared" si="47"/>
        <v>2014</v>
      </c>
    </row>
    <row r="720" spans="1:20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4">
        <f t="shared" si="46"/>
        <v>42752.845451388886</v>
      </c>
      <c r="T720">
        <f t="shared" si="47"/>
        <v>2017</v>
      </c>
    </row>
    <row r="721" spans="1:20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4">
        <f t="shared" si="46"/>
        <v>42409.040231481486</v>
      </c>
      <c r="T721">
        <f t="shared" si="47"/>
        <v>2016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4">
        <f t="shared" si="46"/>
        <v>40909.649201388893</v>
      </c>
      <c r="T722">
        <f t="shared" si="47"/>
        <v>2012</v>
      </c>
    </row>
    <row r="723" spans="1:20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4">
        <f t="shared" si="46"/>
        <v>41807.571840277778</v>
      </c>
      <c r="T723">
        <f t="shared" si="47"/>
        <v>2014</v>
      </c>
    </row>
    <row r="724" spans="1:20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4">
        <f t="shared" si="46"/>
        <v>40977.805300925924</v>
      </c>
      <c r="T724">
        <f t="shared" si="47"/>
        <v>2012</v>
      </c>
    </row>
    <row r="725" spans="1:20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4">
        <f t="shared" si="46"/>
        <v>42184.816539351858</v>
      </c>
      <c r="T725">
        <f t="shared" si="47"/>
        <v>2015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4">
        <f t="shared" si="46"/>
        <v>40694.638460648144</v>
      </c>
      <c r="T726">
        <f t="shared" si="47"/>
        <v>2011</v>
      </c>
    </row>
    <row r="727" spans="1:20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4">
        <f t="shared" si="46"/>
        <v>42321.626296296294</v>
      </c>
      <c r="T727">
        <f t="shared" si="47"/>
        <v>2015</v>
      </c>
    </row>
    <row r="728" spans="1:20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4">
        <f t="shared" si="46"/>
        <v>41346.042673611111</v>
      </c>
      <c r="T728">
        <f t="shared" si="47"/>
        <v>2013</v>
      </c>
    </row>
    <row r="729" spans="1:20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4">
        <f t="shared" si="46"/>
        <v>41247.020243055551</v>
      </c>
      <c r="T729">
        <f t="shared" si="47"/>
        <v>2012</v>
      </c>
    </row>
    <row r="730" spans="1:20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4">
        <f t="shared" si="46"/>
        <v>40731.837465277778</v>
      </c>
      <c r="T730">
        <f t="shared" si="47"/>
        <v>2011</v>
      </c>
    </row>
    <row r="731" spans="1:20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4">
        <f t="shared" si="46"/>
        <v>41111.185891203706</v>
      </c>
      <c r="T731">
        <f t="shared" si="47"/>
        <v>2012</v>
      </c>
    </row>
    <row r="732" spans="1:20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4">
        <f t="shared" si="46"/>
        <v>40854.745266203703</v>
      </c>
      <c r="T732">
        <f t="shared" si="47"/>
        <v>2011</v>
      </c>
    </row>
    <row r="733" spans="1:20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4">
        <f t="shared" si="46"/>
        <v>40879.795682870368</v>
      </c>
      <c r="T733">
        <f t="shared" si="47"/>
        <v>2011</v>
      </c>
    </row>
    <row r="734" spans="1:20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4">
        <f t="shared" si="46"/>
        <v>41486.424317129626</v>
      </c>
      <c r="T734">
        <f t="shared" si="47"/>
        <v>2013</v>
      </c>
    </row>
    <row r="735" spans="1:20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4">
        <f t="shared" si="46"/>
        <v>41598.420046296298</v>
      </c>
      <c r="T735">
        <f t="shared" si="47"/>
        <v>2013</v>
      </c>
    </row>
    <row r="736" spans="1:20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4">
        <f t="shared" si="46"/>
        <v>42102.164583333331</v>
      </c>
      <c r="T736">
        <f t="shared" si="47"/>
        <v>2015</v>
      </c>
    </row>
    <row r="737" spans="1:20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4">
        <f t="shared" si="46"/>
        <v>41946.029467592591</v>
      </c>
      <c r="T737">
        <f t="shared" si="47"/>
        <v>2014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4">
        <f t="shared" si="46"/>
        <v>41579.734259259261</v>
      </c>
      <c r="T738">
        <f t="shared" si="47"/>
        <v>2013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4">
        <f t="shared" si="46"/>
        <v>41667.275312500002</v>
      </c>
      <c r="T739">
        <f t="shared" si="47"/>
        <v>2014</v>
      </c>
    </row>
    <row r="740" spans="1:20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4">
        <f t="shared" si="46"/>
        <v>41943.604097222218</v>
      </c>
      <c r="T740">
        <f t="shared" si="47"/>
        <v>2014</v>
      </c>
    </row>
    <row r="741" spans="1:20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4">
        <f t="shared" si="46"/>
        <v>41829.502650462964</v>
      </c>
      <c r="T741">
        <f t="shared" si="47"/>
        <v>2014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4">
        <f t="shared" si="46"/>
        <v>42162.146782407406</v>
      </c>
      <c r="T742">
        <f t="shared" si="47"/>
        <v>2015</v>
      </c>
    </row>
    <row r="743" spans="1:20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4">
        <f t="shared" si="46"/>
        <v>41401.648217592592</v>
      </c>
      <c r="T743">
        <f t="shared" si="47"/>
        <v>2013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4">
        <f t="shared" si="46"/>
        <v>41689.917962962965</v>
      </c>
      <c r="T744">
        <f t="shared" si="47"/>
        <v>2014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4">
        <f t="shared" si="46"/>
        <v>40990.709317129629</v>
      </c>
      <c r="T745">
        <f t="shared" si="47"/>
        <v>2012</v>
      </c>
    </row>
    <row r="746" spans="1:20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4">
        <f t="shared" si="46"/>
        <v>41226.95721064815</v>
      </c>
      <c r="T746">
        <f t="shared" si="47"/>
        <v>2012</v>
      </c>
    </row>
    <row r="747" spans="1:20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4">
        <f t="shared" si="46"/>
        <v>41367.572280092594</v>
      </c>
      <c r="T747">
        <f t="shared" si="47"/>
        <v>2013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4">
        <f t="shared" si="46"/>
        <v>41157.042928240742</v>
      </c>
      <c r="T748">
        <f t="shared" si="47"/>
        <v>2012</v>
      </c>
    </row>
    <row r="749" spans="1:20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4">
        <f t="shared" si="46"/>
        <v>41988.548831018517</v>
      </c>
      <c r="T749">
        <f t="shared" si="47"/>
        <v>2014</v>
      </c>
    </row>
    <row r="750" spans="1:20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4">
        <f t="shared" si="46"/>
        <v>41831.846828703703</v>
      </c>
      <c r="T750">
        <f t="shared" si="47"/>
        <v>2014</v>
      </c>
    </row>
    <row r="751" spans="1:20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4">
        <f t="shared" si="46"/>
        <v>42733.94131944445</v>
      </c>
      <c r="T751">
        <f t="shared" si="47"/>
        <v>2016</v>
      </c>
    </row>
    <row r="752" spans="1:20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4">
        <f t="shared" si="46"/>
        <v>41299.878148148149</v>
      </c>
      <c r="T752">
        <f t="shared" si="47"/>
        <v>2013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4">
        <f t="shared" si="46"/>
        <v>40713.630497685182</v>
      </c>
      <c r="T753">
        <f t="shared" si="47"/>
        <v>2011</v>
      </c>
    </row>
    <row r="754" spans="1:20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4">
        <f t="shared" si="46"/>
        <v>42639.421493055561</v>
      </c>
      <c r="T754">
        <f t="shared" si="47"/>
        <v>2016</v>
      </c>
    </row>
    <row r="755" spans="1:20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4">
        <f t="shared" si="46"/>
        <v>42019.590173611112</v>
      </c>
      <c r="T755">
        <f t="shared" si="47"/>
        <v>2015</v>
      </c>
    </row>
    <row r="756" spans="1:20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4">
        <f t="shared" si="46"/>
        <v>41249.749085648145</v>
      </c>
      <c r="T756">
        <f t="shared" si="47"/>
        <v>2012</v>
      </c>
    </row>
    <row r="757" spans="1:20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4">
        <f t="shared" si="46"/>
        <v>41383.605057870373</v>
      </c>
      <c r="T757">
        <f t="shared" si="47"/>
        <v>2013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4">
        <f t="shared" si="46"/>
        <v>40590.766886574071</v>
      </c>
      <c r="T758">
        <f t="shared" si="47"/>
        <v>2011</v>
      </c>
    </row>
    <row r="759" spans="1:20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4">
        <f t="shared" si="46"/>
        <v>41235.054560185185</v>
      </c>
      <c r="T759">
        <f t="shared" si="47"/>
        <v>2012</v>
      </c>
    </row>
    <row r="760" spans="1:20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4">
        <f t="shared" si="46"/>
        <v>40429.836435185185</v>
      </c>
      <c r="T760">
        <f t="shared" si="47"/>
        <v>2010</v>
      </c>
    </row>
    <row r="761" spans="1:20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4">
        <f t="shared" si="46"/>
        <v>41789.330312500002</v>
      </c>
      <c r="T761">
        <f t="shared" si="47"/>
        <v>2014</v>
      </c>
    </row>
    <row r="762" spans="1:20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4">
        <f t="shared" si="46"/>
        <v>42670.764039351852</v>
      </c>
      <c r="T762">
        <f t="shared" si="47"/>
        <v>2016</v>
      </c>
    </row>
    <row r="763" spans="1:20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4">
        <f t="shared" si="46"/>
        <v>41642.751458333332</v>
      </c>
      <c r="T763">
        <f t="shared" si="47"/>
        <v>2014</v>
      </c>
    </row>
    <row r="764" spans="1:20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4">
        <f t="shared" si="46"/>
        <v>42690.858449074076</v>
      </c>
      <c r="T764">
        <f t="shared" si="47"/>
        <v>2016</v>
      </c>
    </row>
    <row r="765" spans="1:20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4">
        <f t="shared" si="46"/>
        <v>41471.446851851848</v>
      </c>
      <c r="T765">
        <f t="shared" si="47"/>
        <v>2013</v>
      </c>
    </row>
    <row r="766" spans="1:20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4">
        <f t="shared" si="46"/>
        <v>42227.173159722224</v>
      </c>
      <c r="T766">
        <f t="shared" si="47"/>
        <v>2015</v>
      </c>
    </row>
    <row r="767" spans="1:20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4">
        <f t="shared" si="46"/>
        <v>41901.542638888888</v>
      </c>
      <c r="T767">
        <f t="shared" si="47"/>
        <v>2014</v>
      </c>
    </row>
    <row r="768" spans="1:20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4">
        <f t="shared" si="46"/>
        <v>42021.783368055556</v>
      </c>
      <c r="T768">
        <f t="shared" si="47"/>
        <v>2015</v>
      </c>
    </row>
    <row r="769" spans="1:20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4">
        <f t="shared" si="46"/>
        <v>42115.143634259264</v>
      </c>
      <c r="T769">
        <f t="shared" si="47"/>
        <v>2015</v>
      </c>
    </row>
    <row r="770" spans="1:20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10" t="s">
        <v>8320</v>
      </c>
      <c r="R770" t="s">
        <v>8322</v>
      </c>
      <c r="S770" s="14">
        <f t="shared" si="46"/>
        <v>41594.207060185188</v>
      </c>
      <c r="T770">
        <f t="shared" si="47"/>
        <v>2013</v>
      </c>
    </row>
    <row r="771" spans="1:20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 s="14">
        <f t="shared" ref="S771:S834" si="50">(((J771/60)/60)/24)+DATE(1970,1,1)</f>
        <v>41604.996458333335</v>
      </c>
      <c r="T771">
        <f t="shared" ref="T771:T834" si="51">YEAR(S771)</f>
        <v>2013</v>
      </c>
    </row>
    <row r="772" spans="1:20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4">
        <f t="shared" si="50"/>
        <v>41289.999641203707</v>
      </c>
      <c r="T772">
        <f t="shared" si="51"/>
        <v>2013</v>
      </c>
    </row>
    <row r="773" spans="1:20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4">
        <f t="shared" si="50"/>
        <v>42349.824097222227</v>
      </c>
      <c r="T773">
        <f t="shared" si="51"/>
        <v>2015</v>
      </c>
    </row>
    <row r="774" spans="1:20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4">
        <f t="shared" si="50"/>
        <v>40068.056932870371</v>
      </c>
      <c r="T774">
        <f t="shared" si="51"/>
        <v>2009</v>
      </c>
    </row>
    <row r="775" spans="1:20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4">
        <f t="shared" si="50"/>
        <v>42100.735937499994</v>
      </c>
      <c r="T775">
        <f t="shared" si="51"/>
        <v>2015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4">
        <f t="shared" si="50"/>
        <v>41663.780300925922</v>
      </c>
      <c r="T776">
        <f t="shared" si="51"/>
        <v>2014</v>
      </c>
    </row>
    <row r="777" spans="1:20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4">
        <f t="shared" si="50"/>
        <v>40863.060127314813</v>
      </c>
      <c r="T777">
        <f t="shared" si="51"/>
        <v>2011</v>
      </c>
    </row>
    <row r="778" spans="1:20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4">
        <f t="shared" si="50"/>
        <v>42250.685706018514</v>
      </c>
      <c r="T778">
        <f t="shared" si="51"/>
        <v>2015</v>
      </c>
    </row>
    <row r="779" spans="1:20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4">
        <f t="shared" si="50"/>
        <v>41456.981215277774</v>
      </c>
      <c r="T779">
        <f t="shared" si="51"/>
        <v>2013</v>
      </c>
    </row>
    <row r="780" spans="1:20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4">
        <f t="shared" si="50"/>
        <v>41729.702314814815</v>
      </c>
      <c r="T780">
        <f t="shared" si="51"/>
        <v>2014</v>
      </c>
    </row>
    <row r="781" spans="1:20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4">
        <f t="shared" si="50"/>
        <v>40436.68408564815</v>
      </c>
      <c r="T781">
        <f t="shared" si="51"/>
        <v>2010</v>
      </c>
    </row>
    <row r="782" spans="1:20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4">
        <f t="shared" si="50"/>
        <v>40636.673900462964</v>
      </c>
      <c r="T782">
        <f t="shared" si="51"/>
        <v>2011</v>
      </c>
    </row>
    <row r="783" spans="1:20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4">
        <f t="shared" si="50"/>
        <v>41403.000856481485</v>
      </c>
      <c r="T783">
        <f t="shared" si="51"/>
        <v>2013</v>
      </c>
    </row>
    <row r="784" spans="1:20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4">
        <f t="shared" si="50"/>
        <v>41116.758125</v>
      </c>
      <c r="T784">
        <f t="shared" si="51"/>
        <v>2012</v>
      </c>
    </row>
    <row r="785" spans="1:20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4">
        <f t="shared" si="50"/>
        <v>40987.773715277777</v>
      </c>
      <c r="T785">
        <f t="shared" si="51"/>
        <v>2012</v>
      </c>
    </row>
    <row r="786" spans="1:20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4">
        <f t="shared" si="50"/>
        <v>41675.149525462963</v>
      </c>
      <c r="T786">
        <f t="shared" si="51"/>
        <v>2014</v>
      </c>
    </row>
    <row r="787" spans="1:20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4">
        <f t="shared" si="50"/>
        <v>41303.593923611108</v>
      </c>
      <c r="T787">
        <f t="shared" si="51"/>
        <v>2013</v>
      </c>
    </row>
    <row r="788" spans="1:20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4">
        <f t="shared" si="50"/>
        <v>40983.055949074071</v>
      </c>
      <c r="T788">
        <f t="shared" si="51"/>
        <v>2012</v>
      </c>
    </row>
    <row r="789" spans="1:20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4">
        <f t="shared" si="50"/>
        <v>41549.627615740741</v>
      </c>
      <c r="T789">
        <f t="shared" si="51"/>
        <v>2013</v>
      </c>
    </row>
    <row r="790" spans="1:20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4">
        <f t="shared" si="50"/>
        <v>41059.006805555553</v>
      </c>
      <c r="T790">
        <f t="shared" si="51"/>
        <v>2012</v>
      </c>
    </row>
    <row r="791" spans="1:20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4">
        <f t="shared" si="50"/>
        <v>41277.186111111114</v>
      </c>
      <c r="T791">
        <f t="shared" si="51"/>
        <v>2013</v>
      </c>
    </row>
    <row r="792" spans="1:20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4">
        <f t="shared" si="50"/>
        <v>41276.047905092593</v>
      </c>
      <c r="T792">
        <f t="shared" si="51"/>
        <v>2013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4">
        <f t="shared" si="50"/>
        <v>41557.780624999999</v>
      </c>
      <c r="T793">
        <f t="shared" si="51"/>
        <v>2013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4">
        <f t="shared" si="50"/>
        <v>41555.873645833337</v>
      </c>
      <c r="T794">
        <f t="shared" si="51"/>
        <v>2013</v>
      </c>
    </row>
    <row r="795" spans="1:20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4">
        <f t="shared" si="50"/>
        <v>41442.741249999999</v>
      </c>
      <c r="T795">
        <f t="shared" si="51"/>
        <v>2013</v>
      </c>
    </row>
    <row r="796" spans="1:20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4">
        <f t="shared" si="50"/>
        <v>40736.115011574075</v>
      </c>
      <c r="T796">
        <f t="shared" si="51"/>
        <v>2011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4">
        <f t="shared" si="50"/>
        <v>40963.613032407404</v>
      </c>
      <c r="T797">
        <f t="shared" si="51"/>
        <v>2012</v>
      </c>
    </row>
    <row r="798" spans="1:20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4">
        <f t="shared" si="50"/>
        <v>41502.882928240739</v>
      </c>
      <c r="T798">
        <f t="shared" si="51"/>
        <v>2013</v>
      </c>
    </row>
    <row r="799" spans="1:20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4">
        <f t="shared" si="50"/>
        <v>40996.994074074071</v>
      </c>
      <c r="T799">
        <f t="shared" si="51"/>
        <v>2012</v>
      </c>
    </row>
    <row r="800" spans="1:20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4">
        <f t="shared" si="50"/>
        <v>41882.590127314819</v>
      </c>
      <c r="T800">
        <f t="shared" si="51"/>
        <v>2014</v>
      </c>
    </row>
    <row r="801" spans="1:20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4">
        <f t="shared" si="50"/>
        <v>40996.667199074072</v>
      </c>
      <c r="T801">
        <f t="shared" si="51"/>
        <v>2012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4">
        <f t="shared" si="50"/>
        <v>41863.433495370373</v>
      </c>
      <c r="T802">
        <f t="shared" si="51"/>
        <v>2014</v>
      </c>
    </row>
    <row r="803" spans="1:20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4">
        <f t="shared" si="50"/>
        <v>40695.795370370368</v>
      </c>
      <c r="T803">
        <f t="shared" si="51"/>
        <v>2011</v>
      </c>
    </row>
    <row r="804" spans="1:20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4">
        <f t="shared" si="50"/>
        <v>41123.022268518522</v>
      </c>
      <c r="T804">
        <f t="shared" si="51"/>
        <v>2012</v>
      </c>
    </row>
    <row r="805" spans="1:20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4">
        <f t="shared" si="50"/>
        <v>40665.949976851851</v>
      </c>
      <c r="T805">
        <f t="shared" si="51"/>
        <v>2011</v>
      </c>
    </row>
    <row r="806" spans="1:20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4">
        <f t="shared" si="50"/>
        <v>40730.105625000004</v>
      </c>
      <c r="T806">
        <f t="shared" si="51"/>
        <v>2011</v>
      </c>
    </row>
    <row r="807" spans="1:20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4">
        <f t="shared" si="50"/>
        <v>40690.823055555556</v>
      </c>
      <c r="T807">
        <f t="shared" si="51"/>
        <v>2011</v>
      </c>
    </row>
    <row r="808" spans="1:20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4">
        <f t="shared" si="50"/>
        <v>40763.691423611112</v>
      </c>
      <c r="T808">
        <f t="shared" si="51"/>
        <v>2011</v>
      </c>
    </row>
    <row r="809" spans="1:20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4">
        <f t="shared" si="50"/>
        <v>42759.628599537042</v>
      </c>
      <c r="T809">
        <f t="shared" si="51"/>
        <v>2017</v>
      </c>
    </row>
    <row r="810" spans="1:20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4">
        <f t="shared" si="50"/>
        <v>41962.100532407407</v>
      </c>
      <c r="T810">
        <f t="shared" si="51"/>
        <v>2014</v>
      </c>
    </row>
    <row r="811" spans="1:20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4">
        <f t="shared" si="50"/>
        <v>41628.833680555559</v>
      </c>
      <c r="T811">
        <f t="shared" si="51"/>
        <v>2013</v>
      </c>
    </row>
    <row r="812" spans="1:20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4">
        <f t="shared" si="50"/>
        <v>41123.056273148148</v>
      </c>
      <c r="T812">
        <f t="shared" si="51"/>
        <v>2012</v>
      </c>
    </row>
    <row r="813" spans="1:20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4">
        <f t="shared" si="50"/>
        <v>41443.643541666665</v>
      </c>
      <c r="T813">
        <f t="shared" si="51"/>
        <v>2013</v>
      </c>
    </row>
    <row r="814" spans="1:20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4">
        <f t="shared" si="50"/>
        <v>41282.017962962964</v>
      </c>
      <c r="T814">
        <f t="shared" si="51"/>
        <v>2013</v>
      </c>
    </row>
    <row r="815" spans="1:20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4">
        <f t="shared" si="50"/>
        <v>41080.960243055553</v>
      </c>
      <c r="T815">
        <f t="shared" si="51"/>
        <v>2012</v>
      </c>
    </row>
    <row r="816" spans="1:20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4">
        <f t="shared" si="50"/>
        <v>40679.743067129632</v>
      </c>
      <c r="T816">
        <f t="shared" si="51"/>
        <v>2011</v>
      </c>
    </row>
    <row r="817" spans="1:20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4">
        <f t="shared" si="50"/>
        <v>41914.917858796296</v>
      </c>
      <c r="T817">
        <f t="shared" si="51"/>
        <v>2014</v>
      </c>
    </row>
    <row r="818" spans="1:20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4">
        <f t="shared" si="50"/>
        <v>41341.870868055557</v>
      </c>
      <c r="T818">
        <f t="shared" si="51"/>
        <v>2013</v>
      </c>
    </row>
    <row r="819" spans="1:20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4">
        <f t="shared" si="50"/>
        <v>40925.599664351852</v>
      </c>
      <c r="T819">
        <f t="shared" si="51"/>
        <v>2012</v>
      </c>
    </row>
    <row r="820" spans="1:20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4">
        <f t="shared" si="50"/>
        <v>41120.882881944446</v>
      </c>
      <c r="T820">
        <f t="shared" si="51"/>
        <v>2012</v>
      </c>
    </row>
    <row r="821" spans="1:20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4">
        <f t="shared" si="50"/>
        <v>41619.998310185183</v>
      </c>
      <c r="T821">
        <f t="shared" si="51"/>
        <v>2013</v>
      </c>
    </row>
    <row r="822" spans="1:20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4">
        <f t="shared" si="50"/>
        <v>41768.841921296298</v>
      </c>
      <c r="T822">
        <f t="shared" si="51"/>
        <v>2014</v>
      </c>
    </row>
    <row r="823" spans="1:20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4">
        <f t="shared" si="50"/>
        <v>42093.922048611115</v>
      </c>
      <c r="T823">
        <f t="shared" si="51"/>
        <v>2015</v>
      </c>
    </row>
    <row r="824" spans="1:20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4">
        <f t="shared" si="50"/>
        <v>41157.947337962964</v>
      </c>
      <c r="T824">
        <f t="shared" si="51"/>
        <v>2012</v>
      </c>
    </row>
    <row r="825" spans="1:20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4">
        <f t="shared" si="50"/>
        <v>42055.972824074073</v>
      </c>
      <c r="T825">
        <f t="shared" si="51"/>
        <v>2015</v>
      </c>
    </row>
    <row r="826" spans="1:20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4">
        <f t="shared" si="50"/>
        <v>40250.242106481484</v>
      </c>
      <c r="T826">
        <f t="shared" si="51"/>
        <v>2010</v>
      </c>
    </row>
    <row r="827" spans="1:20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4">
        <f t="shared" si="50"/>
        <v>41186.306527777779</v>
      </c>
      <c r="T827">
        <f t="shared" si="51"/>
        <v>2012</v>
      </c>
    </row>
    <row r="828" spans="1:20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4">
        <f t="shared" si="50"/>
        <v>40973.038541666669</v>
      </c>
      <c r="T828">
        <f t="shared" si="51"/>
        <v>2012</v>
      </c>
    </row>
    <row r="829" spans="1:20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4">
        <f t="shared" si="50"/>
        <v>40927.473460648151</v>
      </c>
      <c r="T829">
        <f t="shared" si="51"/>
        <v>2012</v>
      </c>
    </row>
    <row r="830" spans="1:20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4">
        <f t="shared" si="50"/>
        <v>41073.050717592596</v>
      </c>
      <c r="T830">
        <f t="shared" si="51"/>
        <v>2012</v>
      </c>
    </row>
    <row r="831" spans="1:20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4">
        <f t="shared" si="50"/>
        <v>42504.801388888889</v>
      </c>
      <c r="T831">
        <f t="shared" si="51"/>
        <v>2016</v>
      </c>
    </row>
    <row r="832" spans="1:20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4">
        <f t="shared" si="50"/>
        <v>41325.525752314818</v>
      </c>
      <c r="T832">
        <f t="shared" si="51"/>
        <v>2013</v>
      </c>
    </row>
    <row r="833" spans="1:20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4">
        <f t="shared" si="50"/>
        <v>40996.646921296298</v>
      </c>
      <c r="T833">
        <f t="shared" si="51"/>
        <v>2012</v>
      </c>
    </row>
    <row r="834" spans="1:20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10" t="s">
        <v>8323</v>
      </c>
      <c r="R834" t="s">
        <v>8324</v>
      </c>
      <c r="S834" s="14">
        <f t="shared" si="50"/>
        <v>40869.675173611111</v>
      </c>
      <c r="T834">
        <f t="shared" si="51"/>
        <v>2011</v>
      </c>
    </row>
    <row r="835" spans="1:20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 s="14">
        <f t="shared" ref="S835:S898" si="54">(((J835/60)/60)/24)+DATE(1970,1,1)</f>
        <v>41718.878182870372</v>
      </c>
      <c r="T835">
        <f t="shared" ref="T835:T898" si="55">YEAR(S835)</f>
        <v>2014</v>
      </c>
    </row>
    <row r="836" spans="1:20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4">
        <f t="shared" si="54"/>
        <v>41422.822824074072</v>
      </c>
      <c r="T836">
        <f t="shared" si="55"/>
        <v>2013</v>
      </c>
    </row>
    <row r="837" spans="1:20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4">
        <f t="shared" si="54"/>
        <v>41005.45784722222</v>
      </c>
      <c r="T837">
        <f t="shared" si="55"/>
        <v>2012</v>
      </c>
    </row>
    <row r="838" spans="1:20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4">
        <f t="shared" si="54"/>
        <v>41524.056921296295</v>
      </c>
      <c r="T838">
        <f t="shared" si="55"/>
        <v>2013</v>
      </c>
    </row>
    <row r="839" spans="1:20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4">
        <f t="shared" si="54"/>
        <v>41730.998402777775</v>
      </c>
      <c r="T839">
        <f t="shared" si="55"/>
        <v>2014</v>
      </c>
    </row>
    <row r="840" spans="1:20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4">
        <f t="shared" si="54"/>
        <v>40895.897974537038</v>
      </c>
      <c r="T840">
        <f t="shared" si="55"/>
        <v>2011</v>
      </c>
    </row>
    <row r="841" spans="1:20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4">
        <f t="shared" si="54"/>
        <v>41144.763379629629</v>
      </c>
      <c r="T841">
        <f t="shared" si="55"/>
        <v>2012</v>
      </c>
    </row>
    <row r="842" spans="1:20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4">
        <f t="shared" si="54"/>
        <v>42607.226701388892</v>
      </c>
      <c r="T842">
        <f t="shared" si="55"/>
        <v>2016</v>
      </c>
    </row>
    <row r="843" spans="1:20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4">
        <f t="shared" si="54"/>
        <v>41923.838692129626</v>
      </c>
      <c r="T843">
        <f t="shared" si="55"/>
        <v>2014</v>
      </c>
    </row>
    <row r="844" spans="1:20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4">
        <f t="shared" si="54"/>
        <v>41526.592395833337</v>
      </c>
      <c r="T844">
        <f t="shared" si="55"/>
        <v>2013</v>
      </c>
    </row>
    <row r="845" spans="1:20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4">
        <f t="shared" si="54"/>
        <v>42695.257870370369</v>
      </c>
      <c r="T845">
        <f t="shared" si="55"/>
        <v>2016</v>
      </c>
    </row>
    <row r="846" spans="1:20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4">
        <f t="shared" si="54"/>
        <v>41905.684629629628</v>
      </c>
      <c r="T846">
        <f t="shared" si="55"/>
        <v>2014</v>
      </c>
    </row>
    <row r="847" spans="1:20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4">
        <f t="shared" si="54"/>
        <v>42578.205972222218</v>
      </c>
      <c r="T847">
        <f t="shared" si="55"/>
        <v>2016</v>
      </c>
    </row>
    <row r="848" spans="1:20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4">
        <f t="shared" si="54"/>
        <v>41694.391840277778</v>
      </c>
      <c r="T848">
        <f t="shared" si="55"/>
        <v>2014</v>
      </c>
    </row>
    <row r="849" spans="1:20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4">
        <f t="shared" si="54"/>
        <v>42165.79833333334</v>
      </c>
      <c r="T849">
        <f t="shared" si="55"/>
        <v>2015</v>
      </c>
    </row>
    <row r="850" spans="1:20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4">
        <f t="shared" si="54"/>
        <v>42078.792048611111</v>
      </c>
      <c r="T850">
        <f t="shared" si="55"/>
        <v>2015</v>
      </c>
    </row>
    <row r="851" spans="1:20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4">
        <f t="shared" si="54"/>
        <v>42051.148888888885</v>
      </c>
      <c r="T851">
        <f t="shared" si="55"/>
        <v>2015</v>
      </c>
    </row>
    <row r="852" spans="1:20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4">
        <f t="shared" si="54"/>
        <v>42452.827743055561</v>
      </c>
      <c r="T852">
        <f t="shared" si="55"/>
        <v>2016</v>
      </c>
    </row>
    <row r="853" spans="1:20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4">
        <f t="shared" si="54"/>
        <v>42522.880243055552</v>
      </c>
      <c r="T853">
        <f t="shared" si="55"/>
        <v>2016</v>
      </c>
    </row>
    <row r="854" spans="1:20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4">
        <f t="shared" si="54"/>
        <v>42656.805497685185</v>
      </c>
      <c r="T854">
        <f t="shared" si="55"/>
        <v>2016</v>
      </c>
    </row>
    <row r="855" spans="1:20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4">
        <f t="shared" si="54"/>
        <v>42021.832280092596</v>
      </c>
      <c r="T855">
        <f t="shared" si="55"/>
        <v>2015</v>
      </c>
    </row>
    <row r="856" spans="1:20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4">
        <f t="shared" si="54"/>
        <v>42702.212337962963</v>
      </c>
      <c r="T856">
        <f t="shared" si="55"/>
        <v>2016</v>
      </c>
    </row>
    <row r="857" spans="1:20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4">
        <f t="shared" si="54"/>
        <v>42545.125196759262</v>
      </c>
      <c r="T857">
        <f t="shared" si="55"/>
        <v>2016</v>
      </c>
    </row>
    <row r="858" spans="1:20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4">
        <f t="shared" si="54"/>
        <v>42609.311990740738</v>
      </c>
      <c r="T858">
        <f t="shared" si="55"/>
        <v>2016</v>
      </c>
    </row>
    <row r="859" spans="1:20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4">
        <f t="shared" si="54"/>
        <v>42291.581377314811</v>
      </c>
      <c r="T859">
        <f t="shared" si="55"/>
        <v>2015</v>
      </c>
    </row>
    <row r="860" spans="1:20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4">
        <f t="shared" si="54"/>
        <v>42079.745578703703</v>
      </c>
      <c r="T860">
        <f t="shared" si="55"/>
        <v>2015</v>
      </c>
    </row>
    <row r="861" spans="1:20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4">
        <f t="shared" si="54"/>
        <v>42128.820231481484</v>
      </c>
      <c r="T861">
        <f t="shared" si="55"/>
        <v>2015</v>
      </c>
    </row>
    <row r="862" spans="1:20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4">
        <f t="shared" si="54"/>
        <v>41570.482789351852</v>
      </c>
      <c r="T862">
        <f t="shared" si="55"/>
        <v>2013</v>
      </c>
    </row>
    <row r="863" spans="1:20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4">
        <f t="shared" si="54"/>
        <v>42599.965324074074</v>
      </c>
      <c r="T863">
        <f t="shared" si="55"/>
        <v>2016</v>
      </c>
    </row>
    <row r="864" spans="1:20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4">
        <f t="shared" si="54"/>
        <v>41559.5549537037</v>
      </c>
      <c r="T864">
        <f t="shared" si="55"/>
        <v>2013</v>
      </c>
    </row>
    <row r="865" spans="1:20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4">
        <f t="shared" si="54"/>
        <v>40921.117662037039</v>
      </c>
      <c r="T865">
        <f t="shared" si="55"/>
        <v>2012</v>
      </c>
    </row>
    <row r="866" spans="1:20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4">
        <f t="shared" si="54"/>
        <v>41541.106921296298</v>
      </c>
      <c r="T866">
        <f t="shared" si="55"/>
        <v>2013</v>
      </c>
    </row>
    <row r="867" spans="1:20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4">
        <f t="shared" si="54"/>
        <v>41230.77311342593</v>
      </c>
      <c r="T867">
        <f t="shared" si="55"/>
        <v>2012</v>
      </c>
    </row>
    <row r="868" spans="1:20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4">
        <f t="shared" si="54"/>
        <v>42025.637939814813</v>
      </c>
      <c r="T868">
        <f t="shared" si="55"/>
        <v>2015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4">
        <f t="shared" si="54"/>
        <v>40088.105393518519</v>
      </c>
      <c r="T869">
        <f t="shared" si="55"/>
        <v>2009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4">
        <f t="shared" si="54"/>
        <v>41616.027754629627</v>
      </c>
      <c r="T870">
        <f t="shared" si="55"/>
        <v>2013</v>
      </c>
    </row>
    <row r="871" spans="1:20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4">
        <f t="shared" si="54"/>
        <v>41342.845567129632</v>
      </c>
      <c r="T871">
        <f t="shared" si="55"/>
        <v>2013</v>
      </c>
    </row>
    <row r="872" spans="1:20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4">
        <f t="shared" si="54"/>
        <v>41488.022256944445</v>
      </c>
      <c r="T872">
        <f t="shared" si="55"/>
        <v>2013</v>
      </c>
    </row>
    <row r="873" spans="1:20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4">
        <f t="shared" si="54"/>
        <v>41577.561284722222</v>
      </c>
      <c r="T873">
        <f t="shared" si="55"/>
        <v>2013</v>
      </c>
    </row>
    <row r="874" spans="1:20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4">
        <f t="shared" si="54"/>
        <v>40567.825543981482</v>
      </c>
      <c r="T874">
        <f t="shared" si="55"/>
        <v>2011</v>
      </c>
    </row>
    <row r="875" spans="1:20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4">
        <f t="shared" si="54"/>
        <v>41184.167129629634</v>
      </c>
      <c r="T875">
        <f t="shared" si="55"/>
        <v>2012</v>
      </c>
    </row>
    <row r="876" spans="1:20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4">
        <f t="shared" si="54"/>
        <v>41368.583726851852</v>
      </c>
      <c r="T876">
        <f t="shared" si="55"/>
        <v>2013</v>
      </c>
    </row>
    <row r="877" spans="1:20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4">
        <f t="shared" si="54"/>
        <v>42248.723738425921</v>
      </c>
      <c r="T877">
        <f t="shared" si="55"/>
        <v>2015</v>
      </c>
    </row>
    <row r="878" spans="1:20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4">
        <f t="shared" si="54"/>
        <v>41276.496840277774</v>
      </c>
      <c r="T878">
        <f t="shared" si="55"/>
        <v>2013</v>
      </c>
    </row>
    <row r="879" spans="1:20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4">
        <f t="shared" si="54"/>
        <v>41597.788888888892</v>
      </c>
      <c r="T879">
        <f t="shared" si="55"/>
        <v>2013</v>
      </c>
    </row>
    <row r="880" spans="1:20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4">
        <f t="shared" si="54"/>
        <v>40505.232916666668</v>
      </c>
      <c r="T880">
        <f t="shared" si="55"/>
        <v>2010</v>
      </c>
    </row>
    <row r="881" spans="1:20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4">
        <f t="shared" si="54"/>
        <v>41037.829918981479</v>
      </c>
      <c r="T881">
        <f t="shared" si="55"/>
        <v>2012</v>
      </c>
    </row>
    <row r="882" spans="1:20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4">
        <f t="shared" si="54"/>
        <v>41179.32104166667</v>
      </c>
      <c r="T882">
        <f t="shared" si="55"/>
        <v>2012</v>
      </c>
    </row>
    <row r="883" spans="1:20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4">
        <f t="shared" si="54"/>
        <v>40877.25099537037</v>
      </c>
      <c r="T883">
        <f t="shared" si="55"/>
        <v>2011</v>
      </c>
    </row>
    <row r="884" spans="1:20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4">
        <f t="shared" si="54"/>
        <v>40759.860532407409</v>
      </c>
      <c r="T884">
        <f t="shared" si="55"/>
        <v>2011</v>
      </c>
    </row>
    <row r="885" spans="1:20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4">
        <f t="shared" si="54"/>
        <v>42371.935590277775</v>
      </c>
      <c r="T885">
        <f t="shared" si="55"/>
        <v>2016</v>
      </c>
    </row>
    <row r="886" spans="1:20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4">
        <f t="shared" si="54"/>
        <v>40981.802615740737</v>
      </c>
      <c r="T886">
        <f t="shared" si="55"/>
        <v>2012</v>
      </c>
    </row>
    <row r="887" spans="1:20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4">
        <f t="shared" si="54"/>
        <v>42713.941099537042</v>
      </c>
      <c r="T887">
        <f t="shared" si="55"/>
        <v>2016</v>
      </c>
    </row>
    <row r="888" spans="1:20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4">
        <f t="shared" si="54"/>
        <v>42603.870520833334</v>
      </c>
      <c r="T888">
        <f t="shared" si="55"/>
        <v>2016</v>
      </c>
    </row>
    <row r="889" spans="1:20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4">
        <f t="shared" si="54"/>
        <v>41026.958969907406</v>
      </c>
      <c r="T889">
        <f t="shared" si="55"/>
        <v>2012</v>
      </c>
    </row>
    <row r="890" spans="1:20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4">
        <f t="shared" si="54"/>
        <v>40751.753298611111</v>
      </c>
      <c r="T890">
        <f t="shared" si="55"/>
        <v>2011</v>
      </c>
    </row>
    <row r="891" spans="1:20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4">
        <f t="shared" si="54"/>
        <v>41887.784062500003</v>
      </c>
      <c r="T891">
        <f t="shared" si="55"/>
        <v>2014</v>
      </c>
    </row>
    <row r="892" spans="1:20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4">
        <f t="shared" si="54"/>
        <v>41569.698831018519</v>
      </c>
      <c r="T892">
        <f t="shared" si="55"/>
        <v>2013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4">
        <f t="shared" si="54"/>
        <v>41842.031597222223</v>
      </c>
      <c r="T893">
        <f t="shared" si="55"/>
        <v>2014</v>
      </c>
    </row>
    <row r="894" spans="1:20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4">
        <f t="shared" si="54"/>
        <v>40304.20003472222</v>
      </c>
      <c r="T894">
        <f t="shared" si="55"/>
        <v>2010</v>
      </c>
    </row>
    <row r="895" spans="1:20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4">
        <f t="shared" si="54"/>
        <v>42065.897719907407</v>
      </c>
      <c r="T895">
        <f t="shared" si="55"/>
        <v>2015</v>
      </c>
    </row>
    <row r="896" spans="1:20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4">
        <f t="shared" si="54"/>
        <v>42496.981597222228</v>
      </c>
      <c r="T896">
        <f t="shared" si="55"/>
        <v>2016</v>
      </c>
    </row>
    <row r="897" spans="1:20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4">
        <f t="shared" si="54"/>
        <v>40431.127650462964</v>
      </c>
      <c r="T897">
        <f t="shared" si="55"/>
        <v>2010</v>
      </c>
    </row>
    <row r="898" spans="1:20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10" t="s">
        <v>8323</v>
      </c>
      <c r="R898" t="s">
        <v>8327</v>
      </c>
      <c r="S898" s="14">
        <f t="shared" si="54"/>
        <v>42218.872986111113</v>
      </c>
      <c r="T898">
        <f t="shared" si="55"/>
        <v>2015</v>
      </c>
    </row>
    <row r="899" spans="1:20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 s="14">
        <f t="shared" ref="S899:S962" si="58">(((J899/60)/60)/24)+DATE(1970,1,1)</f>
        <v>41211.688750000001</v>
      </c>
      <c r="T899">
        <f t="shared" ref="T899:T962" si="59">YEAR(S899)</f>
        <v>2012</v>
      </c>
    </row>
    <row r="900" spans="1:20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4">
        <f t="shared" si="58"/>
        <v>40878.758217592593</v>
      </c>
      <c r="T900">
        <f t="shared" si="59"/>
        <v>2011</v>
      </c>
    </row>
    <row r="901" spans="1:20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4">
        <f t="shared" si="58"/>
        <v>40646.099097222221</v>
      </c>
      <c r="T901">
        <f t="shared" si="59"/>
        <v>2011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4">
        <f t="shared" si="58"/>
        <v>42429.84956018519</v>
      </c>
      <c r="T902">
        <f t="shared" si="59"/>
        <v>2016</v>
      </c>
    </row>
    <row r="903" spans="1:20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4">
        <f t="shared" si="58"/>
        <v>40291.81150462963</v>
      </c>
      <c r="T903">
        <f t="shared" si="59"/>
        <v>2010</v>
      </c>
    </row>
    <row r="904" spans="1:20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4">
        <f t="shared" si="58"/>
        <v>41829.965532407405</v>
      </c>
      <c r="T904">
        <f t="shared" si="59"/>
        <v>2014</v>
      </c>
    </row>
    <row r="905" spans="1:20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4">
        <f t="shared" si="58"/>
        <v>41149.796064814815</v>
      </c>
      <c r="T905">
        <f t="shared" si="59"/>
        <v>2012</v>
      </c>
    </row>
    <row r="906" spans="1:20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4">
        <f t="shared" si="58"/>
        <v>42342.080289351856</v>
      </c>
      <c r="T906">
        <f t="shared" si="59"/>
        <v>2015</v>
      </c>
    </row>
    <row r="907" spans="1:20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4">
        <f t="shared" si="58"/>
        <v>40507.239884259259</v>
      </c>
      <c r="T907">
        <f t="shared" si="59"/>
        <v>2010</v>
      </c>
    </row>
    <row r="908" spans="1:20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4">
        <f t="shared" si="58"/>
        <v>41681.189699074072</v>
      </c>
      <c r="T908">
        <f t="shared" si="59"/>
        <v>2014</v>
      </c>
    </row>
    <row r="909" spans="1:20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4">
        <f t="shared" si="58"/>
        <v>40767.192395833335</v>
      </c>
      <c r="T909">
        <f t="shared" si="59"/>
        <v>2011</v>
      </c>
    </row>
    <row r="910" spans="1:20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4">
        <f t="shared" si="58"/>
        <v>40340.801562499997</v>
      </c>
      <c r="T910">
        <f t="shared" si="59"/>
        <v>2010</v>
      </c>
    </row>
    <row r="911" spans="1:20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4">
        <f t="shared" si="58"/>
        <v>41081.69027777778</v>
      </c>
      <c r="T911">
        <f t="shared" si="59"/>
        <v>2012</v>
      </c>
    </row>
    <row r="912" spans="1:20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4">
        <f t="shared" si="58"/>
        <v>42737.545358796298</v>
      </c>
      <c r="T912">
        <f t="shared" si="59"/>
        <v>2017</v>
      </c>
    </row>
    <row r="913" spans="1:20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4">
        <f t="shared" si="58"/>
        <v>41642.005150462966</v>
      </c>
      <c r="T913">
        <f t="shared" si="59"/>
        <v>2014</v>
      </c>
    </row>
    <row r="914" spans="1:20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4">
        <f t="shared" si="58"/>
        <v>41194.109340277777</v>
      </c>
      <c r="T914">
        <f t="shared" si="59"/>
        <v>2012</v>
      </c>
    </row>
    <row r="915" spans="1:20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4">
        <f t="shared" si="58"/>
        <v>41004.139108796298</v>
      </c>
      <c r="T915">
        <f t="shared" si="59"/>
        <v>2012</v>
      </c>
    </row>
    <row r="916" spans="1:20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4">
        <f t="shared" si="58"/>
        <v>41116.763275462967</v>
      </c>
      <c r="T916">
        <f t="shared" si="59"/>
        <v>2012</v>
      </c>
    </row>
    <row r="917" spans="1:20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4">
        <f t="shared" si="58"/>
        <v>40937.679560185185</v>
      </c>
      <c r="T917">
        <f t="shared" si="59"/>
        <v>2012</v>
      </c>
    </row>
    <row r="918" spans="1:20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4">
        <f t="shared" si="58"/>
        <v>40434.853402777779</v>
      </c>
      <c r="T918">
        <f t="shared" si="59"/>
        <v>2010</v>
      </c>
    </row>
    <row r="919" spans="1:20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4">
        <f t="shared" si="58"/>
        <v>41802.94363425926</v>
      </c>
      <c r="T919">
        <f t="shared" si="59"/>
        <v>2014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4">
        <f t="shared" si="58"/>
        <v>41944.916215277779</v>
      </c>
      <c r="T920">
        <f t="shared" si="59"/>
        <v>2014</v>
      </c>
    </row>
    <row r="921" spans="1:20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4">
        <f t="shared" si="58"/>
        <v>41227.641724537039</v>
      </c>
      <c r="T921">
        <f t="shared" si="59"/>
        <v>2012</v>
      </c>
    </row>
    <row r="922" spans="1:20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4">
        <f t="shared" si="58"/>
        <v>41562.67155092593</v>
      </c>
      <c r="T922">
        <f t="shared" si="59"/>
        <v>2013</v>
      </c>
    </row>
    <row r="923" spans="1:20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4">
        <f t="shared" si="58"/>
        <v>40847.171018518515</v>
      </c>
      <c r="T923">
        <f t="shared" si="59"/>
        <v>2011</v>
      </c>
    </row>
    <row r="924" spans="1:20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4">
        <f t="shared" si="58"/>
        <v>41878.530011574076</v>
      </c>
      <c r="T924">
        <f t="shared" si="59"/>
        <v>2014</v>
      </c>
    </row>
    <row r="925" spans="1:20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4">
        <f t="shared" si="58"/>
        <v>41934.959756944445</v>
      </c>
      <c r="T925">
        <f t="shared" si="59"/>
        <v>2014</v>
      </c>
    </row>
    <row r="926" spans="1:20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4">
        <f t="shared" si="58"/>
        <v>41288.942928240744</v>
      </c>
      <c r="T926">
        <f t="shared" si="59"/>
        <v>2013</v>
      </c>
    </row>
    <row r="927" spans="1:20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4">
        <f t="shared" si="58"/>
        <v>41575.880914351852</v>
      </c>
      <c r="T927">
        <f t="shared" si="59"/>
        <v>2013</v>
      </c>
    </row>
    <row r="928" spans="1:20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4">
        <f t="shared" si="58"/>
        <v>40338.02002314815</v>
      </c>
      <c r="T928">
        <f t="shared" si="59"/>
        <v>2010</v>
      </c>
    </row>
    <row r="929" spans="1:20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4">
        <f t="shared" si="58"/>
        <v>41013.822858796295</v>
      </c>
      <c r="T929">
        <f t="shared" si="59"/>
        <v>2012</v>
      </c>
    </row>
    <row r="930" spans="1:20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4">
        <f t="shared" si="58"/>
        <v>41180.86241898148</v>
      </c>
      <c r="T930">
        <f t="shared" si="59"/>
        <v>2012</v>
      </c>
    </row>
    <row r="931" spans="1:20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4">
        <f t="shared" si="58"/>
        <v>40978.238067129627</v>
      </c>
      <c r="T931">
        <f t="shared" si="59"/>
        <v>2012</v>
      </c>
    </row>
    <row r="932" spans="1:20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4">
        <f t="shared" si="58"/>
        <v>40312.915578703702</v>
      </c>
      <c r="T932">
        <f t="shared" si="59"/>
        <v>2010</v>
      </c>
    </row>
    <row r="933" spans="1:20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4">
        <f t="shared" si="58"/>
        <v>41680.359976851854</v>
      </c>
      <c r="T933">
        <f t="shared" si="59"/>
        <v>2014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4">
        <f t="shared" si="58"/>
        <v>41310.969270833331</v>
      </c>
      <c r="T934">
        <f t="shared" si="59"/>
        <v>2013</v>
      </c>
    </row>
    <row r="935" spans="1:20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4">
        <f t="shared" si="58"/>
        <v>41711.169085648151</v>
      </c>
      <c r="T935">
        <f t="shared" si="59"/>
        <v>2014</v>
      </c>
    </row>
    <row r="936" spans="1:20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4">
        <f t="shared" si="58"/>
        <v>41733.737083333333</v>
      </c>
      <c r="T936">
        <f t="shared" si="59"/>
        <v>2014</v>
      </c>
    </row>
    <row r="937" spans="1:20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4">
        <f t="shared" si="58"/>
        <v>42368.333668981482</v>
      </c>
      <c r="T937">
        <f t="shared" si="59"/>
        <v>2015</v>
      </c>
    </row>
    <row r="938" spans="1:20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4">
        <f t="shared" si="58"/>
        <v>40883.024178240739</v>
      </c>
      <c r="T938">
        <f t="shared" si="59"/>
        <v>2011</v>
      </c>
    </row>
    <row r="939" spans="1:20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4">
        <f t="shared" si="58"/>
        <v>41551.798113425924</v>
      </c>
      <c r="T939">
        <f t="shared" si="59"/>
        <v>2013</v>
      </c>
    </row>
    <row r="940" spans="1:20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4">
        <f t="shared" si="58"/>
        <v>41124.479722222226</v>
      </c>
      <c r="T940">
        <f t="shared" si="59"/>
        <v>2012</v>
      </c>
    </row>
    <row r="941" spans="1:20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4">
        <f t="shared" si="58"/>
        <v>41416.763171296298</v>
      </c>
      <c r="T941">
        <f t="shared" si="59"/>
        <v>2013</v>
      </c>
    </row>
    <row r="942" spans="1:20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4">
        <f t="shared" si="58"/>
        <v>42182.008402777778</v>
      </c>
      <c r="T942">
        <f t="shared" si="59"/>
        <v>2015</v>
      </c>
    </row>
    <row r="943" spans="1:20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4">
        <f t="shared" si="58"/>
        <v>42746.096585648149</v>
      </c>
      <c r="T943">
        <f t="shared" si="59"/>
        <v>2017</v>
      </c>
    </row>
    <row r="944" spans="1:20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4">
        <f t="shared" si="58"/>
        <v>42382.843287037031</v>
      </c>
      <c r="T944">
        <f t="shared" si="59"/>
        <v>2016</v>
      </c>
    </row>
    <row r="945" spans="1:20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4">
        <f t="shared" si="58"/>
        <v>42673.66788194445</v>
      </c>
      <c r="T945">
        <f t="shared" si="59"/>
        <v>2016</v>
      </c>
    </row>
    <row r="946" spans="1:20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4">
        <f t="shared" si="58"/>
        <v>42444.583912037036</v>
      </c>
      <c r="T946">
        <f t="shared" si="59"/>
        <v>2016</v>
      </c>
    </row>
    <row r="947" spans="1:20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4">
        <f t="shared" si="58"/>
        <v>42732.872986111113</v>
      </c>
      <c r="T947">
        <f t="shared" si="59"/>
        <v>2016</v>
      </c>
    </row>
    <row r="948" spans="1:20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4">
        <f t="shared" si="58"/>
        <v>42592.750555555554</v>
      </c>
      <c r="T948">
        <f t="shared" si="59"/>
        <v>2016</v>
      </c>
    </row>
    <row r="949" spans="1:20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4">
        <f t="shared" si="58"/>
        <v>42491.781319444446</v>
      </c>
      <c r="T949">
        <f t="shared" si="59"/>
        <v>2016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4">
        <f t="shared" si="58"/>
        <v>42411.828287037039</v>
      </c>
      <c r="T950">
        <f t="shared" si="59"/>
        <v>2016</v>
      </c>
    </row>
    <row r="951" spans="1:20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4">
        <f t="shared" si="58"/>
        <v>42361.043703703705</v>
      </c>
      <c r="T951">
        <f t="shared" si="59"/>
        <v>2015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4">
        <f t="shared" si="58"/>
        <v>42356.750706018516</v>
      </c>
      <c r="T952">
        <f t="shared" si="59"/>
        <v>2015</v>
      </c>
    </row>
    <row r="953" spans="1:20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4">
        <f t="shared" si="58"/>
        <v>42480.653611111105</v>
      </c>
      <c r="T953">
        <f t="shared" si="59"/>
        <v>2016</v>
      </c>
    </row>
    <row r="954" spans="1:20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4">
        <f t="shared" si="58"/>
        <v>42662.613564814819</v>
      </c>
      <c r="T954">
        <f t="shared" si="59"/>
        <v>2016</v>
      </c>
    </row>
    <row r="955" spans="1:20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4">
        <f t="shared" si="58"/>
        <v>41999.164340277777</v>
      </c>
      <c r="T955">
        <f t="shared" si="59"/>
        <v>2014</v>
      </c>
    </row>
    <row r="956" spans="1:20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4">
        <f t="shared" si="58"/>
        <v>42194.833784722221</v>
      </c>
      <c r="T956">
        <f t="shared" si="59"/>
        <v>2015</v>
      </c>
    </row>
    <row r="957" spans="1:20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4">
        <f t="shared" si="58"/>
        <v>42586.295138888891</v>
      </c>
      <c r="T957">
        <f t="shared" si="59"/>
        <v>2016</v>
      </c>
    </row>
    <row r="958" spans="1:20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4">
        <f t="shared" si="58"/>
        <v>42060.913877314815</v>
      </c>
      <c r="T958">
        <f t="shared" si="59"/>
        <v>2015</v>
      </c>
    </row>
    <row r="959" spans="1:20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4">
        <f t="shared" si="58"/>
        <v>42660.552465277782</v>
      </c>
      <c r="T959">
        <f t="shared" si="59"/>
        <v>2016</v>
      </c>
    </row>
    <row r="960" spans="1:20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4">
        <f t="shared" si="58"/>
        <v>42082.802812499998</v>
      </c>
      <c r="T960">
        <f t="shared" si="59"/>
        <v>2015</v>
      </c>
    </row>
    <row r="961" spans="1:20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4">
        <f t="shared" si="58"/>
        <v>41993.174363425926</v>
      </c>
      <c r="T961">
        <f t="shared" si="59"/>
        <v>2014</v>
      </c>
    </row>
    <row r="962" spans="1:20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10" t="s">
        <v>8317</v>
      </c>
      <c r="R962" t="s">
        <v>8319</v>
      </c>
      <c r="S962" s="14">
        <f t="shared" si="58"/>
        <v>42766.626793981486</v>
      </c>
      <c r="T962">
        <f t="shared" si="59"/>
        <v>2017</v>
      </c>
    </row>
    <row r="963" spans="1:20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 s="14">
        <f t="shared" ref="S963:S1026" si="62">(((J963/60)/60)/24)+DATE(1970,1,1)</f>
        <v>42740.693692129629</v>
      </c>
      <c r="T963">
        <f t="shared" ref="T963:T1026" si="63">YEAR(S963)</f>
        <v>2017</v>
      </c>
    </row>
    <row r="964" spans="1:20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4">
        <f t="shared" si="62"/>
        <v>42373.712418981479</v>
      </c>
      <c r="T964">
        <f t="shared" si="63"/>
        <v>2016</v>
      </c>
    </row>
    <row r="965" spans="1:20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4">
        <f t="shared" si="62"/>
        <v>42625.635636574079</v>
      </c>
      <c r="T965">
        <f t="shared" si="63"/>
        <v>2016</v>
      </c>
    </row>
    <row r="966" spans="1:20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4">
        <f t="shared" si="62"/>
        <v>42208.628692129627</v>
      </c>
      <c r="T966">
        <f t="shared" si="63"/>
        <v>2015</v>
      </c>
    </row>
    <row r="967" spans="1:20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4">
        <f t="shared" si="62"/>
        <v>42637.016736111109</v>
      </c>
      <c r="T967">
        <f t="shared" si="63"/>
        <v>2016</v>
      </c>
    </row>
    <row r="968" spans="1:20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4">
        <f t="shared" si="62"/>
        <v>42619.635787037041</v>
      </c>
      <c r="T968">
        <f t="shared" si="63"/>
        <v>2016</v>
      </c>
    </row>
    <row r="969" spans="1:20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4">
        <f t="shared" si="62"/>
        <v>42422.254328703704</v>
      </c>
      <c r="T969">
        <f t="shared" si="63"/>
        <v>2016</v>
      </c>
    </row>
    <row r="970" spans="1:20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4">
        <f t="shared" si="62"/>
        <v>41836.847615740742</v>
      </c>
      <c r="T970">
        <f t="shared" si="63"/>
        <v>2014</v>
      </c>
    </row>
    <row r="971" spans="1:20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4">
        <f t="shared" si="62"/>
        <v>42742.30332175926</v>
      </c>
      <c r="T971">
        <f t="shared" si="63"/>
        <v>2017</v>
      </c>
    </row>
    <row r="972" spans="1:20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4">
        <f t="shared" si="62"/>
        <v>42721.220520833333</v>
      </c>
      <c r="T972">
        <f t="shared" si="63"/>
        <v>2016</v>
      </c>
    </row>
    <row r="973" spans="1:20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4">
        <f t="shared" si="62"/>
        <v>42111.709027777775</v>
      </c>
      <c r="T973">
        <f t="shared" si="63"/>
        <v>2015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4">
        <f t="shared" si="62"/>
        <v>41856.865717592591</v>
      </c>
      <c r="T974">
        <f t="shared" si="63"/>
        <v>2014</v>
      </c>
    </row>
    <row r="975" spans="1:20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4">
        <f t="shared" si="62"/>
        <v>42257.014965277776</v>
      </c>
      <c r="T975">
        <f t="shared" si="63"/>
        <v>2015</v>
      </c>
    </row>
    <row r="976" spans="1:20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4">
        <f t="shared" si="62"/>
        <v>42424.749490740738</v>
      </c>
      <c r="T976">
        <f t="shared" si="63"/>
        <v>2016</v>
      </c>
    </row>
    <row r="977" spans="1:20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4">
        <f t="shared" si="62"/>
        <v>42489.696585648147</v>
      </c>
      <c r="T977">
        <f t="shared" si="63"/>
        <v>2016</v>
      </c>
    </row>
    <row r="978" spans="1:20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4">
        <f t="shared" si="62"/>
        <v>42185.058993055558</v>
      </c>
      <c r="T978">
        <f t="shared" si="63"/>
        <v>2015</v>
      </c>
    </row>
    <row r="979" spans="1:20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4">
        <f t="shared" si="62"/>
        <v>42391.942094907412</v>
      </c>
      <c r="T979">
        <f t="shared" si="63"/>
        <v>2016</v>
      </c>
    </row>
    <row r="980" spans="1:20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4">
        <f t="shared" si="62"/>
        <v>42395.309039351851</v>
      </c>
      <c r="T980">
        <f t="shared" si="63"/>
        <v>2016</v>
      </c>
    </row>
    <row r="981" spans="1:20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4">
        <f t="shared" si="62"/>
        <v>42506.416990740734</v>
      </c>
      <c r="T981">
        <f t="shared" si="63"/>
        <v>2016</v>
      </c>
    </row>
    <row r="982" spans="1:20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4">
        <f t="shared" si="62"/>
        <v>41928.904189814813</v>
      </c>
      <c r="T982">
        <f t="shared" si="63"/>
        <v>2014</v>
      </c>
    </row>
    <row r="983" spans="1:20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4">
        <f t="shared" si="62"/>
        <v>41830.947013888886</v>
      </c>
      <c r="T983">
        <f t="shared" si="63"/>
        <v>2014</v>
      </c>
    </row>
    <row r="984" spans="1:20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4">
        <f t="shared" si="62"/>
        <v>42615.753310185188</v>
      </c>
      <c r="T984">
        <f t="shared" si="63"/>
        <v>2016</v>
      </c>
    </row>
    <row r="985" spans="1:20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4">
        <f t="shared" si="62"/>
        <v>42574.667650462965</v>
      </c>
      <c r="T985">
        <f t="shared" si="63"/>
        <v>2016</v>
      </c>
    </row>
    <row r="986" spans="1:20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4">
        <f t="shared" si="62"/>
        <v>42061.11583333333</v>
      </c>
      <c r="T986">
        <f t="shared" si="63"/>
        <v>2015</v>
      </c>
    </row>
    <row r="987" spans="1:20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4">
        <f t="shared" si="62"/>
        <v>42339.967708333337</v>
      </c>
      <c r="T987">
        <f t="shared" si="63"/>
        <v>2015</v>
      </c>
    </row>
    <row r="988" spans="1:20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4">
        <f t="shared" si="62"/>
        <v>42324.767361111109</v>
      </c>
      <c r="T988">
        <f t="shared" si="63"/>
        <v>2015</v>
      </c>
    </row>
    <row r="989" spans="1:20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4">
        <f t="shared" si="62"/>
        <v>41773.294560185182</v>
      </c>
      <c r="T989">
        <f t="shared" si="63"/>
        <v>2014</v>
      </c>
    </row>
    <row r="990" spans="1:20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4">
        <f t="shared" si="62"/>
        <v>42614.356770833328</v>
      </c>
      <c r="T990">
        <f t="shared" si="63"/>
        <v>2016</v>
      </c>
    </row>
    <row r="991" spans="1:20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4">
        <f t="shared" si="62"/>
        <v>42611.933969907404</v>
      </c>
      <c r="T991">
        <f t="shared" si="63"/>
        <v>2016</v>
      </c>
    </row>
    <row r="992" spans="1:20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4">
        <f t="shared" si="62"/>
        <v>41855.784305555557</v>
      </c>
      <c r="T992">
        <f t="shared" si="63"/>
        <v>2014</v>
      </c>
    </row>
    <row r="993" spans="1:20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4">
        <f t="shared" si="62"/>
        <v>42538.75680555556</v>
      </c>
      <c r="T993">
        <f t="shared" si="63"/>
        <v>2016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4">
        <f t="shared" si="62"/>
        <v>42437.924988425926</v>
      </c>
      <c r="T994">
        <f t="shared" si="63"/>
        <v>2016</v>
      </c>
    </row>
    <row r="995" spans="1:20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4">
        <f t="shared" si="62"/>
        <v>42652.964907407411</v>
      </c>
      <c r="T995">
        <f t="shared" si="63"/>
        <v>2016</v>
      </c>
    </row>
    <row r="996" spans="1:20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4">
        <f t="shared" si="62"/>
        <v>41921.263078703705</v>
      </c>
      <c r="T996">
        <f t="shared" si="63"/>
        <v>2014</v>
      </c>
    </row>
    <row r="997" spans="1:20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4">
        <f t="shared" si="62"/>
        <v>41947.940740740742</v>
      </c>
      <c r="T997">
        <f t="shared" si="63"/>
        <v>2014</v>
      </c>
    </row>
    <row r="998" spans="1:20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4">
        <f t="shared" si="62"/>
        <v>41817.866435185184</v>
      </c>
      <c r="T998">
        <f t="shared" si="63"/>
        <v>2014</v>
      </c>
    </row>
    <row r="999" spans="1:20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4">
        <f t="shared" si="62"/>
        <v>41941.10297453704</v>
      </c>
      <c r="T999">
        <f t="shared" si="63"/>
        <v>2014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4">
        <f t="shared" si="62"/>
        <v>42282.168993055559</v>
      </c>
      <c r="T1000">
        <f t="shared" si="63"/>
        <v>2015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4">
        <f t="shared" si="62"/>
        <v>41926.29965277778</v>
      </c>
      <c r="T1001">
        <f t="shared" si="63"/>
        <v>2014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4">
        <f t="shared" si="62"/>
        <v>42749.059722222228</v>
      </c>
      <c r="T1002">
        <f t="shared" si="63"/>
        <v>2017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4">
        <f t="shared" si="62"/>
        <v>42720.720057870371</v>
      </c>
      <c r="T1003">
        <f t="shared" si="63"/>
        <v>2016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4">
        <f t="shared" si="62"/>
        <v>42325.684189814812</v>
      </c>
      <c r="T1004">
        <f t="shared" si="63"/>
        <v>2015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4">
        <f t="shared" si="62"/>
        <v>42780.709039351852</v>
      </c>
      <c r="T1005">
        <f t="shared" si="63"/>
        <v>2017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4">
        <f t="shared" si="62"/>
        <v>42388.708645833336</v>
      </c>
      <c r="T1006">
        <f t="shared" si="63"/>
        <v>2016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4">
        <f t="shared" si="62"/>
        <v>42276.624803240738</v>
      </c>
      <c r="T1007">
        <f t="shared" si="63"/>
        <v>2015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4">
        <f t="shared" si="62"/>
        <v>41977.040185185186</v>
      </c>
      <c r="T1008">
        <f t="shared" si="63"/>
        <v>2014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4">
        <f t="shared" si="62"/>
        <v>42676.583599537036</v>
      </c>
      <c r="T1009">
        <f t="shared" si="63"/>
        <v>2016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4">
        <f t="shared" si="62"/>
        <v>42702.809201388889</v>
      </c>
      <c r="T1010">
        <f t="shared" si="63"/>
        <v>2016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4">
        <f t="shared" si="62"/>
        <v>42510.604699074072</v>
      </c>
      <c r="T1011">
        <f t="shared" si="63"/>
        <v>2016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4">
        <f t="shared" si="62"/>
        <v>42561.829421296294</v>
      </c>
      <c r="T1012">
        <f t="shared" si="63"/>
        <v>2016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4">
        <f t="shared" si="62"/>
        <v>41946.898090277777</v>
      </c>
      <c r="T1013">
        <f t="shared" si="63"/>
        <v>2014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4">
        <f t="shared" si="62"/>
        <v>42714.440416666665</v>
      </c>
      <c r="T1014">
        <f t="shared" si="63"/>
        <v>2016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4">
        <f t="shared" si="62"/>
        <v>42339.833981481483</v>
      </c>
      <c r="T1015">
        <f t="shared" si="63"/>
        <v>2015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4">
        <f t="shared" si="62"/>
        <v>41955.002488425926</v>
      </c>
      <c r="T1016">
        <f t="shared" si="63"/>
        <v>2014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4">
        <f t="shared" si="62"/>
        <v>42303.878414351857</v>
      </c>
      <c r="T1017">
        <f t="shared" si="63"/>
        <v>2015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4">
        <f t="shared" si="62"/>
        <v>42422.107129629629</v>
      </c>
      <c r="T1018">
        <f t="shared" si="63"/>
        <v>2016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4">
        <f t="shared" si="62"/>
        <v>42289.675173611111</v>
      </c>
      <c r="T1019">
        <f t="shared" si="63"/>
        <v>2015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4">
        <f t="shared" si="62"/>
        <v>42535.492280092592</v>
      </c>
      <c r="T1020">
        <f t="shared" si="63"/>
        <v>2016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4">
        <f t="shared" si="62"/>
        <v>42009.973946759259</v>
      </c>
      <c r="T1021">
        <f t="shared" si="63"/>
        <v>2015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4">
        <f t="shared" si="62"/>
        <v>42127.069548611107</v>
      </c>
      <c r="T1022">
        <f t="shared" si="63"/>
        <v>2015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4">
        <f t="shared" si="62"/>
        <v>42271.251979166671</v>
      </c>
      <c r="T1023">
        <f t="shared" si="63"/>
        <v>2015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4">
        <f t="shared" si="62"/>
        <v>42111.646724537044</v>
      </c>
      <c r="T1024">
        <f t="shared" si="63"/>
        <v>2015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4">
        <f t="shared" si="62"/>
        <v>42145.919687500005</v>
      </c>
      <c r="T1025">
        <f t="shared" si="63"/>
        <v>2015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10" t="s">
        <v>8323</v>
      </c>
      <c r="R1026" t="s">
        <v>8328</v>
      </c>
      <c r="S1026" s="14">
        <f t="shared" si="62"/>
        <v>42370.580590277779</v>
      </c>
      <c r="T1026">
        <f t="shared" si="63"/>
        <v>2016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 s="14">
        <f t="shared" ref="S1027:S1090" si="66">(((J1027/60)/60)/24)+DATE(1970,1,1)</f>
        <v>42049.833761574075</v>
      </c>
      <c r="T1027">
        <f t="shared" ref="T1027:T1090" si="67">YEAR(S1027)</f>
        <v>2015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4">
        <f t="shared" si="66"/>
        <v>42426.407592592594</v>
      </c>
      <c r="T1028">
        <f t="shared" si="67"/>
        <v>2016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4">
        <f t="shared" si="66"/>
        <v>41905.034108796295</v>
      </c>
      <c r="T1029">
        <f t="shared" si="67"/>
        <v>2014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4">
        <f t="shared" si="66"/>
        <v>42755.627372685187</v>
      </c>
      <c r="T1030">
        <f t="shared" si="67"/>
        <v>2017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4">
        <f t="shared" si="66"/>
        <v>42044.711886574078</v>
      </c>
      <c r="T1031">
        <f t="shared" si="67"/>
        <v>2015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4">
        <f t="shared" si="66"/>
        <v>42611.483206018514</v>
      </c>
      <c r="T1032">
        <f t="shared" si="67"/>
        <v>2016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4">
        <f t="shared" si="66"/>
        <v>42324.764004629629</v>
      </c>
      <c r="T1033">
        <f t="shared" si="67"/>
        <v>2015</v>
      </c>
    </row>
    <row r="1034" spans="1:20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4">
        <f t="shared" si="66"/>
        <v>42514.666956018518</v>
      </c>
      <c r="T1034">
        <f t="shared" si="67"/>
        <v>2016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4">
        <f t="shared" si="66"/>
        <v>42688.732407407413</v>
      </c>
      <c r="T1035">
        <f t="shared" si="67"/>
        <v>2016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4">
        <f t="shared" si="66"/>
        <v>42555.166712962964</v>
      </c>
      <c r="T1036">
        <f t="shared" si="67"/>
        <v>2016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4">
        <f t="shared" si="66"/>
        <v>42016.641435185185</v>
      </c>
      <c r="T1037">
        <f t="shared" si="67"/>
        <v>2015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4">
        <f t="shared" si="66"/>
        <v>41249.448958333334</v>
      </c>
      <c r="T1038">
        <f t="shared" si="67"/>
        <v>2012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4">
        <f t="shared" si="66"/>
        <v>42119.822476851856</v>
      </c>
      <c r="T1039">
        <f t="shared" si="67"/>
        <v>2015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4">
        <f t="shared" si="66"/>
        <v>42418.231747685189</v>
      </c>
      <c r="T1040">
        <f t="shared" si="67"/>
        <v>2016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4">
        <f t="shared" si="66"/>
        <v>42692.109328703707</v>
      </c>
      <c r="T1041">
        <f t="shared" si="67"/>
        <v>2016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4">
        <f t="shared" si="66"/>
        <v>42579.708437499998</v>
      </c>
      <c r="T1042">
        <f t="shared" si="67"/>
        <v>2016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4">
        <f t="shared" si="66"/>
        <v>41831.060092592597</v>
      </c>
      <c r="T1043">
        <f t="shared" si="67"/>
        <v>2014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4">
        <f t="shared" si="66"/>
        <v>41851.696157407408</v>
      </c>
      <c r="T1044">
        <f t="shared" si="67"/>
        <v>2014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4">
        <f t="shared" si="66"/>
        <v>42114.252951388888</v>
      </c>
      <c r="T1045">
        <f t="shared" si="67"/>
        <v>2015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4">
        <f t="shared" si="66"/>
        <v>42011.925937499997</v>
      </c>
      <c r="T1046">
        <f t="shared" si="67"/>
        <v>2015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4">
        <f t="shared" si="66"/>
        <v>41844.874421296299</v>
      </c>
      <c r="T1047">
        <f t="shared" si="67"/>
        <v>2014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4">
        <f t="shared" si="66"/>
        <v>42319.851388888885</v>
      </c>
      <c r="T1048">
        <f t="shared" si="67"/>
        <v>2015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4">
        <f t="shared" si="66"/>
        <v>41918.818460648145</v>
      </c>
      <c r="T1049">
        <f t="shared" si="67"/>
        <v>2014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4">
        <f t="shared" si="66"/>
        <v>42598.053113425922</v>
      </c>
      <c r="T1050">
        <f t="shared" si="67"/>
        <v>2016</v>
      </c>
    </row>
    <row r="1051" spans="1:20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4">
        <f t="shared" si="66"/>
        <v>42382.431076388893</v>
      </c>
      <c r="T1051">
        <f t="shared" si="67"/>
        <v>2016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4">
        <f t="shared" si="66"/>
        <v>42231.7971875</v>
      </c>
      <c r="T1052">
        <f t="shared" si="67"/>
        <v>2015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4">
        <f t="shared" si="66"/>
        <v>41850.014178240745</v>
      </c>
      <c r="T1053">
        <f t="shared" si="67"/>
        <v>2014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4">
        <f t="shared" si="66"/>
        <v>42483.797395833331</v>
      </c>
      <c r="T1054">
        <f t="shared" si="67"/>
        <v>2016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4">
        <f t="shared" si="66"/>
        <v>42775.172824074078</v>
      </c>
      <c r="T1055">
        <f t="shared" si="67"/>
        <v>2017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4">
        <f t="shared" si="66"/>
        <v>41831.851840277777</v>
      </c>
      <c r="T1056">
        <f t="shared" si="67"/>
        <v>2014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4">
        <f t="shared" si="66"/>
        <v>42406.992418981477</v>
      </c>
      <c r="T1057">
        <f t="shared" si="67"/>
        <v>2016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4">
        <f t="shared" si="66"/>
        <v>42058.719641203701</v>
      </c>
      <c r="T1058">
        <f t="shared" si="67"/>
        <v>2015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4">
        <f t="shared" si="66"/>
        <v>42678.871331018512</v>
      </c>
      <c r="T1059">
        <f t="shared" si="67"/>
        <v>2016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4">
        <f t="shared" si="66"/>
        <v>42047.900960648149</v>
      </c>
      <c r="T1060">
        <f t="shared" si="67"/>
        <v>2015</v>
      </c>
    </row>
    <row r="1061" spans="1:20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4">
        <f t="shared" si="66"/>
        <v>42046.79</v>
      </c>
      <c r="T1061">
        <f t="shared" si="67"/>
        <v>2015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4">
        <f t="shared" si="66"/>
        <v>42079.913113425922</v>
      </c>
      <c r="T1062">
        <f t="shared" si="67"/>
        <v>2015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4">
        <f t="shared" si="66"/>
        <v>42432.276712962965</v>
      </c>
      <c r="T1063">
        <f t="shared" si="67"/>
        <v>2016</v>
      </c>
    </row>
    <row r="1064" spans="1:20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4">
        <f t="shared" si="66"/>
        <v>42556.807187500002</v>
      </c>
      <c r="T1064">
        <f t="shared" si="67"/>
        <v>2016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4">
        <f t="shared" si="66"/>
        <v>42583.030810185184</v>
      </c>
      <c r="T1065">
        <f t="shared" si="67"/>
        <v>2016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4">
        <f t="shared" si="66"/>
        <v>41417.228043981479</v>
      </c>
      <c r="T1066">
        <f t="shared" si="67"/>
        <v>2013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4">
        <f t="shared" si="66"/>
        <v>41661.381041666667</v>
      </c>
      <c r="T1067">
        <f t="shared" si="67"/>
        <v>2014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4">
        <f t="shared" si="66"/>
        <v>41445.962754629632</v>
      </c>
      <c r="T1068">
        <f t="shared" si="67"/>
        <v>2013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4">
        <f t="shared" si="66"/>
        <v>41599.855682870373</v>
      </c>
      <c r="T1069">
        <f t="shared" si="67"/>
        <v>2013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4">
        <f t="shared" si="66"/>
        <v>42440.371111111104</v>
      </c>
      <c r="T1070">
        <f t="shared" si="67"/>
        <v>2016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4">
        <f t="shared" si="66"/>
        <v>41572.229849537034</v>
      </c>
      <c r="T1071">
        <f t="shared" si="67"/>
        <v>2013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4">
        <f t="shared" si="66"/>
        <v>41163.011828703704</v>
      </c>
      <c r="T1072">
        <f t="shared" si="67"/>
        <v>2012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4">
        <f t="shared" si="66"/>
        <v>42295.753391203703</v>
      </c>
      <c r="T1073">
        <f t="shared" si="67"/>
        <v>2015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4">
        <f t="shared" si="66"/>
        <v>41645.832141203704</v>
      </c>
      <c r="T1074">
        <f t="shared" si="67"/>
        <v>2014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4">
        <f t="shared" si="66"/>
        <v>40802.964594907404</v>
      </c>
      <c r="T1075">
        <f t="shared" si="67"/>
        <v>2011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4">
        <f t="shared" si="66"/>
        <v>41613.172974537039</v>
      </c>
      <c r="T1076">
        <f t="shared" si="67"/>
        <v>2013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4">
        <f t="shared" si="66"/>
        <v>41005.904120370367</v>
      </c>
      <c r="T1077">
        <f t="shared" si="67"/>
        <v>2012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4">
        <f t="shared" si="66"/>
        <v>41838.377893518518</v>
      </c>
      <c r="T1078">
        <f t="shared" si="67"/>
        <v>2014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4">
        <f t="shared" si="66"/>
        <v>42353.16679398148</v>
      </c>
      <c r="T1079">
        <f t="shared" si="67"/>
        <v>2015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4">
        <f t="shared" si="66"/>
        <v>40701.195844907408</v>
      </c>
      <c r="T1080">
        <f t="shared" si="67"/>
        <v>2011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4">
        <f t="shared" si="66"/>
        <v>42479.566388888896</v>
      </c>
      <c r="T1081">
        <f t="shared" si="67"/>
        <v>2016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4">
        <f t="shared" si="66"/>
        <v>41740.138113425928</v>
      </c>
      <c r="T1082">
        <f t="shared" si="67"/>
        <v>2014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4">
        <f t="shared" si="66"/>
        <v>42002.926990740743</v>
      </c>
      <c r="T1083">
        <f t="shared" si="67"/>
        <v>2014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4">
        <f t="shared" si="66"/>
        <v>41101.906111111115</v>
      </c>
      <c r="T1084">
        <f t="shared" si="67"/>
        <v>2012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4">
        <f t="shared" si="66"/>
        <v>41793.659525462965</v>
      </c>
      <c r="T1085">
        <f t="shared" si="67"/>
        <v>2014</v>
      </c>
    </row>
    <row r="1086" spans="1:20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4">
        <f t="shared" si="66"/>
        <v>41829.912083333329</v>
      </c>
      <c r="T1086">
        <f t="shared" si="67"/>
        <v>2014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4">
        <f t="shared" si="66"/>
        <v>42413.671006944445</v>
      </c>
      <c r="T1087">
        <f t="shared" si="67"/>
        <v>2016</v>
      </c>
    </row>
    <row r="1088" spans="1:20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4">
        <f t="shared" si="66"/>
        <v>41845.866793981484</v>
      </c>
      <c r="T1088">
        <f t="shared" si="67"/>
        <v>2014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4">
        <f t="shared" si="66"/>
        <v>41775.713969907411</v>
      </c>
      <c r="T1089">
        <f t="shared" si="67"/>
        <v>2014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10" t="s">
        <v>8331</v>
      </c>
      <c r="R1090" t="s">
        <v>8332</v>
      </c>
      <c r="S1090" s="14">
        <f t="shared" si="66"/>
        <v>41723.799386574072</v>
      </c>
      <c r="T1090">
        <f t="shared" si="67"/>
        <v>2014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 s="14">
        <f t="shared" ref="S1091:S1154" si="70">(((J1091/60)/60)/24)+DATE(1970,1,1)</f>
        <v>42151.189525462964</v>
      </c>
      <c r="T1091">
        <f t="shared" ref="T1091:T1154" si="71">YEAR(S1091)</f>
        <v>2015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4">
        <f t="shared" si="70"/>
        <v>42123.185798611114</v>
      </c>
      <c r="T1092">
        <f t="shared" si="71"/>
        <v>2015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4">
        <f t="shared" si="70"/>
        <v>42440.820277777777</v>
      </c>
      <c r="T1093">
        <f t="shared" si="71"/>
        <v>2016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4">
        <f t="shared" si="70"/>
        <v>41250.025902777779</v>
      </c>
      <c r="T1094">
        <f t="shared" si="71"/>
        <v>2012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4">
        <f t="shared" si="70"/>
        <v>42396.973807870367</v>
      </c>
      <c r="T1095">
        <f t="shared" si="71"/>
        <v>2016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4">
        <f t="shared" si="70"/>
        <v>40795.713344907403</v>
      </c>
      <c r="T1096">
        <f t="shared" si="71"/>
        <v>2011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4">
        <f t="shared" si="70"/>
        <v>41486.537268518521</v>
      </c>
      <c r="T1097">
        <f t="shared" si="71"/>
        <v>2013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4">
        <f t="shared" si="70"/>
        <v>41885.51798611111</v>
      </c>
      <c r="T1098">
        <f t="shared" si="71"/>
        <v>2014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4">
        <f t="shared" si="70"/>
        <v>41660.792557870373</v>
      </c>
      <c r="T1099">
        <f t="shared" si="71"/>
        <v>2014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4">
        <f t="shared" si="70"/>
        <v>41712.762673611112</v>
      </c>
      <c r="T1100">
        <f t="shared" si="71"/>
        <v>2014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4">
        <f t="shared" si="70"/>
        <v>42107.836435185185</v>
      </c>
      <c r="T1101">
        <f t="shared" si="71"/>
        <v>2015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4">
        <f t="shared" si="70"/>
        <v>42384.110775462963</v>
      </c>
      <c r="T1102">
        <f t="shared" si="71"/>
        <v>2016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4">
        <f t="shared" si="70"/>
        <v>42538.77243055556</v>
      </c>
      <c r="T1103">
        <f t="shared" si="71"/>
        <v>2016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4">
        <f t="shared" si="70"/>
        <v>41577.045428240745</v>
      </c>
      <c r="T1104">
        <f t="shared" si="71"/>
        <v>2013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4">
        <f t="shared" si="70"/>
        <v>42479.22210648148</v>
      </c>
      <c r="T1105">
        <f t="shared" si="71"/>
        <v>2016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4">
        <f t="shared" si="70"/>
        <v>41771.40996527778</v>
      </c>
      <c r="T1106">
        <f t="shared" si="71"/>
        <v>2014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4">
        <f t="shared" si="70"/>
        <v>41692.135729166665</v>
      </c>
      <c r="T1107">
        <f t="shared" si="71"/>
        <v>2014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4">
        <f t="shared" si="70"/>
        <v>40973.740451388891</v>
      </c>
      <c r="T1108">
        <f t="shared" si="71"/>
        <v>2012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4">
        <f t="shared" si="70"/>
        <v>41813.861388888887</v>
      </c>
      <c r="T1109">
        <f t="shared" si="71"/>
        <v>2014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4">
        <f t="shared" si="70"/>
        <v>40952.636979166666</v>
      </c>
      <c r="T1110">
        <f t="shared" si="71"/>
        <v>2012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4">
        <f t="shared" si="70"/>
        <v>42662.752199074079</v>
      </c>
      <c r="T1111">
        <f t="shared" si="71"/>
        <v>2016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4">
        <f t="shared" si="70"/>
        <v>41220.933124999996</v>
      </c>
      <c r="T1112">
        <f t="shared" si="71"/>
        <v>2012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4">
        <f t="shared" si="70"/>
        <v>42347.203587962969</v>
      </c>
      <c r="T1113">
        <f t="shared" si="71"/>
        <v>2015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4">
        <f t="shared" si="70"/>
        <v>41963.759386574078</v>
      </c>
      <c r="T1114">
        <f t="shared" si="71"/>
        <v>2014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4">
        <f t="shared" si="70"/>
        <v>41835.977083333331</v>
      </c>
      <c r="T1115">
        <f t="shared" si="71"/>
        <v>2014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4">
        <f t="shared" si="70"/>
        <v>41526.345914351856</v>
      </c>
      <c r="T1116">
        <f t="shared" si="71"/>
        <v>2013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4">
        <f t="shared" si="70"/>
        <v>42429.695543981477</v>
      </c>
      <c r="T1117">
        <f t="shared" si="71"/>
        <v>2016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4">
        <f t="shared" si="70"/>
        <v>41009.847314814811</v>
      </c>
      <c r="T1118">
        <f t="shared" si="71"/>
        <v>2012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4">
        <f t="shared" si="70"/>
        <v>42333.598530092597</v>
      </c>
      <c r="T1119">
        <f t="shared" si="71"/>
        <v>2015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4">
        <f t="shared" si="70"/>
        <v>41704.16642361111</v>
      </c>
      <c r="T1120">
        <f t="shared" si="71"/>
        <v>2014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4">
        <f t="shared" si="70"/>
        <v>41722.792407407411</v>
      </c>
      <c r="T1121">
        <f t="shared" si="71"/>
        <v>2014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4">
        <f t="shared" si="70"/>
        <v>40799.872685185182</v>
      </c>
      <c r="T1122">
        <f t="shared" si="71"/>
        <v>2011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4">
        <f t="shared" si="70"/>
        <v>42412.934212962966</v>
      </c>
      <c r="T1123">
        <f t="shared" si="71"/>
        <v>2016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4">
        <f t="shared" si="70"/>
        <v>41410.703993055555</v>
      </c>
      <c r="T1124">
        <f t="shared" si="71"/>
        <v>2013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4">
        <f t="shared" si="70"/>
        <v>41718.5237037037</v>
      </c>
      <c r="T1125">
        <f t="shared" si="71"/>
        <v>2014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4">
        <f t="shared" si="70"/>
        <v>42094.667256944449</v>
      </c>
      <c r="T1126">
        <f t="shared" si="71"/>
        <v>2015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4">
        <f t="shared" si="70"/>
        <v>42212.624189814815</v>
      </c>
      <c r="T1127">
        <f t="shared" si="71"/>
        <v>2015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4">
        <f t="shared" si="70"/>
        <v>42535.327476851846</v>
      </c>
      <c r="T1128">
        <f t="shared" si="71"/>
        <v>2016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4">
        <f t="shared" si="70"/>
        <v>41926.854166666664</v>
      </c>
      <c r="T1129">
        <f t="shared" si="71"/>
        <v>2014</v>
      </c>
    </row>
    <row r="1130" spans="1:20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4">
        <f t="shared" si="70"/>
        <v>41828.649502314816</v>
      </c>
      <c r="T1130">
        <f t="shared" si="71"/>
        <v>2014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4">
        <f t="shared" si="70"/>
        <v>42496.264965277776</v>
      </c>
      <c r="T1131">
        <f t="shared" si="71"/>
        <v>2016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4">
        <f t="shared" si="70"/>
        <v>41908.996527777781</v>
      </c>
      <c r="T1132">
        <f t="shared" si="71"/>
        <v>2014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4">
        <f t="shared" si="70"/>
        <v>42332.908194444448</v>
      </c>
      <c r="T1133">
        <f t="shared" si="71"/>
        <v>2015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4">
        <f t="shared" si="70"/>
        <v>42706.115405092598</v>
      </c>
      <c r="T1134">
        <f t="shared" si="71"/>
        <v>2016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4">
        <f t="shared" si="70"/>
        <v>41821.407187500001</v>
      </c>
      <c r="T1135">
        <f t="shared" si="71"/>
        <v>2014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4">
        <f t="shared" si="70"/>
        <v>41958.285046296296</v>
      </c>
      <c r="T1136">
        <f t="shared" si="71"/>
        <v>2014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4">
        <f t="shared" si="70"/>
        <v>42558.989513888882</v>
      </c>
      <c r="T1137">
        <f t="shared" si="71"/>
        <v>2016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4">
        <f t="shared" si="70"/>
        <v>42327.671631944439</v>
      </c>
      <c r="T1138">
        <f t="shared" si="71"/>
        <v>2015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4">
        <f t="shared" si="70"/>
        <v>42453.819687499999</v>
      </c>
      <c r="T1139">
        <f t="shared" si="71"/>
        <v>2016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4">
        <f t="shared" si="70"/>
        <v>42736.9066087963</v>
      </c>
      <c r="T1140">
        <f t="shared" si="71"/>
        <v>2017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4">
        <f t="shared" si="70"/>
        <v>41975.347523148142</v>
      </c>
      <c r="T1141">
        <f t="shared" si="71"/>
        <v>2014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4">
        <f t="shared" si="70"/>
        <v>42192.462048611109</v>
      </c>
      <c r="T1142">
        <f t="shared" si="71"/>
        <v>2015</v>
      </c>
    </row>
    <row r="1143" spans="1:20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4">
        <f t="shared" si="70"/>
        <v>42164.699652777781</v>
      </c>
      <c r="T1143">
        <f t="shared" si="71"/>
        <v>2015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4">
        <f t="shared" si="70"/>
        <v>42022.006099537044</v>
      </c>
      <c r="T1144">
        <f t="shared" si="71"/>
        <v>2015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4">
        <f t="shared" si="70"/>
        <v>42325.19358796296</v>
      </c>
      <c r="T1145">
        <f t="shared" si="71"/>
        <v>2015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4">
        <f t="shared" si="70"/>
        <v>42093.181944444441</v>
      </c>
      <c r="T1146">
        <f t="shared" si="71"/>
        <v>2015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4">
        <f t="shared" si="70"/>
        <v>41854.747592592597</v>
      </c>
      <c r="T1147">
        <f t="shared" si="71"/>
        <v>2014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4">
        <f t="shared" si="70"/>
        <v>41723.9533912037</v>
      </c>
      <c r="T1148">
        <f t="shared" si="71"/>
        <v>2014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4">
        <f t="shared" si="70"/>
        <v>41871.972025462965</v>
      </c>
      <c r="T1149">
        <f t="shared" si="71"/>
        <v>2014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4">
        <f t="shared" si="70"/>
        <v>42675.171076388884</v>
      </c>
      <c r="T1150">
        <f t="shared" si="71"/>
        <v>2016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4">
        <f t="shared" si="70"/>
        <v>42507.71025462963</v>
      </c>
      <c r="T1151">
        <f t="shared" si="71"/>
        <v>2016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4">
        <f t="shared" si="70"/>
        <v>42317.954571759255</v>
      </c>
      <c r="T1152">
        <f t="shared" si="71"/>
        <v>2015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4">
        <f t="shared" si="70"/>
        <v>42224.102581018517</v>
      </c>
      <c r="T1153">
        <f t="shared" si="71"/>
        <v>2015</v>
      </c>
    </row>
    <row r="1154" spans="1:20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10" t="s">
        <v>8334</v>
      </c>
      <c r="R1154" t="s">
        <v>8335</v>
      </c>
      <c r="S1154" s="14">
        <f t="shared" si="70"/>
        <v>42109.709629629629</v>
      </c>
      <c r="T1154">
        <f t="shared" si="71"/>
        <v>2015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 s="14">
        <f t="shared" ref="S1155:S1218" si="74">(((J1155/60)/60)/24)+DATE(1970,1,1)</f>
        <v>42143.714178240742</v>
      </c>
      <c r="T1155">
        <f t="shared" ref="T1155:T1218" si="75">YEAR(S1155)</f>
        <v>2015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4">
        <f t="shared" si="74"/>
        <v>42223.108865740738</v>
      </c>
      <c r="T1156">
        <f t="shared" si="75"/>
        <v>2015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4">
        <f t="shared" si="74"/>
        <v>41835.763981481483</v>
      </c>
      <c r="T1157">
        <f t="shared" si="75"/>
        <v>2014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4">
        <f t="shared" si="74"/>
        <v>42029.07131944444</v>
      </c>
      <c r="T1158">
        <f t="shared" si="75"/>
        <v>2015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4">
        <f t="shared" si="74"/>
        <v>41918.628240740742</v>
      </c>
      <c r="T1159">
        <f t="shared" si="75"/>
        <v>2014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4">
        <f t="shared" si="74"/>
        <v>41952.09175925926</v>
      </c>
      <c r="T1160">
        <f t="shared" si="75"/>
        <v>2014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4">
        <f t="shared" si="74"/>
        <v>42154.726446759261</v>
      </c>
      <c r="T1161">
        <f t="shared" si="75"/>
        <v>2015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4">
        <f t="shared" si="74"/>
        <v>42061.154930555553</v>
      </c>
      <c r="T1162">
        <f t="shared" si="75"/>
        <v>2015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4">
        <f t="shared" si="74"/>
        <v>42122.629502314812</v>
      </c>
      <c r="T1163">
        <f t="shared" si="75"/>
        <v>2015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4">
        <f t="shared" si="74"/>
        <v>41876.683611111112</v>
      </c>
      <c r="T1164">
        <f t="shared" si="75"/>
        <v>2014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4">
        <f t="shared" si="74"/>
        <v>41830.723611111112</v>
      </c>
      <c r="T1165">
        <f t="shared" si="75"/>
        <v>2014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4">
        <f t="shared" si="74"/>
        <v>42509.724328703705</v>
      </c>
      <c r="T1166">
        <f t="shared" si="75"/>
        <v>2016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4">
        <f t="shared" si="74"/>
        <v>41792.214467592588</v>
      </c>
      <c r="T1167">
        <f t="shared" si="75"/>
        <v>2014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4">
        <f t="shared" si="74"/>
        <v>42150.485439814816</v>
      </c>
      <c r="T1168">
        <f t="shared" si="75"/>
        <v>2015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4">
        <f t="shared" si="74"/>
        <v>41863.734895833331</v>
      </c>
      <c r="T1169">
        <f t="shared" si="75"/>
        <v>2014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4">
        <f t="shared" si="74"/>
        <v>42605.053993055553</v>
      </c>
      <c r="T1170">
        <f t="shared" si="75"/>
        <v>2016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4">
        <f t="shared" si="74"/>
        <v>42027.353738425925</v>
      </c>
      <c r="T1171">
        <f t="shared" si="75"/>
        <v>2015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4">
        <f t="shared" si="74"/>
        <v>42124.893182870372</v>
      </c>
      <c r="T1172">
        <f t="shared" si="75"/>
        <v>2015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4">
        <f t="shared" si="74"/>
        <v>41938.804710648146</v>
      </c>
      <c r="T1173">
        <f t="shared" si="75"/>
        <v>2014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4">
        <f t="shared" si="74"/>
        <v>41841.682314814818</v>
      </c>
      <c r="T1174">
        <f t="shared" si="75"/>
        <v>2014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4">
        <f t="shared" si="74"/>
        <v>42184.185844907406</v>
      </c>
      <c r="T1175">
        <f t="shared" si="75"/>
        <v>2015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4">
        <f t="shared" si="74"/>
        <v>42468.84174768519</v>
      </c>
      <c r="T1176">
        <f t="shared" si="75"/>
        <v>2016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4">
        <f t="shared" si="74"/>
        <v>42170.728460648148</v>
      </c>
      <c r="T1177">
        <f t="shared" si="75"/>
        <v>2015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4">
        <f t="shared" si="74"/>
        <v>42746.019652777773</v>
      </c>
      <c r="T1178">
        <f t="shared" si="75"/>
        <v>2017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4">
        <f t="shared" si="74"/>
        <v>41897.660833333335</v>
      </c>
      <c r="T1179">
        <f t="shared" si="75"/>
        <v>2014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4">
        <f t="shared" si="74"/>
        <v>41837.905694444446</v>
      </c>
      <c r="T1180">
        <f t="shared" si="75"/>
        <v>2014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4">
        <f t="shared" si="74"/>
        <v>42275.720219907409</v>
      </c>
      <c r="T1181">
        <f t="shared" si="75"/>
        <v>2015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4">
        <f t="shared" si="74"/>
        <v>41781.806875000002</v>
      </c>
      <c r="T1182">
        <f t="shared" si="75"/>
        <v>2014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4">
        <f t="shared" si="74"/>
        <v>42034.339363425926</v>
      </c>
      <c r="T1183">
        <f t="shared" si="75"/>
        <v>2015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4">
        <f t="shared" si="74"/>
        <v>42728.827407407407</v>
      </c>
      <c r="T1184">
        <f t="shared" si="75"/>
        <v>2016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4">
        <f t="shared" si="74"/>
        <v>42656.86137731481</v>
      </c>
      <c r="T1185">
        <f t="shared" si="75"/>
        <v>2016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4">
        <f t="shared" si="74"/>
        <v>42741.599664351852</v>
      </c>
      <c r="T1186">
        <f t="shared" si="75"/>
        <v>2017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4">
        <f t="shared" si="74"/>
        <v>42130.865150462967</v>
      </c>
      <c r="T1187">
        <f t="shared" si="75"/>
        <v>2015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4">
        <f t="shared" si="74"/>
        <v>42123.86336805555</v>
      </c>
      <c r="T1188">
        <f t="shared" si="75"/>
        <v>2015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4">
        <f t="shared" si="74"/>
        <v>42109.894942129627</v>
      </c>
      <c r="T1189">
        <f t="shared" si="75"/>
        <v>2015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4">
        <f t="shared" si="74"/>
        <v>42711.700694444444</v>
      </c>
      <c r="T1190">
        <f t="shared" si="75"/>
        <v>2016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4">
        <f t="shared" si="74"/>
        <v>42529.979108796295</v>
      </c>
      <c r="T1191">
        <f t="shared" si="75"/>
        <v>2016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4">
        <f t="shared" si="74"/>
        <v>41852.665798611109</v>
      </c>
      <c r="T1192">
        <f t="shared" si="75"/>
        <v>2014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4">
        <f t="shared" si="74"/>
        <v>42419.603703703702</v>
      </c>
      <c r="T1193">
        <f t="shared" si="75"/>
        <v>2016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4">
        <f t="shared" si="74"/>
        <v>42747.506689814814</v>
      </c>
      <c r="T1194">
        <f t="shared" si="75"/>
        <v>2017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4">
        <f t="shared" si="74"/>
        <v>42409.776076388895</v>
      </c>
      <c r="T1195">
        <f t="shared" si="75"/>
        <v>2016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4">
        <f t="shared" si="74"/>
        <v>42072.488182870366</v>
      </c>
      <c r="T1196">
        <f t="shared" si="75"/>
        <v>2015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4">
        <f t="shared" si="74"/>
        <v>42298.34783564815</v>
      </c>
      <c r="T1197">
        <f t="shared" si="75"/>
        <v>2015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4">
        <f t="shared" si="74"/>
        <v>42326.818738425922</v>
      </c>
      <c r="T1198">
        <f t="shared" si="75"/>
        <v>2015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4">
        <f t="shared" si="74"/>
        <v>42503.66474537037</v>
      </c>
      <c r="T1199">
        <f t="shared" si="75"/>
        <v>2016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4">
        <f t="shared" si="74"/>
        <v>42333.619050925925</v>
      </c>
      <c r="T1200">
        <f t="shared" si="75"/>
        <v>2015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4">
        <f t="shared" si="74"/>
        <v>42161.770833333328</v>
      </c>
      <c r="T1201">
        <f t="shared" si="75"/>
        <v>2015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4">
        <f t="shared" si="74"/>
        <v>42089.477500000001</v>
      </c>
      <c r="T1202">
        <f t="shared" si="75"/>
        <v>2015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4">
        <f t="shared" si="74"/>
        <v>42536.60701388889</v>
      </c>
      <c r="T1203">
        <f t="shared" si="75"/>
        <v>2016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4">
        <f t="shared" si="74"/>
        <v>42152.288819444439</v>
      </c>
      <c r="T1204">
        <f t="shared" si="75"/>
        <v>2015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4">
        <f t="shared" si="74"/>
        <v>42125.614895833336</v>
      </c>
      <c r="T1205">
        <f t="shared" si="75"/>
        <v>2015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4">
        <f t="shared" si="74"/>
        <v>42297.748067129629</v>
      </c>
      <c r="T1206">
        <f t="shared" si="75"/>
        <v>2015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4">
        <f t="shared" si="74"/>
        <v>42138.506377314814</v>
      </c>
      <c r="T1207">
        <f t="shared" si="75"/>
        <v>2015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4">
        <f t="shared" si="74"/>
        <v>42772.776076388895</v>
      </c>
      <c r="T1208">
        <f t="shared" si="75"/>
        <v>2017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4">
        <f t="shared" si="74"/>
        <v>42430.430243055554</v>
      </c>
      <c r="T1209">
        <f t="shared" si="75"/>
        <v>2016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4">
        <f t="shared" si="74"/>
        <v>42423.709074074075</v>
      </c>
      <c r="T1210">
        <f t="shared" si="75"/>
        <v>2016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4">
        <f t="shared" si="74"/>
        <v>42761.846122685187</v>
      </c>
      <c r="T1211">
        <f t="shared" si="75"/>
        <v>2017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4">
        <f t="shared" si="74"/>
        <v>42132.941805555558</v>
      </c>
      <c r="T1212">
        <f t="shared" si="75"/>
        <v>2015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4">
        <f t="shared" si="74"/>
        <v>42515.866446759261</v>
      </c>
      <c r="T1213">
        <f t="shared" si="75"/>
        <v>2016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4">
        <f t="shared" si="74"/>
        <v>42318.950173611112</v>
      </c>
      <c r="T1214">
        <f t="shared" si="75"/>
        <v>2015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4">
        <f t="shared" si="74"/>
        <v>42731.755787037036</v>
      </c>
      <c r="T1215">
        <f t="shared" si="75"/>
        <v>2016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4">
        <f t="shared" si="74"/>
        <v>42104.840335648143</v>
      </c>
      <c r="T1216">
        <f t="shared" si="75"/>
        <v>2015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4">
        <f t="shared" si="74"/>
        <v>41759.923101851848</v>
      </c>
      <c r="T1217">
        <f t="shared" si="75"/>
        <v>2014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10" t="s">
        <v>8336</v>
      </c>
      <c r="R1218" t="s">
        <v>8337</v>
      </c>
      <c r="S1218" s="14">
        <f t="shared" si="74"/>
        <v>42247.616400462968</v>
      </c>
      <c r="T1218">
        <f t="shared" si="75"/>
        <v>2015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 s="14">
        <f t="shared" ref="S1219:S1282" si="78">(((J1219/60)/60)/24)+DATE(1970,1,1)</f>
        <v>42535.809490740736</v>
      </c>
      <c r="T1219">
        <f t="shared" ref="T1219:T1282" si="79">YEAR(S1219)</f>
        <v>2016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4">
        <f t="shared" si="78"/>
        <v>42278.662037037036</v>
      </c>
      <c r="T1220">
        <f t="shared" si="79"/>
        <v>2015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4">
        <f t="shared" si="78"/>
        <v>42633.461956018517</v>
      </c>
      <c r="T1221">
        <f t="shared" si="79"/>
        <v>2016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4">
        <f t="shared" si="78"/>
        <v>42211.628611111111</v>
      </c>
      <c r="T1222">
        <f t="shared" si="79"/>
        <v>2015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4">
        <f t="shared" si="78"/>
        <v>42680.47555555556</v>
      </c>
      <c r="T1223">
        <f t="shared" si="79"/>
        <v>2016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4">
        <f t="shared" si="78"/>
        <v>42430.720451388886</v>
      </c>
      <c r="T1224">
        <f t="shared" si="79"/>
        <v>2016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4">
        <f t="shared" si="78"/>
        <v>42654.177187499998</v>
      </c>
      <c r="T1225">
        <f t="shared" si="79"/>
        <v>2016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4">
        <f t="shared" si="78"/>
        <v>41736.549791666665</v>
      </c>
      <c r="T1226">
        <f t="shared" si="79"/>
        <v>2014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4">
        <f t="shared" si="78"/>
        <v>41509.905995370369</v>
      </c>
      <c r="T1227">
        <f t="shared" si="79"/>
        <v>2013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4">
        <f t="shared" si="78"/>
        <v>41715.874780092592</v>
      </c>
      <c r="T1228">
        <f t="shared" si="79"/>
        <v>2014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4">
        <f t="shared" si="78"/>
        <v>41827.919166666667</v>
      </c>
      <c r="T1229">
        <f t="shared" si="79"/>
        <v>2014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4">
        <f t="shared" si="78"/>
        <v>40754.729259259257</v>
      </c>
      <c r="T1230">
        <f t="shared" si="79"/>
        <v>2011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4">
        <f t="shared" si="78"/>
        <v>40985.459803240738</v>
      </c>
      <c r="T1231">
        <f t="shared" si="79"/>
        <v>2012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4">
        <f t="shared" si="78"/>
        <v>40568.972569444442</v>
      </c>
      <c r="T1232">
        <f t="shared" si="79"/>
        <v>2011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4">
        <f t="shared" si="78"/>
        <v>42193.941759259258</v>
      </c>
      <c r="T1233">
        <f t="shared" si="79"/>
        <v>2015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4">
        <f t="shared" si="78"/>
        <v>41506.848032407412</v>
      </c>
      <c r="T1234">
        <f t="shared" si="79"/>
        <v>2013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4">
        <f t="shared" si="78"/>
        <v>40939.948773148149</v>
      </c>
      <c r="T1235">
        <f t="shared" si="79"/>
        <v>2012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4">
        <f t="shared" si="78"/>
        <v>42007.788680555561</v>
      </c>
      <c r="T1236">
        <f t="shared" si="79"/>
        <v>2015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4">
        <f t="shared" si="78"/>
        <v>41583.135405092595</v>
      </c>
      <c r="T1237">
        <f t="shared" si="79"/>
        <v>2013</v>
      </c>
    </row>
    <row r="1238" spans="1:20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4">
        <f t="shared" si="78"/>
        <v>41110.680138888885</v>
      </c>
      <c r="T1238">
        <f t="shared" si="79"/>
        <v>2012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4">
        <f t="shared" si="78"/>
        <v>41125.283159722225</v>
      </c>
      <c r="T1239">
        <f t="shared" si="79"/>
        <v>2012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4">
        <f t="shared" si="78"/>
        <v>40731.61037037037</v>
      </c>
      <c r="T1240">
        <f t="shared" si="79"/>
        <v>2011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4">
        <f t="shared" si="78"/>
        <v>40883.962581018517</v>
      </c>
      <c r="T1241">
        <f t="shared" si="79"/>
        <v>2011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4">
        <f t="shared" si="78"/>
        <v>41409.040011574078</v>
      </c>
      <c r="T1242">
        <f t="shared" si="79"/>
        <v>2013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4">
        <f t="shared" si="78"/>
        <v>41923.837731481479</v>
      </c>
      <c r="T1243">
        <f t="shared" si="79"/>
        <v>2014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4">
        <f t="shared" si="78"/>
        <v>40782.165532407409</v>
      </c>
      <c r="T1244">
        <f t="shared" si="79"/>
        <v>2011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4">
        <f t="shared" si="78"/>
        <v>40671.879293981481</v>
      </c>
      <c r="T1245">
        <f t="shared" si="79"/>
        <v>2011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4">
        <f t="shared" si="78"/>
        <v>41355.825497685182</v>
      </c>
      <c r="T1246">
        <f t="shared" si="79"/>
        <v>2013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4">
        <f t="shared" si="78"/>
        <v>41774.599930555552</v>
      </c>
      <c r="T1247">
        <f t="shared" si="79"/>
        <v>2014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4">
        <f t="shared" si="78"/>
        <v>40838.043391203704</v>
      </c>
      <c r="T1248">
        <f t="shared" si="79"/>
        <v>2011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4">
        <f t="shared" si="78"/>
        <v>41370.292303240742</v>
      </c>
      <c r="T1249">
        <f t="shared" si="79"/>
        <v>2013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4">
        <f t="shared" si="78"/>
        <v>41767.656863425924</v>
      </c>
      <c r="T1250">
        <f t="shared" si="79"/>
        <v>2014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4">
        <f t="shared" si="78"/>
        <v>41067.74086805556</v>
      </c>
      <c r="T1251">
        <f t="shared" si="79"/>
        <v>2012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4">
        <f t="shared" si="78"/>
        <v>41843.64271990741</v>
      </c>
      <c r="T1252">
        <f t="shared" si="79"/>
        <v>2014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4">
        <f t="shared" si="78"/>
        <v>40751.814432870371</v>
      </c>
      <c r="T1253">
        <f t="shared" si="79"/>
        <v>2011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4">
        <f t="shared" si="78"/>
        <v>41543.988067129627</v>
      </c>
      <c r="T1254">
        <f t="shared" si="79"/>
        <v>2013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4">
        <f t="shared" si="78"/>
        <v>41855.783645833333</v>
      </c>
      <c r="T1255">
        <f t="shared" si="79"/>
        <v>2014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4">
        <f t="shared" si="78"/>
        <v>40487.621365740742</v>
      </c>
      <c r="T1256">
        <f t="shared" si="79"/>
        <v>2010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4">
        <f t="shared" si="78"/>
        <v>41579.845509259263</v>
      </c>
      <c r="T1257">
        <f t="shared" si="79"/>
        <v>2013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4">
        <f t="shared" si="78"/>
        <v>40921.919340277782</v>
      </c>
      <c r="T1258">
        <f t="shared" si="79"/>
        <v>2012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4">
        <f t="shared" si="78"/>
        <v>40587.085532407407</v>
      </c>
      <c r="T1259">
        <f t="shared" si="79"/>
        <v>2011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4">
        <f t="shared" si="78"/>
        <v>41487.611250000002</v>
      </c>
      <c r="T1260">
        <f t="shared" si="79"/>
        <v>2013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4">
        <f t="shared" si="78"/>
        <v>41766.970648148148</v>
      </c>
      <c r="T1261">
        <f t="shared" si="79"/>
        <v>2014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4">
        <f t="shared" si="78"/>
        <v>41666.842824074076</v>
      </c>
      <c r="T1262">
        <f t="shared" si="79"/>
        <v>2014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4">
        <f t="shared" si="78"/>
        <v>41638.342905092592</v>
      </c>
      <c r="T1263">
        <f t="shared" si="79"/>
        <v>2013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4">
        <f t="shared" si="78"/>
        <v>41656.762638888889</v>
      </c>
      <c r="T1264">
        <f t="shared" si="79"/>
        <v>2014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4">
        <f t="shared" si="78"/>
        <v>41692.084143518521</v>
      </c>
      <c r="T1265">
        <f t="shared" si="79"/>
        <v>2014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4">
        <f t="shared" si="78"/>
        <v>41547.662997685184</v>
      </c>
      <c r="T1266">
        <f t="shared" si="79"/>
        <v>2013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4">
        <f t="shared" si="78"/>
        <v>40465.655266203699</v>
      </c>
      <c r="T1267">
        <f t="shared" si="79"/>
        <v>2010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4">
        <f t="shared" si="78"/>
        <v>41620.87667824074</v>
      </c>
      <c r="T1268">
        <f t="shared" si="79"/>
        <v>2013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4">
        <f t="shared" si="78"/>
        <v>41449.585162037038</v>
      </c>
      <c r="T1269">
        <f t="shared" si="79"/>
        <v>2013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4">
        <f t="shared" si="78"/>
        <v>41507.845451388886</v>
      </c>
      <c r="T1270">
        <f t="shared" si="79"/>
        <v>2013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4">
        <f t="shared" si="78"/>
        <v>42445.823055555549</v>
      </c>
      <c r="T1271">
        <f t="shared" si="79"/>
        <v>2016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4">
        <f t="shared" si="78"/>
        <v>40933.856967592597</v>
      </c>
      <c r="T1272">
        <f t="shared" si="79"/>
        <v>2012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4">
        <f t="shared" si="78"/>
        <v>41561.683553240742</v>
      </c>
      <c r="T1273">
        <f t="shared" si="79"/>
        <v>2013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4">
        <f t="shared" si="78"/>
        <v>40274.745127314818</v>
      </c>
      <c r="T1274">
        <f t="shared" si="79"/>
        <v>2010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4">
        <f t="shared" si="78"/>
        <v>41852.730219907404</v>
      </c>
      <c r="T1275">
        <f t="shared" si="79"/>
        <v>2014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4">
        <f t="shared" si="78"/>
        <v>41116.690104166664</v>
      </c>
      <c r="T1276">
        <f t="shared" si="79"/>
        <v>2012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4">
        <f t="shared" si="78"/>
        <v>41458.867905092593</v>
      </c>
      <c r="T1277">
        <f t="shared" si="79"/>
        <v>2013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4">
        <f t="shared" si="78"/>
        <v>40007.704247685186</v>
      </c>
      <c r="T1278">
        <f t="shared" si="79"/>
        <v>2009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4">
        <f t="shared" si="78"/>
        <v>41121.561886574076</v>
      </c>
      <c r="T1279">
        <f t="shared" si="79"/>
        <v>2012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4">
        <f t="shared" si="78"/>
        <v>41786.555162037039</v>
      </c>
      <c r="T1280">
        <f t="shared" si="79"/>
        <v>2014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4">
        <f t="shared" si="78"/>
        <v>41682.099189814813</v>
      </c>
      <c r="T1281">
        <f t="shared" si="79"/>
        <v>2014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10" t="s">
        <v>8323</v>
      </c>
      <c r="R1282" t="s">
        <v>8324</v>
      </c>
      <c r="S1282" s="14">
        <f t="shared" si="78"/>
        <v>40513.757569444446</v>
      </c>
      <c r="T1282">
        <f t="shared" si="79"/>
        <v>2010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 s="14">
        <f t="shared" ref="S1283:S1346" si="82">(((J1283/60)/60)/24)+DATE(1970,1,1)</f>
        <v>41463.743472222224</v>
      </c>
      <c r="T1283">
        <f t="shared" ref="T1283:T1346" si="83">YEAR(S1283)</f>
        <v>2013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4">
        <f t="shared" si="82"/>
        <v>41586.475173611114</v>
      </c>
      <c r="T1284">
        <f t="shared" si="83"/>
        <v>2013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4">
        <f t="shared" si="82"/>
        <v>41320.717465277776</v>
      </c>
      <c r="T1285">
        <f t="shared" si="83"/>
        <v>2013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4">
        <f t="shared" si="82"/>
        <v>42712.23474537037</v>
      </c>
      <c r="T1286">
        <f t="shared" si="83"/>
        <v>2016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4">
        <f t="shared" si="82"/>
        <v>42160.583043981482</v>
      </c>
      <c r="T1287">
        <f t="shared" si="83"/>
        <v>2015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4">
        <f t="shared" si="82"/>
        <v>42039.384571759263</v>
      </c>
      <c r="T1288">
        <f t="shared" si="83"/>
        <v>2015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4">
        <f t="shared" si="82"/>
        <v>42107.621018518519</v>
      </c>
      <c r="T1289">
        <f t="shared" si="83"/>
        <v>2015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4">
        <f t="shared" si="82"/>
        <v>42561.154664351852</v>
      </c>
      <c r="T1290">
        <f t="shared" si="83"/>
        <v>2016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4">
        <f t="shared" si="82"/>
        <v>42709.134780092587</v>
      </c>
      <c r="T1291">
        <f t="shared" si="83"/>
        <v>2016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4">
        <f t="shared" si="82"/>
        <v>42086.614942129629</v>
      </c>
      <c r="T1292">
        <f t="shared" si="83"/>
        <v>2015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4">
        <f t="shared" si="82"/>
        <v>42064.652673611112</v>
      </c>
      <c r="T1293">
        <f t="shared" si="83"/>
        <v>2015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4">
        <f t="shared" si="82"/>
        <v>42256.764212962968</v>
      </c>
      <c r="T1294">
        <f t="shared" si="83"/>
        <v>2015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4">
        <f t="shared" si="82"/>
        <v>42292.701053240744</v>
      </c>
      <c r="T1295">
        <f t="shared" si="83"/>
        <v>2015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4">
        <f t="shared" si="82"/>
        <v>42278.453668981485</v>
      </c>
      <c r="T1296">
        <f t="shared" si="83"/>
        <v>2015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4">
        <f t="shared" si="82"/>
        <v>42184.572881944448</v>
      </c>
      <c r="T1297">
        <f t="shared" si="83"/>
        <v>2015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4">
        <f t="shared" si="82"/>
        <v>42423.050613425927</v>
      </c>
      <c r="T1298">
        <f t="shared" si="83"/>
        <v>2016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4">
        <f t="shared" si="82"/>
        <v>42461.747199074074</v>
      </c>
      <c r="T1299">
        <f t="shared" si="83"/>
        <v>2016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4">
        <f t="shared" si="82"/>
        <v>42458.680925925932</v>
      </c>
      <c r="T1300">
        <f t="shared" si="83"/>
        <v>2016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4">
        <f t="shared" si="82"/>
        <v>42169.814340277779</v>
      </c>
      <c r="T1301">
        <f t="shared" si="83"/>
        <v>2015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4">
        <f t="shared" si="82"/>
        <v>42483.675208333334</v>
      </c>
      <c r="T1302">
        <f t="shared" si="83"/>
        <v>2016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4">
        <f t="shared" si="82"/>
        <v>42195.749745370369</v>
      </c>
      <c r="T1303">
        <f t="shared" si="83"/>
        <v>2015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4">
        <f t="shared" si="82"/>
        <v>42675.057997685188</v>
      </c>
      <c r="T1304">
        <f t="shared" si="83"/>
        <v>2016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4">
        <f t="shared" si="82"/>
        <v>42566.441203703704</v>
      </c>
      <c r="T1305">
        <f t="shared" si="83"/>
        <v>2016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4">
        <f t="shared" si="82"/>
        <v>42747.194502314815</v>
      </c>
      <c r="T1306">
        <f t="shared" si="83"/>
        <v>2017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4">
        <f t="shared" si="82"/>
        <v>42543.665601851855</v>
      </c>
      <c r="T1307">
        <f t="shared" si="83"/>
        <v>2016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4">
        <f t="shared" si="82"/>
        <v>41947.457569444443</v>
      </c>
      <c r="T1308">
        <f t="shared" si="83"/>
        <v>2014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4">
        <f t="shared" si="82"/>
        <v>42387.503229166665</v>
      </c>
      <c r="T1309">
        <f t="shared" si="83"/>
        <v>2016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4">
        <f t="shared" si="82"/>
        <v>42611.613564814819</v>
      </c>
      <c r="T1310">
        <f t="shared" si="83"/>
        <v>2016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4">
        <f t="shared" si="82"/>
        <v>42257.882731481484</v>
      </c>
      <c r="T1311">
        <f t="shared" si="83"/>
        <v>2015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4">
        <f t="shared" si="82"/>
        <v>42556.667245370365</v>
      </c>
      <c r="T1312">
        <f t="shared" si="83"/>
        <v>2016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4">
        <f t="shared" si="82"/>
        <v>42669.802303240736</v>
      </c>
      <c r="T1313">
        <f t="shared" si="83"/>
        <v>2016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4">
        <f t="shared" si="82"/>
        <v>42082.702800925923</v>
      </c>
      <c r="T1314">
        <f t="shared" si="83"/>
        <v>2015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4">
        <f t="shared" si="82"/>
        <v>42402.709652777776</v>
      </c>
      <c r="T1315">
        <f t="shared" si="83"/>
        <v>2016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4">
        <f t="shared" si="82"/>
        <v>42604.669675925921</v>
      </c>
      <c r="T1316">
        <f t="shared" si="83"/>
        <v>2016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4">
        <f t="shared" si="82"/>
        <v>42278.498240740737</v>
      </c>
      <c r="T1317">
        <f t="shared" si="83"/>
        <v>2015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4">
        <f t="shared" si="82"/>
        <v>42393.961909722217</v>
      </c>
      <c r="T1318">
        <f t="shared" si="83"/>
        <v>2016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4">
        <f t="shared" si="82"/>
        <v>42520.235486111109</v>
      </c>
      <c r="T1319">
        <f t="shared" si="83"/>
        <v>2016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4">
        <f t="shared" si="82"/>
        <v>41985.043657407412</v>
      </c>
      <c r="T1320">
        <f t="shared" si="83"/>
        <v>2014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4">
        <f t="shared" si="82"/>
        <v>41816.812094907407</v>
      </c>
      <c r="T1321">
        <f t="shared" si="83"/>
        <v>2014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4">
        <f t="shared" si="82"/>
        <v>42705.690347222218</v>
      </c>
      <c r="T1322">
        <f t="shared" si="83"/>
        <v>2016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4">
        <f t="shared" si="82"/>
        <v>42697.74927083333</v>
      </c>
      <c r="T1323">
        <f t="shared" si="83"/>
        <v>2016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4">
        <f t="shared" si="82"/>
        <v>42115.656539351854</v>
      </c>
      <c r="T1324">
        <f t="shared" si="83"/>
        <v>2015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4">
        <f t="shared" si="82"/>
        <v>42451.698449074072</v>
      </c>
      <c r="T1325">
        <f t="shared" si="83"/>
        <v>2016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4">
        <f t="shared" si="82"/>
        <v>42626.633703703701</v>
      </c>
      <c r="T1326">
        <f t="shared" si="83"/>
        <v>2016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4">
        <f t="shared" si="82"/>
        <v>42704.086053240739</v>
      </c>
      <c r="T1327">
        <f t="shared" si="83"/>
        <v>2016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4">
        <f t="shared" si="82"/>
        <v>41974.791990740734</v>
      </c>
      <c r="T1328">
        <f t="shared" si="83"/>
        <v>2014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4">
        <f t="shared" si="82"/>
        <v>42123.678645833337</v>
      </c>
      <c r="T1329">
        <f t="shared" si="83"/>
        <v>2015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4">
        <f t="shared" si="82"/>
        <v>42612.642754629633</v>
      </c>
      <c r="T1330">
        <f t="shared" si="83"/>
        <v>2016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4">
        <f t="shared" si="82"/>
        <v>41935.221585648149</v>
      </c>
      <c r="T1331">
        <f t="shared" si="83"/>
        <v>2014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4">
        <f t="shared" si="82"/>
        <v>42522.276724537034</v>
      </c>
      <c r="T1332">
        <f t="shared" si="83"/>
        <v>2016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4">
        <f t="shared" si="82"/>
        <v>42569.50409722222</v>
      </c>
      <c r="T1333">
        <f t="shared" si="83"/>
        <v>2016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4">
        <f t="shared" si="82"/>
        <v>42732.060277777782</v>
      </c>
      <c r="T1334">
        <f t="shared" si="83"/>
        <v>2016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4">
        <f t="shared" si="82"/>
        <v>41806.106770833336</v>
      </c>
      <c r="T1335">
        <f t="shared" si="83"/>
        <v>2014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4">
        <f t="shared" si="82"/>
        <v>42410.774155092593</v>
      </c>
      <c r="T1336">
        <f t="shared" si="83"/>
        <v>2016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4">
        <f t="shared" si="82"/>
        <v>42313.936365740738</v>
      </c>
      <c r="T1337">
        <f t="shared" si="83"/>
        <v>2015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4">
        <f t="shared" si="82"/>
        <v>41955.863750000004</v>
      </c>
      <c r="T1338">
        <f t="shared" si="83"/>
        <v>2014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4">
        <f t="shared" si="82"/>
        <v>42767.577303240745</v>
      </c>
      <c r="T1339">
        <f t="shared" si="83"/>
        <v>2017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4">
        <f t="shared" si="82"/>
        <v>42188.803622685184</v>
      </c>
      <c r="T1340">
        <f t="shared" si="83"/>
        <v>2015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4">
        <f t="shared" si="82"/>
        <v>41936.647164351853</v>
      </c>
      <c r="T1341">
        <f t="shared" si="83"/>
        <v>2014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4">
        <f t="shared" si="82"/>
        <v>41836.595520833333</v>
      </c>
      <c r="T1342">
        <f t="shared" si="83"/>
        <v>2014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4">
        <f t="shared" si="82"/>
        <v>42612.624039351853</v>
      </c>
      <c r="T1343">
        <f t="shared" si="83"/>
        <v>2016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4">
        <f t="shared" si="82"/>
        <v>42172.816423611104</v>
      </c>
      <c r="T1344">
        <f t="shared" si="83"/>
        <v>2015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4">
        <f t="shared" si="82"/>
        <v>42542.526423611111</v>
      </c>
      <c r="T1345">
        <f t="shared" si="83"/>
        <v>2016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10" t="s">
        <v>8320</v>
      </c>
      <c r="R1346" t="s">
        <v>8321</v>
      </c>
      <c r="S1346" s="14">
        <f t="shared" si="82"/>
        <v>42522.789803240739</v>
      </c>
      <c r="T1346">
        <f t="shared" si="83"/>
        <v>2016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 s="14">
        <f t="shared" ref="S1347:S1410" si="86">(((J1347/60)/60)/24)+DATE(1970,1,1)</f>
        <v>41799.814340277779</v>
      </c>
      <c r="T1347">
        <f t="shared" ref="T1347:T1410" si="87">YEAR(S1347)</f>
        <v>2014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4">
        <f t="shared" si="86"/>
        <v>41422.075821759259</v>
      </c>
      <c r="T1348">
        <f t="shared" si="87"/>
        <v>2013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4">
        <f t="shared" si="86"/>
        <v>42040.638020833328</v>
      </c>
      <c r="T1349">
        <f t="shared" si="87"/>
        <v>2015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4">
        <f t="shared" si="86"/>
        <v>41963.506168981476</v>
      </c>
      <c r="T1350">
        <f t="shared" si="87"/>
        <v>2014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4">
        <f t="shared" si="86"/>
        <v>42317.33258101852</v>
      </c>
      <c r="T1351">
        <f t="shared" si="87"/>
        <v>2015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4">
        <f t="shared" si="86"/>
        <v>42334.013124999998</v>
      </c>
      <c r="T1352">
        <f t="shared" si="87"/>
        <v>2015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4">
        <f t="shared" si="86"/>
        <v>42382.74009259259</v>
      </c>
      <c r="T1353">
        <f t="shared" si="87"/>
        <v>2016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4">
        <f t="shared" si="86"/>
        <v>42200.578310185185</v>
      </c>
      <c r="T1354">
        <f t="shared" si="87"/>
        <v>2015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4">
        <f t="shared" si="86"/>
        <v>41309.11791666667</v>
      </c>
      <c r="T1355">
        <f t="shared" si="87"/>
        <v>2013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4">
        <f t="shared" si="86"/>
        <v>42502.807627314818</v>
      </c>
      <c r="T1356">
        <f t="shared" si="87"/>
        <v>2016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4">
        <f t="shared" si="86"/>
        <v>41213.254687499997</v>
      </c>
      <c r="T1357">
        <f t="shared" si="87"/>
        <v>2012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4">
        <f t="shared" si="86"/>
        <v>41430.038888888892</v>
      </c>
      <c r="T1358">
        <f t="shared" si="87"/>
        <v>2013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4">
        <f t="shared" si="86"/>
        <v>41304.962233796294</v>
      </c>
      <c r="T1359">
        <f t="shared" si="87"/>
        <v>2013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4">
        <f t="shared" si="86"/>
        <v>40689.570868055554</v>
      </c>
      <c r="T1360">
        <f t="shared" si="87"/>
        <v>2011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4">
        <f t="shared" si="86"/>
        <v>40668.814699074072</v>
      </c>
      <c r="T1361">
        <f t="shared" si="87"/>
        <v>2011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4">
        <f t="shared" si="86"/>
        <v>41095.900694444441</v>
      </c>
      <c r="T1362">
        <f t="shared" si="87"/>
        <v>2012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4">
        <f t="shared" si="86"/>
        <v>41781.717268518521</v>
      </c>
      <c r="T1363">
        <f t="shared" si="87"/>
        <v>2014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4">
        <f t="shared" si="86"/>
        <v>41464.934386574074</v>
      </c>
      <c r="T1364">
        <f t="shared" si="87"/>
        <v>2013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4">
        <f t="shared" si="86"/>
        <v>42396.8440625</v>
      </c>
      <c r="T1365">
        <f t="shared" si="87"/>
        <v>2016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4">
        <f t="shared" si="86"/>
        <v>41951.695671296293</v>
      </c>
      <c r="T1366">
        <f t="shared" si="87"/>
        <v>2014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4">
        <f t="shared" si="86"/>
        <v>42049.733240740738</v>
      </c>
      <c r="T1367">
        <f t="shared" si="87"/>
        <v>2015</v>
      </c>
    </row>
    <row r="1368" spans="1:20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4">
        <f t="shared" si="86"/>
        <v>41924.996099537035</v>
      </c>
      <c r="T1368">
        <f t="shared" si="87"/>
        <v>2014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4">
        <f t="shared" si="86"/>
        <v>42292.002893518518</v>
      </c>
      <c r="T1369">
        <f t="shared" si="87"/>
        <v>2015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4">
        <f t="shared" si="86"/>
        <v>42146.190902777773</v>
      </c>
      <c r="T1370">
        <f t="shared" si="87"/>
        <v>2015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4">
        <f t="shared" si="86"/>
        <v>41710.594282407408</v>
      </c>
      <c r="T1371">
        <f t="shared" si="87"/>
        <v>2014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4">
        <f t="shared" si="86"/>
        <v>41548.00335648148</v>
      </c>
      <c r="T1372">
        <f t="shared" si="87"/>
        <v>2013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4">
        <f t="shared" si="86"/>
        <v>42101.758587962962</v>
      </c>
      <c r="T1373">
        <f t="shared" si="87"/>
        <v>2015</v>
      </c>
    </row>
    <row r="1374" spans="1:20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4">
        <f t="shared" si="86"/>
        <v>41072.739953703705</v>
      </c>
      <c r="T1374">
        <f t="shared" si="87"/>
        <v>2012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4">
        <f t="shared" si="86"/>
        <v>42704.95177083333</v>
      </c>
      <c r="T1375">
        <f t="shared" si="87"/>
        <v>2016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4">
        <f t="shared" si="86"/>
        <v>42424.161898148144</v>
      </c>
      <c r="T1376">
        <f t="shared" si="87"/>
        <v>2016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4">
        <f t="shared" si="86"/>
        <v>42720.066192129627</v>
      </c>
      <c r="T1377">
        <f t="shared" si="87"/>
        <v>2016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4">
        <f t="shared" si="86"/>
        <v>42677.669050925921</v>
      </c>
      <c r="T1378">
        <f t="shared" si="87"/>
        <v>2016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4">
        <f t="shared" si="86"/>
        <v>42747.219560185185</v>
      </c>
      <c r="T1379">
        <f t="shared" si="87"/>
        <v>2017</v>
      </c>
    </row>
    <row r="1380" spans="1:20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4">
        <f t="shared" si="86"/>
        <v>42568.759374999994</v>
      </c>
      <c r="T1380">
        <f t="shared" si="87"/>
        <v>2016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4">
        <f t="shared" si="86"/>
        <v>42130.491620370376</v>
      </c>
      <c r="T1381">
        <f t="shared" si="87"/>
        <v>2015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4">
        <f t="shared" si="86"/>
        <v>42141.762800925921</v>
      </c>
      <c r="T1382">
        <f t="shared" si="87"/>
        <v>2015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4">
        <f t="shared" si="86"/>
        <v>42703.214409722219</v>
      </c>
      <c r="T1383">
        <f t="shared" si="87"/>
        <v>2016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4">
        <f t="shared" si="86"/>
        <v>41370.800185185188</v>
      </c>
      <c r="T1384">
        <f t="shared" si="87"/>
        <v>2013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4">
        <f t="shared" si="86"/>
        <v>42707.074976851851</v>
      </c>
      <c r="T1385">
        <f t="shared" si="87"/>
        <v>2016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4">
        <f t="shared" si="86"/>
        <v>42160.735208333332</v>
      </c>
      <c r="T1386">
        <f t="shared" si="87"/>
        <v>2015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4">
        <f t="shared" si="86"/>
        <v>42433.688900462963</v>
      </c>
      <c r="T1387">
        <f t="shared" si="87"/>
        <v>2016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4">
        <f t="shared" si="86"/>
        <v>42184.646863425922</v>
      </c>
      <c r="T1388">
        <f t="shared" si="87"/>
        <v>2015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4">
        <f t="shared" si="86"/>
        <v>42126.92123842593</v>
      </c>
      <c r="T1389">
        <f t="shared" si="87"/>
        <v>2015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4">
        <f t="shared" si="86"/>
        <v>42634.614780092597</v>
      </c>
      <c r="T1390">
        <f t="shared" si="87"/>
        <v>2016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4">
        <f t="shared" si="86"/>
        <v>42565.480983796297</v>
      </c>
      <c r="T1391">
        <f t="shared" si="87"/>
        <v>2016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4">
        <f t="shared" si="86"/>
        <v>42087.803310185183</v>
      </c>
      <c r="T1392">
        <f t="shared" si="87"/>
        <v>2015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4">
        <f t="shared" si="86"/>
        <v>42193.650671296295</v>
      </c>
      <c r="T1393">
        <f t="shared" si="87"/>
        <v>2015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4">
        <f t="shared" si="86"/>
        <v>42401.154930555553</v>
      </c>
      <c r="T1394">
        <f t="shared" si="87"/>
        <v>2016</v>
      </c>
    </row>
    <row r="1395" spans="1:20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4">
        <f t="shared" si="86"/>
        <v>42553.681979166664</v>
      </c>
      <c r="T1395">
        <f t="shared" si="87"/>
        <v>2016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4">
        <f t="shared" si="86"/>
        <v>42752.144976851851</v>
      </c>
      <c r="T1396">
        <f t="shared" si="87"/>
        <v>2017</v>
      </c>
    </row>
    <row r="1397" spans="1:20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4">
        <f t="shared" si="86"/>
        <v>42719.90834490741</v>
      </c>
      <c r="T1397">
        <f t="shared" si="87"/>
        <v>2016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4">
        <f t="shared" si="86"/>
        <v>42018.99863425926</v>
      </c>
      <c r="T1398">
        <f t="shared" si="87"/>
        <v>2015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4">
        <f t="shared" si="86"/>
        <v>42640.917939814812</v>
      </c>
      <c r="T1399">
        <f t="shared" si="87"/>
        <v>2016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4">
        <f t="shared" si="86"/>
        <v>42526.874236111107</v>
      </c>
      <c r="T1400">
        <f t="shared" si="87"/>
        <v>2016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4">
        <f t="shared" si="86"/>
        <v>41889.004317129627</v>
      </c>
      <c r="T1401">
        <f t="shared" si="87"/>
        <v>2014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4">
        <f t="shared" si="86"/>
        <v>42498.341122685189</v>
      </c>
      <c r="T1402">
        <f t="shared" si="87"/>
        <v>2016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4">
        <f t="shared" si="86"/>
        <v>41399.99622685185</v>
      </c>
      <c r="T1403">
        <f t="shared" si="87"/>
        <v>2013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4">
        <f t="shared" si="86"/>
        <v>42065.053368055553</v>
      </c>
      <c r="T1404">
        <f t="shared" si="87"/>
        <v>2015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4">
        <f t="shared" si="86"/>
        <v>41451.062905092593</v>
      </c>
      <c r="T1405">
        <f t="shared" si="87"/>
        <v>2013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4">
        <f t="shared" si="86"/>
        <v>42032.510243055556</v>
      </c>
      <c r="T1406">
        <f t="shared" si="87"/>
        <v>2015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4">
        <f t="shared" si="86"/>
        <v>41941.680567129632</v>
      </c>
      <c r="T1407">
        <f t="shared" si="87"/>
        <v>2014</v>
      </c>
    </row>
    <row r="1408" spans="1:20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4">
        <f t="shared" si="86"/>
        <v>42297.432951388888</v>
      </c>
      <c r="T1408">
        <f t="shared" si="87"/>
        <v>2015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4">
        <f t="shared" si="86"/>
        <v>41838.536782407406</v>
      </c>
      <c r="T1409">
        <f t="shared" si="87"/>
        <v>2014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10" t="s">
        <v>8320</v>
      </c>
      <c r="R1410" t="s">
        <v>8339</v>
      </c>
      <c r="S1410" s="14">
        <f t="shared" si="86"/>
        <v>42291.872175925921</v>
      </c>
      <c r="T1410">
        <f t="shared" si="87"/>
        <v>2015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 s="14">
        <f t="shared" ref="S1411:S1474" si="90">(((J1411/60)/60)/24)+DATE(1970,1,1)</f>
        <v>41945.133506944447</v>
      </c>
      <c r="T1411">
        <f t="shared" ref="T1411:T1474" si="91">YEAR(S1411)</f>
        <v>2014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4">
        <f t="shared" si="90"/>
        <v>42479.318518518514</v>
      </c>
      <c r="T1412">
        <f t="shared" si="91"/>
        <v>2016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4">
        <f t="shared" si="90"/>
        <v>42013.059027777781</v>
      </c>
      <c r="T1413">
        <f t="shared" si="91"/>
        <v>2015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4">
        <f t="shared" si="90"/>
        <v>41947.063645833332</v>
      </c>
      <c r="T1414">
        <f t="shared" si="91"/>
        <v>2014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4">
        <f t="shared" si="90"/>
        <v>42360.437152777777</v>
      </c>
      <c r="T1415">
        <f t="shared" si="91"/>
        <v>2015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4">
        <f t="shared" si="90"/>
        <v>42708.25309027778</v>
      </c>
      <c r="T1416">
        <f t="shared" si="91"/>
        <v>2016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4">
        <f t="shared" si="90"/>
        <v>42192.675821759258</v>
      </c>
      <c r="T1417">
        <f t="shared" si="91"/>
        <v>2015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4">
        <f t="shared" si="90"/>
        <v>42299.926145833335</v>
      </c>
      <c r="T1418">
        <f t="shared" si="91"/>
        <v>2015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4">
        <f t="shared" si="90"/>
        <v>42232.15016203704</v>
      </c>
      <c r="T1419">
        <f t="shared" si="91"/>
        <v>2015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4">
        <f t="shared" si="90"/>
        <v>42395.456412037034</v>
      </c>
      <c r="T1420">
        <f t="shared" si="91"/>
        <v>2016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4">
        <f t="shared" si="90"/>
        <v>42622.456238425926</v>
      </c>
      <c r="T1421">
        <f t="shared" si="91"/>
        <v>2016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4">
        <f t="shared" si="90"/>
        <v>42524.667662037042</v>
      </c>
      <c r="T1422">
        <f t="shared" si="91"/>
        <v>2016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4">
        <f t="shared" si="90"/>
        <v>42013.915613425925</v>
      </c>
      <c r="T1423">
        <f t="shared" si="91"/>
        <v>2015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4">
        <f t="shared" si="90"/>
        <v>42604.239629629628</v>
      </c>
      <c r="T1424">
        <f t="shared" si="91"/>
        <v>2016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4">
        <f t="shared" si="90"/>
        <v>42340.360312500001</v>
      </c>
      <c r="T1425">
        <f t="shared" si="91"/>
        <v>2015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4">
        <f t="shared" si="90"/>
        <v>42676.717615740738</v>
      </c>
      <c r="T1426">
        <f t="shared" si="91"/>
        <v>2016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4">
        <f t="shared" si="90"/>
        <v>42093.131469907406</v>
      </c>
      <c r="T1427">
        <f t="shared" si="91"/>
        <v>2015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4">
        <f t="shared" si="90"/>
        <v>42180.390277777777</v>
      </c>
      <c r="T1428">
        <f t="shared" si="91"/>
        <v>2015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4">
        <f t="shared" si="90"/>
        <v>42601.851678240739</v>
      </c>
      <c r="T1429">
        <f t="shared" si="91"/>
        <v>2016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4">
        <f t="shared" si="90"/>
        <v>42432.379826388889</v>
      </c>
      <c r="T1430">
        <f t="shared" si="91"/>
        <v>2016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4">
        <f t="shared" si="90"/>
        <v>42074.060671296291</v>
      </c>
      <c r="T1431">
        <f t="shared" si="91"/>
        <v>2015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4">
        <f t="shared" si="90"/>
        <v>41961.813518518517</v>
      </c>
      <c r="T1432">
        <f t="shared" si="91"/>
        <v>2014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4">
        <f t="shared" si="90"/>
        <v>42304.210833333331</v>
      </c>
      <c r="T1433">
        <f t="shared" si="91"/>
        <v>2015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4">
        <f t="shared" si="90"/>
        <v>42175.780416666668</v>
      </c>
      <c r="T1434">
        <f t="shared" si="91"/>
        <v>2015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4">
        <f t="shared" si="90"/>
        <v>42673.625868055555</v>
      </c>
      <c r="T1435">
        <f t="shared" si="91"/>
        <v>2016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4">
        <f t="shared" si="90"/>
        <v>42142.767106481479</v>
      </c>
      <c r="T1436">
        <f t="shared" si="91"/>
        <v>2015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4">
        <f t="shared" si="90"/>
        <v>42258.780324074076</v>
      </c>
      <c r="T1437">
        <f t="shared" si="91"/>
        <v>2015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4">
        <f t="shared" si="90"/>
        <v>42391.35019675926</v>
      </c>
      <c r="T1438">
        <f t="shared" si="91"/>
        <v>2016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4">
        <f t="shared" si="90"/>
        <v>41796.531701388885</v>
      </c>
      <c r="T1439">
        <f t="shared" si="91"/>
        <v>2014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4">
        <f t="shared" si="90"/>
        <v>42457.871516203704</v>
      </c>
      <c r="T1440">
        <f t="shared" si="91"/>
        <v>2016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4">
        <f t="shared" si="90"/>
        <v>42040.829872685179</v>
      </c>
      <c r="T1441">
        <f t="shared" si="91"/>
        <v>2015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4">
        <f t="shared" si="90"/>
        <v>42486.748414351852</v>
      </c>
      <c r="T1442">
        <f t="shared" si="91"/>
        <v>2016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4">
        <f t="shared" si="90"/>
        <v>42198.765844907408</v>
      </c>
      <c r="T1443">
        <f t="shared" si="91"/>
        <v>2015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4">
        <f t="shared" si="90"/>
        <v>42485.64534722222</v>
      </c>
      <c r="T1444">
        <f t="shared" si="91"/>
        <v>2016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4">
        <f t="shared" si="90"/>
        <v>42707.926030092596</v>
      </c>
      <c r="T1445">
        <f t="shared" si="91"/>
        <v>2016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4">
        <f t="shared" si="90"/>
        <v>42199.873402777783</v>
      </c>
      <c r="T1446">
        <f t="shared" si="91"/>
        <v>2015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4">
        <f t="shared" si="90"/>
        <v>42139.542303240742</v>
      </c>
      <c r="T1447">
        <f t="shared" si="91"/>
        <v>2015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4">
        <f t="shared" si="90"/>
        <v>42461.447662037041</v>
      </c>
      <c r="T1448">
        <f t="shared" si="91"/>
        <v>2016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4">
        <f t="shared" si="90"/>
        <v>42529.730717592596</v>
      </c>
      <c r="T1449">
        <f t="shared" si="91"/>
        <v>2016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4">
        <f t="shared" si="90"/>
        <v>42115.936550925922</v>
      </c>
      <c r="T1450">
        <f t="shared" si="91"/>
        <v>2015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4">
        <f t="shared" si="90"/>
        <v>42086.811400462961</v>
      </c>
      <c r="T1451">
        <f t="shared" si="91"/>
        <v>2015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4">
        <f t="shared" si="90"/>
        <v>42390.171261574069</v>
      </c>
      <c r="T1452">
        <f t="shared" si="91"/>
        <v>2016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4">
        <f t="shared" si="90"/>
        <v>41931.959016203706</v>
      </c>
      <c r="T1453">
        <f t="shared" si="91"/>
        <v>2014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4">
        <f t="shared" si="90"/>
        <v>41818.703275462962</v>
      </c>
      <c r="T1454">
        <f t="shared" si="91"/>
        <v>2014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4">
        <f t="shared" si="90"/>
        <v>42795.696145833332</v>
      </c>
      <c r="T1455">
        <f t="shared" si="91"/>
        <v>2017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4">
        <f t="shared" si="90"/>
        <v>42463.866666666669</v>
      </c>
      <c r="T1456">
        <f t="shared" si="91"/>
        <v>2016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4">
        <f t="shared" si="90"/>
        <v>41832.672685185185</v>
      </c>
      <c r="T1457">
        <f t="shared" si="91"/>
        <v>2014</v>
      </c>
    </row>
    <row r="1458" spans="1:20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4">
        <f t="shared" si="90"/>
        <v>42708.668576388889</v>
      </c>
      <c r="T1458">
        <f t="shared" si="91"/>
        <v>2016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4">
        <f t="shared" si="90"/>
        <v>42289.89634259259</v>
      </c>
      <c r="T1459">
        <f t="shared" si="91"/>
        <v>2015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4">
        <f t="shared" si="90"/>
        <v>41831.705555555556</v>
      </c>
      <c r="T1460">
        <f t="shared" si="91"/>
        <v>2014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4">
        <f t="shared" si="90"/>
        <v>42312.204814814817</v>
      </c>
      <c r="T1461">
        <f t="shared" si="91"/>
        <v>2015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4">
        <f t="shared" si="90"/>
        <v>41915.896967592591</v>
      </c>
      <c r="T1462">
        <f t="shared" si="91"/>
        <v>2014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4">
        <f t="shared" si="90"/>
        <v>41899.645300925928</v>
      </c>
      <c r="T1463">
        <f t="shared" si="91"/>
        <v>2014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4">
        <f t="shared" si="90"/>
        <v>41344.662858796299</v>
      </c>
      <c r="T1464">
        <f t="shared" si="91"/>
        <v>2013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4">
        <f t="shared" si="90"/>
        <v>41326.911319444444</v>
      </c>
      <c r="T1465">
        <f t="shared" si="91"/>
        <v>2013</v>
      </c>
    </row>
    <row r="1466" spans="1:20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4">
        <f t="shared" si="90"/>
        <v>41291.661550925928</v>
      </c>
      <c r="T1466">
        <f t="shared" si="91"/>
        <v>2013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4">
        <f t="shared" si="90"/>
        <v>40959.734398148146</v>
      </c>
      <c r="T1467">
        <f t="shared" si="91"/>
        <v>2012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4">
        <f t="shared" si="90"/>
        <v>42340.172060185185</v>
      </c>
      <c r="T1468">
        <f t="shared" si="91"/>
        <v>2015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4">
        <f t="shared" si="90"/>
        <v>40933.80190972222</v>
      </c>
      <c r="T1469">
        <f t="shared" si="91"/>
        <v>2012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4">
        <f t="shared" si="90"/>
        <v>40646.014456018522</v>
      </c>
      <c r="T1470">
        <f t="shared" si="91"/>
        <v>2011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4">
        <f t="shared" si="90"/>
        <v>41290.598483796297</v>
      </c>
      <c r="T1471">
        <f t="shared" si="91"/>
        <v>2013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4">
        <f t="shared" si="90"/>
        <v>41250.827118055553</v>
      </c>
      <c r="T1472">
        <f t="shared" si="91"/>
        <v>2012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4">
        <f t="shared" si="90"/>
        <v>42073.957569444443</v>
      </c>
      <c r="T1473">
        <f t="shared" si="91"/>
        <v>2015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10" t="s">
        <v>8320</v>
      </c>
      <c r="R1474" t="s">
        <v>8340</v>
      </c>
      <c r="S1474" s="14">
        <f t="shared" si="90"/>
        <v>41533.542858796296</v>
      </c>
      <c r="T1474">
        <f t="shared" si="91"/>
        <v>2013</v>
      </c>
    </row>
    <row r="1475" spans="1:20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 s="14">
        <f t="shared" ref="S1475:S1538" si="94">(((J1475/60)/60)/24)+DATE(1970,1,1)</f>
        <v>40939.979618055557</v>
      </c>
      <c r="T1475">
        <f t="shared" ref="T1475:T1538" si="95">YEAR(S1475)</f>
        <v>2012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4">
        <f t="shared" si="94"/>
        <v>41500.727916666663</v>
      </c>
      <c r="T1476">
        <f t="shared" si="95"/>
        <v>2013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4">
        <f t="shared" si="94"/>
        <v>41960.722951388889</v>
      </c>
      <c r="T1477">
        <f t="shared" si="95"/>
        <v>2014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4">
        <f t="shared" si="94"/>
        <v>40766.041921296295</v>
      </c>
      <c r="T1478">
        <f t="shared" si="95"/>
        <v>2011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4">
        <f t="shared" si="94"/>
        <v>40840.615787037037</v>
      </c>
      <c r="T1479">
        <f t="shared" si="95"/>
        <v>2011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4">
        <f t="shared" si="94"/>
        <v>41394.871678240743</v>
      </c>
      <c r="T1480">
        <f t="shared" si="95"/>
        <v>2013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4">
        <f t="shared" si="94"/>
        <v>41754.745243055557</v>
      </c>
      <c r="T1481">
        <f t="shared" si="95"/>
        <v>2014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4">
        <f t="shared" si="94"/>
        <v>41464.934016203704</v>
      </c>
      <c r="T1482">
        <f t="shared" si="95"/>
        <v>2013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4">
        <f t="shared" si="94"/>
        <v>41550.922974537039</v>
      </c>
      <c r="T1483">
        <f t="shared" si="95"/>
        <v>2013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4">
        <f t="shared" si="94"/>
        <v>41136.85805555556</v>
      </c>
      <c r="T1484">
        <f t="shared" si="95"/>
        <v>2012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4">
        <f t="shared" si="94"/>
        <v>42548.192997685182</v>
      </c>
      <c r="T1485">
        <f t="shared" si="95"/>
        <v>2016</v>
      </c>
    </row>
    <row r="1486" spans="1:20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4">
        <f t="shared" si="94"/>
        <v>41053.200960648144</v>
      </c>
      <c r="T1486">
        <f t="shared" si="95"/>
        <v>2012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4">
        <f t="shared" si="94"/>
        <v>42130.795983796299</v>
      </c>
      <c r="T1487">
        <f t="shared" si="95"/>
        <v>2015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4">
        <f t="shared" si="94"/>
        <v>42032.168530092589</v>
      </c>
      <c r="T1488">
        <f t="shared" si="95"/>
        <v>2015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4">
        <f t="shared" si="94"/>
        <v>42554.917488425926</v>
      </c>
      <c r="T1489">
        <f t="shared" si="95"/>
        <v>2016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4">
        <f t="shared" si="94"/>
        <v>41614.563194444447</v>
      </c>
      <c r="T1490">
        <f t="shared" si="95"/>
        <v>2013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4">
        <f t="shared" si="94"/>
        <v>41198.611712962964</v>
      </c>
      <c r="T1491">
        <f t="shared" si="95"/>
        <v>2012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4">
        <f t="shared" si="94"/>
        <v>41520.561041666668</v>
      </c>
      <c r="T1492">
        <f t="shared" si="95"/>
        <v>2013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4">
        <f t="shared" si="94"/>
        <v>41991.713460648149</v>
      </c>
      <c r="T1493">
        <f t="shared" si="95"/>
        <v>2014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4">
        <f t="shared" si="94"/>
        <v>40682.884791666671</v>
      </c>
      <c r="T1494">
        <f t="shared" si="95"/>
        <v>2011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4">
        <f t="shared" si="94"/>
        <v>41411.866608796299</v>
      </c>
      <c r="T1495">
        <f t="shared" si="95"/>
        <v>2013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4">
        <f t="shared" si="94"/>
        <v>42067.722372685181</v>
      </c>
      <c r="T1496">
        <f t="shared" si="95"/>
        <v>2015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4">
        <f t="shared" si="94"/>
        <v>40752.789710648147</v>
      </c>
      <c r="T1497">
        <f t="shared" si="95"/>
        <v>2011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4">
        <f t="shared" si="94"/>
        <v>41838.475219907406</v>
      </c>
      <c r="T1498">
        <f t="shared" si="95"/>
        <v>2014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4">
        <f t="shared" si="94"/>
        <v>41444.64261574074</v>
      </c>
      <c r="T1499">
        <f t="shared" si="95"/>
        <v>2013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4">
        <f t="shared" si="94"/>
        <v>41840.983541666668</v>
      </c>
      <c r="T1500">
        <f t="shared" si="95"/>
        <v>2014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4">
        <f t="shared" si="94"/>
        <v>42527.007326388892</v>
      </c>
      <c r="T1501">
        <f t="shared" si="95"/>
        <v>2016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4">
        <f t="shared" si="94"/>
        <v>41365.904594907406</v>
      </c>
      <c r="T1502">
        <f t="shared" si="95"/>
        <v>2013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4">
        <f t="shared" si="94"/>
        <v>42163.583599537036</v>
      </c>
      <c r="T1503">
        <f t="shared" si="95"/>
        <v>2015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4">
        <f t="shared" si="94"/>
        <v>42426.542592592596</v>
      </c>
      <c r="T1504">
        <f t="shared" si="95"/>
        <v>2016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4">
        <f t="shared" si="94"/>
        <v>42606.347233796296</v>
      </c>
      <c r="T1505">
        <f t="shared" si="95"/>
        <v>2016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4">
        <f t="shared" si="94"/>
        <v>41772.657685185186</v>
      </c>
      <c r="T1506">
        <f t="shared" si="95"/>
        <v>2014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4">
        <f t="shared" si="94"/>
        <v>42414.44332175926</v>
      </c>
      <c r="T1507">
        <f t="shared" si="95"/>
        <v>2016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4">
        <f t="shared" si="94"/>
        <v>41814.785925925928</v>
      </c>
      <c r="T1508">
        <f t="shared" si="95"/>
        <v>2014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4">
        <f t="shared" si="94"/>
        <v>40254.450335648151</v>
      </c>
      <c r="T1509">
        <f t="shared" si="95"/>
        <v>2010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4">
        <f t="shared" si="94"/>
        <v>41786.614363425928</v>
      </c>
      <c r="T1510">
        <f t="shared" si="95"/>
        <v>2014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4">
        <f t="shared" si="94"/>
        <v>42751.533391203702</v>
      </c>
      <c r="T1511">
        <f t="shared" si="95"/>
        <v>2017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4">
        <f t="shared" si="94"/>
        <v>41809.385162037033</v>
      </c>
      <c r="T1512">
        <f t="shared" si="95"/>
        <v>2014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4">
        <f t="shared" si="94"/>
        <v>42296.583379629628</v>
      </c>
      <c r="T1513">
        <f t="shared" si="95"/>
        <v>2015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4">
        <f t="shared" si="94"/>
        <v>42741.684479166666</v>
      </c>
      <c r="T1514">
        <f t="shared" si="95"/>
        <v>2017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4">
        <f t="shared" si="94"/>
        <v>41806.637337962966</v>
      </c>
      <c r="T1515">
        <f t="shared" si="95"/>
        <v>2014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4">
        <f t="shared" si="94"/>
        <v>42234.597685185188</v>
      </c>
      <c r="T1516">
        <f t="shared" si="95"/>
        <v>2015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4">
        <f t="shared" si="94"/>
        <v>42415.253437499996</v>
      </c>
      <c r="T1517">
        <f t="shared" si="95"/>
        <v>2016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4">
        <f t="shared" si="94"/>
        <v>42619.466342592597</v>
      </c>
      <c r="T1518">
        <f t="shared" si="95"/>
        <v>2016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4">
        <f t="shared" si="94"/>
        <v>41948.56658564815</v>
      </c>
      <c r="T1519">
        <f t="shared" si="95"/>
        <v>2014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4">
        <f t="shared" si="94"/>
        <v>41760.8200462963</v>
      </c>
      <c r="T1520">
        <f t="shared" si="95"/>
        <v>2014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4">
        <f t="shared" si="94"/>
        <v>41782.741701388892</v>
      </c>
      <c r="T1521">
        <f t="shared" si="95"/>
        <v>2014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4">
        <f t="shared" si="94"/>
        <v>41955.857789351852</v>
      </c>
      <c r="T1522">
        <f t="shared" si="95"/>
        <v>2014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4">
        <f t="shared" si="94"/>
        <v>42493.167719907404</v>
      </c>
      <c r="T1523">
        <f t="shared" si="95"/>
        <v>2016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4">
        <f t="shared" si="94"/>
        <v>41899.830312500002</v>
      </c>
      <c r="T1524">
        <f t="shared" si="95"/>
        <v>2014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4">
        <f t="shared" si="94"/>
        <v>41964.751342592594</v>
      </c>
      <c r="T1525">
        <f t="shared" si="95"/>
        <v>2014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4">
        <f t="shared" si="94"/>
        <v>42756.501041666663</v>
      </c>
      <c r="T1526">
        <f t="shared" si="95"/>
        <v>2017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4">
        <f t="shared" si="94"/>
        <v>42570.702986111108</v>
      </c>
      <c r="T1527">
        <f t="shared" si="95"/>
        <v>2016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4">
        <f t="shared" si="94"/>
        <v>42339.276006944448</v>
      </c>
      <c r="T1528">
        <f t="shared" si="95"/>
        <v>2015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4">
        <f t="shared" si="94"/>
        <v>42780.600532407407</v>
      </c>
      <c r="T1529">
        <f t="shared" si="95"/>
        <v>2017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4">
        <f t="shared" si="94"/>
        <v>42736.732893518521</v>
      </c>
      <c r="T1530">
        <f t="shared" si="95"/>
        <v>2017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4">
        <f t="shared" si="94"/>
        <v>42052.628703703704</v>
      </c>
      <c r="T1531">
        <f t="shared" si="95"/>
        <v>2015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4">
        <f t="shared" si="94"/>
        <v>42275.767303240747</v>
      </c>
      <c r="T1532">
        <f t="shared" si="95"/>
        <v>2015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4">
        <f t="shared" si="94"/>
        <v>41941.802384259259</v>
      </c>
      <c r="T1533">
        <f t="shared" si="95"/>
        <v>2014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4">
        <f t="shared" si="94"/>
        <v>42391.475289351853</v>
      </c>
      <c r="T1534">
        <f t="shared" si="95"/>
        <v>2016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4">
        <f t="shared" si="94"/>
        <v>42443.00204861111</v>
      </c>
      <c r="T1535">
        <f t="shared" si="95"/>
        <v>2016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4">
        <f t="shared" si="94"/>
        <v>42221.67432870371</v>
      </c>
      <c r="T1536">
        <f t="shared" si="95"/>
        <v>2015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4">
        <f t="shared" si="94"/>
        <v>42484.829062500001</v>
      </c>
      <c r="T1537">
        <f t="shared" si="95"/>
        <v>2016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10" t="s">
        <v>8336</v>
      </c>
      <c r="R1538" t="s">
        <v>8337</v>
      </c>
      <c r="S1538" s="14">
        <f t="shared" si="94"/>
        <v>42213.802199074074</v>
      </c>
      <c r="T1538">
        <f t="shared" si="95"/>
        <v>2015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 s="14">
        <f t="shared" ref="S1539:S1602" si="98">(((J1539/60)/60)/24)+DATE(1970,1,1)</f>
        <v>42552.315127314811</v>
      </c>
      <c r="T1539">
        <f t="shared" ref="T1539:T1602" si="99">YEAR(S1539)</f>
        <v>2016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4">
        <f t="shared" si="98"/>
        <v>41981.782060185185</v>
      </c>
      <c r="T1540">
        <f t="shared" si="99"/>
        <v>2014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4">
        <f t="shared" si="98"/>
        <v>42705.919201388882</v>
      </c>
      <c r="T1541">
        <f t="shared" si="99"/>
        <v>2016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4">
        <f t="shared" si="98"/>
        <v>41939.00712962963</v>
      </c>
      <c r="T1542">
        <f t="shared" si="99"/>
        <v>2014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4">
        <f t="shared" si="98"/>
        <v>41974.712245370371</v>
      </c>
      <c r="T1543">
        <f t="shared" si="99"/>
        <v>2014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4">
        <f t="shared" si="98"/>
        <v>42170.996527777781</v>
      </c>
      <c r="T1544">
        <f t="shared" si="99"/>
        <v>2015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4">
        <f t="shared" si="98"/>
        <v>41935.509652777779</v>
      </c>
      <c r="T1545">
        <f t="shared" si="99"/>
        <v>2014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4">
        <f t="shared" si="98"/>
        <v>42053.051203703704</v>
      </c>
      <c r="T1546">
        <f t="shared" si="99"/>
        <v>2015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4">
        <f t="shared" si="98"/>
        <v>42031.884652777779</v>
      </c>
      <c r="T1547">
        <f t="shared" si="99"/>
        <v>2015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4">
        <f t="shared" si="98"/>
        <v>41839.212951388887</v>
      </c>
      <c r="T1548">
        <f t="shared" si="99"/>
        <v>2014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4">
        <f t="shared" si="98"/>
        <v>42782.426875000005</v>
      </c>
      <c r="T1549">
        <f t="shared" si="99"/>
        <v>2017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4">
        <f t="shared" si="98"/>
        <v>42286.88217592593</v>
      </c>
      <c r="T1550">
        <f t="shared" si="99"/>
        <v>2015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4">
        <f t="shared" si="98"/>
        <v>42281.136099537034</v>
      </c>
      <c r="T1551">
        <f t="shared" si="99"/>
        <v>2015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4">
        <f t="shared" si="98"/>
        <v>42472.449467592596</v>
      </c>
      <c r="T1552">
        <f t="shared" si="99"/>
        <v>2016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4">
        <f t="shared" si="98"/>
        <v>42121.824525462958</v>
      </c>
      <c r="T1553">
        <f t="shared" si="99"/>
        <v>2015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4">
        <f t="shared" si="98"/>
        <v>41892.688750000001</v>
      </c>
      <c r="T1554">
        <f t="shared" si="99"/>
        <v>2014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4">
        <f t="shared" si="98"/>
        <v>42219.282951388886</v>
      </c>
      <c r="T1555">
        <f t="shared" si="99"/>
        <v>2015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4">
        <f t="shared" si="98"/>
        <v>42188.252199074079</v>
      </c>
      <c r="T1556">
        <f t="shared" si="99"/>
        <v>2015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4">
        <f t="shared" si="98"/>
        <v>42241.613796296297</v>
      </c>
      <c r="T1557">
        <f t="shared" si="99"/>
        <v>2015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4">
        <f t="shared" si="98"/>
        <v>42525.153055555551</v>
      </c>
      <c r="T1558">
        <f t="shared" si="99"/>
        <v>2016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4">
        <f t="shared" si="98"/>
        <v>41871.65315972222</v>
      </c>
      <c r="T1559">
        <f t="shared" si="99"/>
        <v>2014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4">
        <f t="shared" si="98"/>
        <v>42185.397673611107</v>
      </c>
      <c r="T1560">
        <f t="shared" si="99"/>
        <v>2015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4">
        <f t="shared" si="98"/>
        <v>42108.05322916666</v>
      </c>
      <c r="T1561">
        <f t="shared" si="99"/>
        <v>2015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4">
        <f t="shared" si="98"/>
        <v>41936.020752314813</v>
      </c>
      <c r="T1562">
        <f t="shared" si="99"/>
        <v>2014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4">
        <f t="shared" si="98"/>
        <v>41555.041701388887</v>
      </c>
      <c r="T1563">
        <f t="shared" si="99"/>
        <v>2013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4">
        <f t="shared" si="98"/>
        <v>40079.566157407404</v>
      </c>
      <c r="T1564">
        <f t="shared" si="99"/>
        <v>2009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4">
        <f t="shared" si="98"/>
        <v>41652.742488425924</v>
      </c>
      <c r="T1565">
        <f t="shared" si="99"/>
        <v>2014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4">
        <f t="shared" si="98"/>
        <v>42121.367002314815</v>
      </c>
      <c r="T1566">
        <f t="shared" si="99"/>
        <v>2015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4">
        <f t="shared" si="98"/>
        <v>40672.729872685188</v>
      </c>
      <c r="T1567">
        <f t="shared" si="99"/>
        <v>2011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4">
        <f t="shared" si="98"/>
        <v>42549.916712962964</v>
      </c>
      <c r="T1568">
        <f t="shared" si="99"/>
        <v>2016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4">
        <f t="shared" si="98"/>
        <v>41671.936863425923</v>
      </c>
      <c r="T1569">
        <f t="shared" si="99"/>
        <v>2014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4">
        <f t="shared" si="98"/>
        <v>41962.062326388885</v>
      </c>
      <c r="T1570">
        <f t="shared" si="99"/>
        <v>2014</v>
      </c>
    </row>
    <row r="1571" spans="1:20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4">
        <f t="shared" si="98"/>
        <v>41389.679560185185</v>
      </c>
      <c r="T1571">
        <f t="shared" si="99"/>
        <v>2013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4">
        <f t="shared" si="98"/>
        <v>42438.813449074078</v>
      </c>
      <c r="T1572">
        <f t="shared" si="99"/>
        <v>2016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4">
        <f t="shared" si="98"/>
        <v>42144.769479166673</v>
      </c>
      <c r="T1573">
        <f t="shared" si="99"/>
        <v>2015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4">
        <f t="shared" si="98"/>
        <v>42404.033090277779</v>
      </c>
      <c r="T1574">
        <f t="shared" si="99"/>
        <v>2016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4">
        <f t="shared" si="98"/>
        <v>42786.000023148154</v>
      </c>
      <c r="T1575">
        <f t="shared" si="99"/>
        <v>2017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4">
        <f t="shared" si="98"/>
        <v>42017.927418981482</v>
      </c>
      <c r="T1576">
        <f t="shared" si="99"/>
        <v>2015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4">
        <f t="shared" si="98"/>
        <v>41799.524259259262</v>
      </c>
      <c r="T1577">
        <f t="shared" si="99"/>
        <v>2014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4">
        <f t="shared" si="98"/>
        <v>42140.879259259258</v>
      </c>
      <c r="T1578">
        <f t="shared" si="99"/>
        <v>2015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4">
        <f t="shared" si="98"/>
        <v>41054.847777777781</v>
      </c>
      <c r="T1579">
        <f t="shared" si="99"/>
        <v>2012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4">
        <f t="shared" si="98"/>
        <v>40399.065868055557</v>
      </c>
      <c r="T1580">
        <f t="shared" si="99"/>
        <v>2010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4">
        <f t="shared" si="98"/>
        <v>41481.996423611112</v>
      </c>
      <c r="T1581">
        <f t="shared" si="99"/>
        <v>2013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4">
        <f t="shared" si="98"/>
        <v>40990.050069444449</v>
      </c>
      <c r="T1582">
        <f t="shared" si="99"/>
        <v>2012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4">
        <f t="shared" si="98"/>
        <v>42325.448958333334</v>
      </c>
      <c r="T1583">
        <f t="shared" si="99"/>
        <v>2015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4">
        <f t="shared" si="98"/>
        <v>42246.789965277778</v>
      </c>
      <c r="T1584">
        <f t="shared" si="99"/>
        <v>2015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4">
        <f t="shared" si="98"/>
        <v>41877.904988425929</v>
      </c>
      <c r="T1585">
        <f t="shared" si="99"/>
        <v>2014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4">
        <f t="shared" si="98"/>
        <v>41779.649317129632</v>
      </c>
      <c r="T1586">
        <f t="shared" si="99"/>
        <v>2014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4">
        <f t="shared" si="98"/>
        <v>42707.895462962959</v>
      </c>
      <c r="T1587">
        <f t="shared" si="99"/>
        <v>2016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4">
        <f t="shared" si="98"/>
        <v>42069.104421296302</v>
      </c>
      <c r="T1588">
        <f t="shared" si="99"/>
        <v>2015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4">
        <f t="shared" si="98"/>
        <v>41956.950983796298</v>
      </c>
      <c r="T1589">
        <f t="shared" si="99"/>
        <v>2014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4">
        <f t="shared" si="98"/>
        <v>42005.24998842593</v>
      </c>
      <c r="T1590">
        <f t="shared" si="99"/>
        <v>2015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4">
        <f t="shared" si="98"/>
        <v>42256.984791666662</v>
      </c>
      <c r="T1591">
        <f t="shared" si="99"/>
        <v>2015</v>
      </c>
    </row>
    <row r="1592" spans="1:20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4">
        <f t="shared" si="98"/>
        <v>42240.857222222221</v>
      </c>
      <c r="T1592">
        <f t="shared" si="99"/>
        <v>2015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4">
        <f t="shared" si="98"/>
        <v>42433.726168981477</v>
      </c>
      <c r="T1593">
        <f t="shared" si="99"/>
        <v>2016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4">
        <f t="shared" si="98"/>
        <v>42046.072743055556</v>
      </c>
      <c r="T1594">
        <f t="shared" si="99"/>
        <v>2015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4">
        <f t="shared" si="98"/>
        <v>42033.845543981486</v>
      </c>
      <c r="T1595">
        <f t="shared" si="99"/>
        <v>2015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4">
        <f t="shared" si="98"/>
        <v>42445.712754629625</v>
      </c>
      <c r="T1596">
        <f t="shared" si="99"/>
        <v>2016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4">
        <f t="shared" si="98"/>
        <v>41780.050092592595</v>
      </c>
      <c r="T1597">
        <f t="shared" si="99"/>
        <v>2014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4">
        <f t="shared" si="98"/>
        <v>41941.430196759262</v>
      </c>
      <c r="T1598">
        <f t="shared" si="99"/>
        <v>2014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4">
        <f t="shared" si="98"/>
        <v>42603.354131944448</v>
      </c>
      <c r="T1599">
        <f t="shared" si="99"/>
        <v>2016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4">
        <f t="shared" si="98"/>
        <v>42151.667337962965</v>
      </c>
      <c r="T1600">
        <f t="shared" si="99"/>
        <v>2015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4">
        <f t="shared" si="98"/>
        <v>42438.53907407407</v>
      </c>
      <c r="T1601">
        <f t="shared" si="99"/>
        <v>2016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10" t="s">
        <v>8336</v>
      </c>
      <c r="R1602" t="s">
        <v>8343</v>
      </c>
      <c r="S1602" s="14">
        <f t="shared" si="98"/>
        <v>41791.057314814818</v>
      </c>
      <c r="T1602">
        <f t="shared" si="99"/>
        <v>2014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 s="14">
        <f t="shared" ref="S1603:S1666" si="102">(((J1603/60)/60)/24)+DATE(1970,1,1)</f>
        <v>40638.092974537038</v>
      </c>
      <c r="T1603">
        <f t="shared" ref="T1603:T1666" si="103">YEAR(S1603)</f>
        <v>2011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4">
        <f t="shared" si="102"/>
        <v>40788.297650462962</v>
      </c>
      <c r="T1604">
        <f t="shared" si="103"/>
        <v>2011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4">
        <f t="shared" si="102"/>
        <v>40876.169664351852</v>
      </c>
      <c r="T1605">
        <f t="shared" si="103"/>
        <v>2011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4">
        <f t="shared" si="102"/>
        <v>40945.845312500001</v>
      </c>
      <c r="T1606">
        <f t="shared" si="103"/>
        <v>2012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4">
        <f t="shared" si="102"/>
        <v>40747.012881944444</v>
      </c>
      <c r="T1607">
        <f t="shared" si="103"/>
        <v>2011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4">
        <f t="shared" si="102"/>
        <v>40536.111550925925</v>
      </c>
      <c r="T1608">
        <f t="shared" si="103"/>
        <v>2010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4">
        <f t="shared" si="102"/>
        <v>41053.80846064815</v>
      </c>
      <c r="T1609">
        <f t="shared" si="103"/>
        <v>2012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4">
        <f t="shared" si="102"/>
        <v>41607.83085648148</v>
      </c>
      <c r="T1610">
        <f t="shared" si="103"/>
        <v>2013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4">
        <f t="shared" si="102"/>
        <v>40796.001261574071</v>
      </c>
      <c r="T1611">
        <f t="shared" si="103"/>
        <v>2011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4">
        <f t="shared" si="102"/>
        <v>41228.924884259257</v>
      </c>
      <c r="T1612">
        <f t="shared" si="103"/>
        <v>2012</v>
      </c>
    </row>
    <row r="1613" spans="1:20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4">
        <f t="shared" si="102"/>
        <v>41409.00037037037</v>
      </c>
      <c r="T1613">
        <f t="shared" si="103"/>
        <v>2013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4">
        <f t="shared" si="102"/>
        <v>41246.874814814815</v>
      </c>
      <c r="T1614">
        <f t="shared" si="103"/>
        <v>2012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4">
        <f t="shared" si="102"/>
        <v>41082.069467592592</v>
      </c>
      <c r="T1615">
        <f t="shared" si="103"/>
        <v>2012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4">
        <f t="shared" si="102"/>
        <v>41794.981122685182</v>
      </c>
      <c r="T1616">
        <f t="shared" si="103"/>
        <v>2014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4">
        <f t="shared" si="102"/>
        <v>40845.050879629627</v>
      </c>
      <c r="T1617">
        <f t="shared" si="103"/>
        <v>2011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4">
        <f t="shared" si="102"/>
        <v>41194.715520833335</v>
      </c>
      <c r="T1618">
        <f t="shared" si="103"/>
        <v>2012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4">
        <f t="shared" si="102"/>
        <v>41546.664212962962</v>
      </c>
      <c r="T1619">
        <f t="shared" si="103"/>
        <v>2013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4">
        <f t="shared" si="102"/>
        <v>41301.654340277775</v>
      </c>
      <c r="T1620">
        <f t="shared" si="103"/>
        <v>2013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4">
        <f t="shared" si="102"/>
        <v>41876.18618055556</v>
      </c>
      <c r="T1621">
        <f t="shared" si="103"/>
        <v>2014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4">
        <f t="shared" si="102"/>
        <v>41321.339583333334</v>
      </c>
      <c r="T1622">
        <f t="shared" si="103"/>
        <v>2013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4">
        <f t="shared" si="102"/>
        <v>41003.60665509259</v>
      </c>
      <c r="T1623">
        <f t="shared" si="103"/>
        <v>2012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4">
        <f t="shared" si="102"/>
        <v>41950.29483796296</v>
      </c>
      <c r="T1624">
        <f t="shared" si="103"/>
        <v>2014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4">
        <f t="shared" si="102"/>
        <v>41453.688530092593</v>
      </c>
      <c r="T1625">
        <f t="shared" si="103"/>
        <v>2013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4">
        <f t="shared" si="102"/>
        <v>41243.367303240739</v>
      </c>
      <c r="T1626">
        <f t="shared" si="103"/>
        <v>2012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4">
        <f t="shared" si="102"/>
        <v>41135.699687500004</v>
      </c>
      <c r="T1627">
        <f t="shared" si="103"/>
        <v>2012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4">
        <f t="shared" si="102"/>
        <v>41579.847997685189</v>
      </c>
      <c r="T1628">
        <f t="shared" si="103"/>
        <v>2013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4">
        <f t="shared" si="102"/>
        <v>41205.707048611112</v>
      </c>
      <c r="T1629">
        <f t="shared" si="103"/>
        <v>2012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4">
        <f t="shared" si="102"/>
        <v>41774.737060185187</v>
      </c>
      <c r="T1630">
        <f t="shared" si="103"/>
        <v>2014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4">
        <f t="shared" si="102"/>
        <v>41645.867280092592</v>
      </c>
      <c r="T1631">
        <f t="shared" si="103"/>
        <v>2014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4">
        <f t="shared" si="102"/>
        <v>40939.837673611109</v>
      </c>
      <c r="T1632">
        <f t="shared" si="103"/>
        <v>2012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4">
        <f t="shared" si="102"/>
        <v>41164.859502314815</v>
      </c>
      <c r="T1633">
        <f t="shared" si="103"/>
        <v>2012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4">
        <f t="shared" si="102"/>
        <v>40750.340902777774</v>
      </c>
      <c r="T1634">
        <f t="shared" si="103"/>
        <v>2011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4">
        <f t="shared" si="102"/>
        <v>40896.883750000001</v>
      </c>
      <c r="T1635">
        <f t="shared" si="103"/>
        <v>2011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4">
        <f t="shared" si="102"/>
        <v>40658.189826388887</v>
      </c>
      <c r="T1636">
        <f t="shared" si="103"/>
        <v>2011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4">
        <f t="shared" si="102"/>
        <v>42502.868761574078</v>
      </c>
      <c r="T1637">
        <f t="shared" si="103"/>
        <v>2016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4">
        <f t="shared" si="102"/>
        <v>40663.08666666667</v>
      </c>
      <c r="T1638">
        <f t="shared" si="103"/>
        <v>2011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4">
        <f t="shared" si="102"/>
        <v>40122.751620370371</v>
      </c>
      <c r="T1639">
        <f t="shared" si="103"/>
        <v>2009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4">
        <f t="shared" si="102"/>
        <v>41288.68712962963</v>
      </c>
      <c r="T1640">
        <f t="shared" si="103"/>
        <v>2013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4">
        <f t="shared" si="102"/>
        <v>40941.652372685188</v>
      </c>
      <c r="T1641">
        <f t="shared" si="103"/>
        <v>2012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4">
        <f t="shared" si="102"/>
        <v>40379.23096064815</v>
      </c>
      <c r="T1642">
        <f t="shared" si="103"/>
        <v>2010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4">
        <f t="shared" si="102"/>
        <v>41962.596574074079</v>
      </c>
      <c r="T1643">
        <f t="shared" si="103"/>
        <v>2014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4">
        <f t="shared" si="102"/>
        <v>40688.024618055555</v>
      </c>
      <c r="T1644">
        <f t="shared" si="103"/>
        <v>2011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4">
        <f t="shared" si="102"/>
        <v>41146.824212962965</v>
      </c>
      <c r="T1645">
        <f t="shared" si="103"/>
        <v>2012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4">
        <f t="shared" si="102"/>
        <v>41175.05972222222</v>
      </c>
      <c r="T1646">
        <f t="shared" si="103"/>
        <v>2012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4">
        <f t="shared" si="102"/>
        <v>41521.617361111108</v>
      </c>
      <c r="T1647">
        <f t="shared" si="103"/>
        <v>2013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4">
        <f t="shared" si="102"/>
        <v>41833.450266203705</v>
      </c>
      <c r="T1648">
        <f t="shared" si="103"/>
        <v>2014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4">
        <f t="shared" si="102"/>
        <v>41039.409456018519</v>
      </c>
      <c r="T1649">
        <f t="shared" si="103"/>
        <v>2012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4">
        <f t="shared" si="102"/>
        <v>40592.704652777778</v>
      </c>
      <c r="T1650">
        <f t="shared" si="103"/>
        <v>2011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4">
        <f t="shared" si="102"/>
        <v>41737.684664351851</v>
      </c>
      <c r="T1651">
        <f t="shared" si="103"/>
        <v>2014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4">
        <f t="shared" si="102"/>
        <v>41526.435613425929</v>
      </c>
      <c r="T1652">
        <f t="shared" si="103"/>
        <v>2013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4">
        <f t="shared" si="102"/>
        <v>40625.900694444441</v>
      </c>
      <c r="T1653">
        <f t="shared" si="103"/>
        <v>2011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4">
        <f t="shared" si="102"/>
        <v>41572.492974537039</v>
      </c>
      <c r="T1654">
        <f t="shared" si="103"/>
        <v>2013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4">
        <f t="shared" si="102"/>
        <v>40626.834444444445</v>
      </c>
      <c r="T1655">
        <f t="shared" si="103"/>
        <v>2011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4">
        <f t="shared" si="102"/>
        <v>40987.890740740739</v>
      </c>
      <c r="T1656">
        <f t="shared" si="103"/>
        <v>2012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4">
        <f t="shared" si="102"/>
        <v>40974.791898148149</v>
      </c>
      <c r="T1657">
        <f t="shared" si="103"/>
        <v>2012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4">
        <f t="shared" si="102"/>
        <v>41226.928842592592</v>
      </c>
      <c r="T1658">
        <f t="shared" si="103"/>
        <v>2012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4">
        <f t="shared" si="102"/>
        <v>41023.782037037039</v>
      </c>
      <c r="T1659">
        <f t="shared" si="103"/>
        <v>2012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4">
        <f t="shared" si="102"/>
        <v>41223.22184027778</v>
      </c>
      <c r="T1660">
        <f t="shared" si="103"/>
        <v>2012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4">
        <f t="shared" si="102"/>
        <v>41596.913437499999</v>
      </c>
      <c r="T1661">
        <f t="shared" si="103"/>
        <v>2013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4">
        <f t="shared" si="102"/>
        <v>42459.693865740745</v>
      </c>
      <c r="T1662">
        <f t="shared" si="103"/>
        <v>2016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4">
        <f t="shared" si="102"/>
        <v>42343.998043981483</v>
      </c>
      <c r="T1663">
        <f t="shared" si="103"/>
        <v>2015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4">
        <f t="shared" si="102"/>
        <v>40848.198333333334</v>
      </c>
      <c r="T1664">
        <f t="shared" si="103"/>
        <v>2011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4">
        <f t="shared" si="102"/>
        <v>42006.02207175926</v>
      </c>
      <c r="T1665">
        <f t="shared" si="103"/>
        <v>2015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10" t="s">
        <v>8323</v>
      </c>
      <c r="R1666" t="s">
        <v>8344</v>
      </c>
      <c r="S1666" s="14">
        <f t="shared" si="102"/>
        <v>40939.761782407404</v>
      </c>
      <c r="T1666">
        <f t="shared" si="103"/>
        <v>2012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 s="14">
        <f t="shared" ref="S1667:S1730" si="106">(((J1667/60)/60)/24)+DATE(1970,1,1)</f>
        <v>40564.649456018517</v>
      </c>
      <c r="T1667">
        <f t="shared" ref="T1667:T1730" si="107">YEAR(S1667)</f>
        <v>2011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4">
        <f t="shared" si="106"/>
        <v>41331.253159722226</v>
      </c>
      <c r="T1668">
        <f t="shared" si="107"/>
        <v>2013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4">
        <f t="shared" si="106"/>
        <v>41682.0705787037</v>
      </c>
      <c r="T1669">
        <f t="shared" si="107"/>
        <v>2014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4">
        <f t="shared" si="106"/>
        <v>40845.14975694444</v>
      </c>
      <c r="T1670">
        <f t="shared" si="107"/>
        <v>2011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4">
        <f t="shared" si="106"/>
        <v>42461.885138888887</v>
      </c>
      <c r="T1671">
        <f t="shared" si="107"/>
        <v>2016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4">
        <f t="shared" si="106"/>
        <v>40313.930543981485</v>
      </c>
      <c r="T1672">
        <f t="shared" si="107"/>
        <v>2010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4">
        <f t="shared" si="106"/>
        <v>42553.54414351852</v>
      </c>
      <c r="T1673">
        <f t="shared" si="107"/>
        <v>2016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4">
        <f t="shared" si="106"/>
        <v>41034.656597222223</v>
      </c>
      <c r="T1674">
        <f t="shared" si="107"/>
        <v>2012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4">
        <f t="shared" si="106"/>
        <v>42039.878379629634</v>
      </c>
      <c r="T1675">
        <f t="shared" si="107"/>
        <v>2015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4">
        <f t="shared" si="106"/>
        <v>42569.605393518519</v>
      </c>
      <c r="T1676">
        <f t="shared" si="107"/>
        <v>2016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4">
        <f t="shared" si="106"/>
        <v>40802.733101851853</v>
      </c>
      <c r="T1677">
        <f t="shared" si="107"/>
        <v>2011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4">
        <f t="shared" si="106"/>
        <v>40973.72623842593</v>
      </c>
      <c r="T1678">
        <f t="shared" si="107"/>
        <v>2012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4">
        <f t="shared" si="106"/>
        <v>42416.407129629632</v>
      </c>
      <c r="T1679">
        <f t="shared" si="107"/>
        <v>2016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4">
        <f t="shared" si="106"/>
        <v>41662.854988425926</v>
      </c>
      <c r="T1680">
        <f t="shared" si="107"/>
        <v>2014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4">
        <f t="shared" si="106"/>
        <v>40723.068807870368</v>
      </c>
      <c r="T1681">
        <f t="shared" si="107"/>
        <v>2011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4">
        <f t="shared" si="106"/>
        <v>41802.757719907408</v>
      </c>
      <c r="T1682">
        <f t="shared" si="107"/>
        <v>2014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4">
        <f t="shared" si="106"/>
        <v>42774.121342592596</v>
      </c>
      <c r="T1683">
        <f t="shared" si="107"/>
        <v>2017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4">
        <f t="shared" si="106"/>
        <v>42779.21365740741</v>
      </c>
      <c r="T1684">
        <f t="shared" si="107"/>
        <v>2017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4">
        <f t="shared" si="106"/>
        <v>42808.781689814816</v>
      </c>
      <c r="T1685">
        <f t="shared" si="107"/>
        <v>2017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4">
        <f t="shared" si="106"/>
        <v>42783.815289351856</v>
      </c>
      <c r="T1686">
        <f t="shared" si="107"/>
        <v>2017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4">
        <f t="shared" si="106"/>
        <v>42788.2502662037</v>
      </c>
      <c r="T1687">
        <f t="shared" si="107"/>
        <v>2017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4">
        <f t="shared" si="106"/>
        <v>42792.843969907408</v>
      </c>
      <c r="T1688">
        <f t="shared" si="107"/>
        <v>2017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4">
        <f t="shared" si="106"/>
        <v>42802.046817129631</v>
      </c>
      <c r="T1689">
        <f t="shared" si="107"/>
        <v>2017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4">
        <f t="shared" si="106"/>
        <v>42804.534652777773</v>
      </c>
      <c r="T1690">
        <f t="shared" si="107"/>
        <v>2017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4">
        <f t="shared" si="106"/>
        <v>42780.942476851851</v>
      </c>
      <c r="T1691">
        <f t="shared" si="107"/>
        <v>2017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4">
        <f t="shared" si="106"/>
        <v>42801.43104166667</v>
      </c>
      <c r="T1692">
        <f t="shared" si="107"/>
        <v>2017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4">
        <f t="shared" si="106"/>
        <v>42795.701481481476</v>
      </c>
      <c r="T1693">
        <f t="shared" si="107"/>
        <v>2017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4">
        <f t="shared" si="106"/>
        <v>42788.151238425926</v>
      </c>
      <c r="T1694">
        <f t="shared" si="107"/>
        <v>2017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4">
        <f t="shared" si="106"/>
        <v>42803.920277777783</v>
      </c>
      <c r="T1695">
        <f t="shared" si="107"/>
        <v>2017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4">
        <f t="shared" si="106"/>
        <v>42791.669837962967</v>
      </c>
      <c r="T1696">
        <f t="shared" si="107"/>
        <v>2017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4">
        <f t="shared" si="106"/>
        <v>42801.031412037039</v>
      </c>
      <c r="T1697">
        <f t="shared" si="107"/>
        <v>2017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4">
        <f t="shared" si="106"/>
        <v>42796.069571759261</v>
      </c>
      <c r="T1698">
        <f t="shared" si="107"/>
        <v>2017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4">
        <f t="shared" si="106"/>
        <v>42805.032962962956</v>
      </c>
      <c r="T1699">
        <f t="shared" si="107"/>
        <v>2017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4">
        <f t="shared" si="106"/>
        <v>42796.207870370374</v>
      </c>
      <c r="T1700">
        <f t="shared" si="107"/>
        <v>2017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4">
        <f t="shared" si="106"/>
        <v>42806.863946759258</v>
      </c>
      <c r="T1701">
        <f t="shared" si="107"/>
        <v>2017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4">
        <f t="shared" si="106"/>
        <v>42796.071643518517</v>
      </c>
      <c r="T1702">
        <f t="shared" si="107"/>
        <v>2017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4">
        <f t="shared" si="106"/>
        <v>41989.664409722223</v>
      </c>
      <c r="T1703">
        <f t="shared" si="107"/>
        <v>2014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4">
        <f t="shared" si="106"/>
        <v>42063.869791666672</v>
      </c>
      <c r="T1704">
        <f t="shared" si="107"/>
        <v>2015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4">
        <f t="shared" si="106"/>
        <v>42187.281678240746</v>
      </c>
      <c r="T1705">
        <f t="shared" si="107"/>
        <v>2015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4">
        <f t="shared" si="106"/>
        <v>42021.139733796299</v>
      </c>
      <c r="T1706">
        <f t="shared" si="107"/>
        <v>2015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4">
        <f t="shared" si="106"/>
        <v>42245.016736111109</v>
      </c>
      <c r="T1707">
        <f t="shared" si="107"/>
        <v>2015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4">
        <f t="shared" si="106"/>
        <v>42179.306388888886</v>
      </c>
      <c r="T1708">
        <f t="shared" si="107"/>
        <v>2015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4">
        <f t="shared" si="106"/>
        <v>42427.721006944441</v>
      </c>
      <c r="T1709">
        <f t="shared" si="107"/>
        <v>2016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4">
        <f t="shared" si="106"/>
        <v>42451.866967592592</v>
      </c>
      <c r="T1710">
        <f t="shared" si="107"/>
        <v>2016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4">
        <f t="shared" si="106"/>
        <v>41841.56381944444</v>
      </c>
      <c r="T1711">
        <f t="shared" si="107"/>
        <v>2014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4">
        <f t="shared" si="106"/>
        <v>42341.59129629629</v>
      </c>
      <c r="T1712">
        <f t="shared" si="107"/>
        <v>2015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4">
        <f t="shared" si="106"/>
        <v>41852.646226851852</v>
      </c>
      <c r="T1713">
        <f t="shared" si="107"/>
        <v>2014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4">
        <f t="shared" si="106"/>
        <v>42125.913807870369</v>
      </c>
      <c r="T1714">
        <f t="shared" si="107"/>
        <v>2015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4">
        <f t="shared" si="106"/>
        <v>41887.801064814819</v>
      </c>
      <c r="T1715">
        <f t="shared" si="107"/>
        <v>2014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4">
        <f t="shared" si="106"/>
        <v>42095.918530092589</v>
      </c>
      <c r="T1716">
        <f t="shared" si="107"/>
        <v>2015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4">
        <f t="shared" si="106"/>
        <v>42064.217418981483</v>
      </c>
      <c r="T1717">
        <f t="shared" si="107"/>
        <v>2015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4">
        <f t="shared" si="106"/>
        <v>42673.577534722222</v>
      </c>
      <c r="T1718">
        <f t="shared" si="107"/>
        <v>2016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4">
        <f t="shared" si="106"/>
        <v>42460.98192129629</v>
      </c>
      <c r="T1719">
        <f t="shared" si="107"/>
        <v>2016</v>
      </c>
    </row>
    <row r="1720" spans="1:20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4">
        <f t="shared" si="106"/>
        <v>42460.610520833332</v>
      </c>
      <c r="T1720">
        <f t="shared" si="107"/>
        <v>2016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4">
        <f t="shared" si="106"/>
        <v>41869.534618055557</v>
      </c>
      <c r="T1721">
        <f t="shared" si="107"/>
        <v>2014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4">
        <f t="shared" si="106"/>
        <v>41922.783229166671</v>
      </c>
      <c r="T1722">
        <f t="shared" si="107"/>
        <v>2014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4">
        <f t="shared" si="106"/>
        <v>42319.461377314816</v>
      </c>
      <c r="T1723">
        <f t="shared" si="107"/>
        <v>2015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4">
        <f t="shared" si="106"/>
        <v>42425.960983796293</v>
      </c>
      <c r="T1724">
        <f t="shared" si="107"/>
        <v>2016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4">
        <f t="shared" si="106"/>
        <v>42129.82540509259</v>
      </c>
      <c r="T1725">
        <f t="shared" si="107"/>
        <v>2015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4">
        <f t="shared" si="106"/>
        <v>41912.932430555556</v>
      </c>
      <c r="T1726">
        <f t="shared" si="107"/>
        <v>2014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4">
        <f t="shared" si="106"/>
        <v>41845.968159722222</v>
      </c>
      <c r="T1727">
        <f t="shared" si="107"/>
        <v>2014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4">
        <f t="shared" si="106"/>
        <v>41788.919722222221</v>
      </c>
      <c r="T1728">
        <f t="shared" si="107"/>
        <v>2014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4">
        <f t="shared" si="106"/>
        <v>42044.927974537044</v>
      </c>
      <c r="T1729">
        <f t="shared" si="107"/>
        <v>2015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10" t="s">
        <v>8323</v>
      </c>
      <c r="R1730" t="s">
        <v>8345</v>
      </c>
      <c r="S1730" s="14">
        <f t="shared" si="106"/>
        <v>42268.625856481478</v>
      </c>
      <c r="T1730">
        <f t="shared" si="107"/>
        <v>2015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 s="14">
        <f t="shared" ref="S1731:S1794" si="110">(((J1731/60)/60)/24)+DATE(1970,1,1)</f>
        <v>42471.052152777775</v>
      </c>
      <c r="T1731">
        <f t="shared" ref="T1731:T1794" si="111">YEAR(S1731)</f>
        <v>2016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4">
        <f t="shared" si="110"/>
        <v>42272.087766203709</v>
      </c>
      <c r="T1732">
        <f t="shared" si="111"/>
        <v>2015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4">
        <f t="shared" si="110"/>
        <v>42152.906851851847</v>
      </c>
      <c r="T1733">
        <f t="shared" si="111"/>
        <v>2015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4">
        <f t="shared" si="110"/>
        <v>42325.683807870373</v>
      </c>
      <c r="T1734">
        <f t="shared" si="111"/>
        <v>2015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4">
        <f t="shared" si="110"/>
        <v>42614.675625000003</v>
      </c>
      <c r="T1735">
        <f t="shared" si="111"/>
        <v>2016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4">
        <f t="shared" si="110"/>
        <v>42102.036527777775</v>
      </c>
      <c r="T1736">
        <f t="shared" si="111"/>
        <v>2015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4">
        <f t="shared" si="110"/>
        <v>42559.814178240747</v>
      </c>
      <c r="T1737">
        <f t="shared" si="111"/>
        <v>2016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4">
        <f t="shared" si="110"/>
        <v>42286.861493055556</v>
      </c>
      <c r="T1738">
        <f t="shared" si="111"/>
        <v>2015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4">
        <f t="shared" si="110"/>
        <v>42175.948981481488</v>
      </c>
      <c r="T1739">
        <f t="shared" si="111"/>
        <v>2015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4">
        <f t="shared" si="110"/>
        <v>41884.874328703707</v>
      </c>
      <c r="T1740">
        <f t="shared" si="111"/>
        <v>2014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4">
        <f t="shared" si="110"/>
        <v>42435.874212962968</v>
      </c>
      <c r="T1741">
        <f t="shared" si="111"/>
        <v>2016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4">
        <f t="shared" si="110"/>
        <v>42171.817384259266</v>
      </c>
      <c r="T1742">
        <f t="shared" si="111"/>
        <v>2015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4">
        <f t="shared" si="110"/>
        <v>42120.628136574072</v>
      </c>
      <c r="T1743">
        <f t="shared" si="111"/>
        <v>2015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4">
        <f t="shared" si="110"/>
        <v>42710.876967592587</v>
      </c>
      <c r="T1744">
        <f t="shared" si="111"/>
        <v>2016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4">
        <f t="shared" si="110"/>
        <v>42586.925636574073</v>
      </c>
      <c r="T1745">
        <f t="shared" si="111"/>
        <v>2016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4">
        <f t="shared" si="110"/>
        <v>42026.605057870373</v>
      </c>
      <c r="T1746">
        <f t="shared" si="111"/>
        <v>2015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4">
        <f t="shared" si="110"/>
        <v>42690.259699074071</v>
      </c>
      <c r="T1747">
        <f t="shared" si="111"/>
        <v>2016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4">
        <f t="shared" si="110"/>
        <v>42668.176701388889</v>
      </c>
      <c r="T1748">
        <f t="shared" si="111"/>
        <v>2016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4">
        <f t="shared" si="110"/>
        <v>42292.435532407413</v>
      </c>
      <c r="T1749">
        <f t="shared" si="111"/>
        <v>2015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4">
        <f t="shared" si="110"/>
        <v>42219.950729166667</v>
      </c>
      <c r="T1750">
        <f t="shared" si="111"/>
        <v>2015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4">
        <f t="shared" si="110"/>
        <v>42758.975937499999</v>
      </c>
      <c r="T1751">
        <f t="shared" si="111"/>
        <v>2017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4">
        <f t="shared" si="110"/>
        <v>42454.836851851855</v>
      </c>
      <c r="T1752">
        <f t="shared" si="111"/>
        <v>2016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4">
        <f t="shared" si="110"/>
        <v>42052.7815162037</v>
      </c>
      <c r="T1753">
        <f t="shared" si="111"/>
        <v>2015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4">
        <f t="shared" si="110"/>
        <v>42627.253263888888</v>
      </c>
      <c r="T1754">
        <f t="shared" si="111"/>
        <v>2016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4">
        <f t="shared" si="110"/>
        <v>42420.74962962963</v>
      </c>
      <c r="T1755">
        <f t="shared" si="111"/>
        <v>2016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4">
        <f t="shared" si="110"/>
        <v>42067.876770833333</v>
      </c>
      <c r="T1756">
        <f t="shared" si="111"/>
        <v>2015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4">
        <f t="shared" si="110"/>
        <v>42252.788900462961</v>
      </c>
      <c r="T1757">
        <f t="shared" si="111"/>
        <v>2015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4">
        <f t="shared" si="110"/>
        <v>42571.167465277773</v>
      </c>
      <c r="T1758">
        <f t="shared" si="111"/>
        <v>2016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4">
        <f t="shared" si="110"/>
        <v>42733.827349537038</v>
      </c>
      <c r="T1759">
        <f t="shared" si="111"/>
        <v>2016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4">
        <f t="shared" si="110"/>
        <v>42505.955925925926</v>
      </c>
      <c r="T1760">
        <f t="shared" si="111"/>
        <v>2016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4">
        <f t="shared" si="110"/>
        <v>42068.829039351855</v>
      </c>
      <c r="T1761">
        <f t="shared" si="111"/>
        <v>2015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4">
        <f t="shared" si="110"/>
        <v>42405.67260416667</v>
      </c>
      <c r="T1762">
        <f t="shared" si="111"/>
        <v>2016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4">
        <f t="shared" si="110"/>
        <v>42209.567824074074</v>
      </c>
      <c r="T1763">
        <f t="shared" si="111"/>
        <v>2015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4">
        <f t="shared" si="110"/>
        <v>42410.982002314813</v>
      </c>
      <c r="T1764">
        <f t="shared" si="111"/>
        <v>2016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4">
        <f t="shared" si="110"/>
        <v>42636.868518518517</v>
      </c>
      <c r="T1765">
        <f t="shared" si="111"/>
        <v>2016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4">
        <f t="shared" si="110"/>
        <v>41825.485868055555</v>
      </c>
      <c r="T1766">
        <f t="shared" si="111"/>
        <v>2014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4">
        <f t="shared" si="110"/>
        <v>41834.980462962965</v>
      </c>
      <c r="T1767">
        <f t="shared" si="111"/>
        <v>2014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4">
        <f t="shared" si="110"/>
        <v>41855.859814814816</v>
      </c>
      <c r="T1768">
        <f t="shared" si="111"/>
        <v>2014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4">
        <f t="shared" si="110"/>
        <v>41824.658379629633</v>
      </c>
      <c r="T1769">
        <f t="shared" si="111"/>
        <v>2014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4">
        <f t="shared" si="110"/>
        <v>41849.560694444444</v>
      </c>
      <c r="T1770">
        <f t="shared" si="111"/>
        <v>2014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4">
        <f t="shared" si="110"/>
        <v>41987.818969907406</v>
      </c>
      <c r="T1771">
        <f t="shared" si="111"/>
        <v>2014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4">
        <f t="shared" si="110"/>
        <v>41891.780023148152</v>
      </c>
      <c r="T1772">
        <f t="shared" si="111"/>
        <v>2014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4">
        <f t="shared" si="110"/>
        <v>41905.979629629634</v>
      </c>
      <c r="T1773">
        <f t="shared" si="111"/>
        <v>2014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4">
        <f t="shared" si="110"/>
        <v>41766.718009259261</v>
      </c>
      <c r="T1774">
        <f t="shared" si="111"/>
        <v>2014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4">
        <f t="shared" si="110"/>
        <v>41978.760393518518</v>
      </c>
      <c r="T1775">
        <f t="shared" si="111"/>
        <v>2014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4">
        <f t="shared" si="110"/>
        <v>41930.218657407408</v>
      </c>
      <c r="T1776">
        <f t="shared" si="111"/>
        <v>2014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4">
        <f t="shared" si="110"/>
        <v>41891.976388888892</v>
      </c>
      <c r="T1777">
        <f t="shared" si="111"/>
        <v>2014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4">
        <f t="shared" si="110"/>
        <v>41905.95684027778</v>
      </c>
      <c r="T1778">
        <f t="shared" si="111"/>
        <v>2014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4">
        <f t="shared" si="110"/>
        <v>42025.357094907406</v>
      </c>
      <c r="T1779">
        <f t="shared" si="111"/>
        <v>2015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4">
        <f t="shared" si="110"/>
        <v>42045.86336805555</v>
      </c>
      <c r="T1780">
        <f t="shared" si="111"/>
        <v>2015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4">
        <f t="shared" si="110"/>
        <v>42585.691898148143</v>
      </c>
      <c r="T1781">
        <f t="shared" si="111"/>
        <v>2016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4">
        <f t="shared" si="110"/>
        <v>42493.600810185191</v>
      </c>
      <c r="T1782">
        <f t="shared" si="111"/>
        <v>2016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4">
        <f t="shared" si="110"/>
        <v>42597.617418981477</v>
      </c>
      <c r="T1783">
        <f t="shared" si="111"/>
        <v>2016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4">
        <f t="shared" si="110"/>
        <v>42388.575104166666</v>
      </c>
      <c r="T1784">
        <f t="shared" si="111"/>
        <v>2016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4">
        <f t="shared" si="110"/>
        <v>42115.949976851851</v>
      </c>
      <c r="T1785">
        <f t="shared" si="111"/>
        <v>2015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4">
        <f t="shared" si="110"/>
        <v>42003.655555555553</v>
      </c>
      <c r="T1786">
        <f t="shared" si="111"/>
        <v>2014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4">
        <f t="shared" si="110"/>
        <v>41897.134895833333</v>
      </c>
      <c r="T1787">
        <f t="shared" si="111"/>
        <v>2014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4">
        <f t="shared" si="110"/>
        <v>41958.550659722227</v>
      </c>
      <c r="T1788">
        <f t="shared" si="111"/>
        <v>2014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4">
        <f t="shared" si="110"/>
        <v>42068.65552083333</v>
      </c>
      <c r="T1789">
        <f t="shared" si="111"/>
        <v>2015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4">
        <f t="shared" si="110"/>
        <v>41913.94840277778</v>
      </c>
      <c r="T1790">
        <f t="shared" si="111"/>
        <v>2014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4">
        <f t="shared" si="110"/>
        <v>41956.250034722223</v>
      </c>
      <c r="T1791">
        <f t="shared" si="111"/>
        <v>2014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4">
        <f t="shared" si="110"/>
        <v>42010.674513888895</v>
      </c>
      <c r="T1792">
        <f t="shared" si="111"/>
        <v>2015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4">
        <f t="shared" si="110"/>
        <v>41973.740335648152</v>
      </c>
      <c r="T1793">
        <f t="shared" si="111"/>
        <v>2014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10" t="s">
        <v>8336</v>
      </c>
      <c r="R1794" t="s">
        <v>8337</v>
      </c>
      <c r="S1794" s="14">
        <f t="shared" si="110"/>
        <v>42189.031041666662</v>
      </c>
      <c r="T1794">
        <f t="shared" si="111"/>
        <v>2015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 s="14">
        <f t="shared" ref="S1795:S1858" si="114">(((J1795/60)/60)/24)+DATE(1970,1,1)</f>
        <v>41940.89166666667</v>
      </c>
      <c r="T1795">
        <f t="shared" ref="T1795:T1858" si="115">YEAR(S1795)</f>
        <v>2014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4">
        <f t="shared" si="114"/>
        <v>42011.551180555558</v>
      </c>
      <c r="T1796">
        <f t="shared" si="115"/>
        <v>2015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4">
        <f t="shared" si="114"/>
        <v>42628.288668981477</v>
      </c>
      <c r="T1797">
        <f t="shared" si="115"/>
        <v>2016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4">
        <f t="shared" si="114"/>
        <v>42515.439421296294</v>
      </c>
      <c r="T1798">
        <f t="shared" si="115"/>
        <v>2016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4">
        <f t="shared" si="114"/>
        <v>42689.56931712963</v>
      </c>
      <c r="T1799">
        <f t="shared" si="115"/>
        <v>2016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4">
        <f t="shared" si="114"/>
        <v>42344.32677083333</v>
      </c>
      <c r="T1800">
        <f t="shared" si="115"/>
        <v>2015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4">
        <f t="shared" si="114"/>
        <v>41934.842685185184</v>
      </c>
      <c r="T1801">
        <f t="shared" si="115"/>
        <v>2014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4">
        <f t="shared" si="114"/>
        <v>42623.606134259258</v>
      </c>
      <c r="T1802">
        <f t="shared" si="115"/>
        <v>2016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4">
        <f t="shared" si="114"/>
        <v>42321.660509259258</v>
      </c>
      <c r="T1803">
        <f t="shared" si="115"/>
        <v>2015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4">
        <f t="shared" si="114"/>
        <v>42159.47256944445</v>
      </c>
      <c r="T1804">
        <f t="shared" si="115"/>
        <v>2015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4">
        <f t="shared" si="114"/>
        <v>42018.071550925932</v>
      </c>
      <c r="T1805">
        <f t="shared" si="115"/>
        <v>2015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4">
        <f t="shared" si="114"/>
        <v>42282.678287037037</v>
      </c>
      <c r="T1806">
        <f t="shared" si="115"/>
        <v>2015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4">
        <f t="shared" si="114"/>
        <v>42247.803912037038</v>
      </c>
      <c r="T1807">
        <f t="shared" si="115"/>
        <v>2015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4">
        <f t="shared" si="114"/>
        <v>41877.638298611113</v>
      </c>
      <c r="T1808">
        <f t="shared" si="115"/>
        <v>2014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4">
        <f t="shared" si="114"/>
        <v>41880.068437499998</v>
      </c>
      <c r="T1809">
        <f t="shared" si="115"/>
        <v>2014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4">
        <f t="shared" si="114"/>
        <v>42742.680902777778</v>
      </c>
      <c r="T1810">
        <f t="shared" si="115"/>
        <v>2017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4">
        <f t="shared" si="114"/>
        <v>42029.907858796301</v>
      </c>
      <c r="T1811">
        <f t="shared" si="115"/>
        <v>2015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4">
        <f t="shared" si="114"/>
        <v>41860.91002314815</v>
      </c>
      <c r="T1812">
        <f t="shared" si="115"/>
        <v>2014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4">
        <f t="shared" si="114"/>
        <v>41876.433680555558</v>
      </c>
      <c r="T1813">
        <f t="shared" si="115"/>
        <v>2014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4">
        <f t="shared" si="114"/>
        <v>42524.318703703699</v>
      </c>
      <c r="T1814">
        <f t="shared" si="115"/>
        <v>2016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4">
        <f t="shared" si="114"/>
        <v>41829.889027777775</v>
      </c>
      <c r="T1815">
        <f t="shared" si="115"/>
        <v>2014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4">
        <f t="shared" si="114"/>
        <v>42033.314074074078</v>
      </c>
      <c r="T1816">
        <f t="shared" si="115"/>
        <v>2015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4">
        <f t="shared" si="114"/>
        <v>42172.906678240746</v>
      </c>
      <c r="T1817">
        <f t="shared" si="115"/>
        <v>2015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4">
        <f t="shared" si="114"/>
        <v>42548.876192129625</v>
      </c>
      <c r="T1818">
        <f t="shared" si="115"/>
        <v>2016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4">
        <f t="shared" si="114"/>
        <v>42705.662118055552</v>
      </c>
      <c r="T1819">
        <f t="shared" si="115"/>
        <v>2016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4">
        <f t="shared" si="114"/>
        <v>42067.234375</v>
      </c>
      <c r="T1820">
        <f t="shared" si="115"/>
        <v>2015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4">
        <f t="shared" si="114"/>
        <v>41820.752268518518</v>
      </c>
      <c r="T1821">
        <f t="shared" si="115"/>
        <v>2014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4">
        <f t="shared" si="114"/>
        <v>42065.084375000006</v>
      </c>
      <c r="T1822">
        <f t="shared" si="115"/>
        <v>2015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4">
        <f t="shared" si="114"/>
        <v>40926.319062499999</v>
      </c>
      <c r="T1823">
        <f t="shared" si="115"/>
        <v>2012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4">
        <f t="shared" si="114"/>
        <v>41634.797013888885</v>
      </c>
      <c r="T1824">
        <f t="shared" si="115"/>
        <v>2013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4">
        <f t="shared" si="114"/>
        <v>41176.684907407405</v>
      </c>
      <c r="T1825">
        <f t="shared" si="115"/>
        <v>2012</v>
      </c>
    </row>
    <row r="1826" spans="1:20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4">
        <f t="shared" si="114"/>
        <v>41626.916284722225</v>
      </c>
      <c r="T1826">
        <f t="shared" si="115"/>
        <v>2013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4">
        <f t="shared" si="114"/>
        <v>41443.83452546296</v>
      </c>
      <c r="T1827">
        <f t="shared" si="115"/>
        <v>2013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4">
        <f t="shared" si="114"/>
        <v>41657.923807870371</v>
      </c>
      <c r="T1828">
        <f t="shared" si="115"/>
        <v>2014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4">
        <f t="shared" si="114"/>
        <v>40555.325937499998</v>
      </c>
      <c r="T1829">
        <f t="shared" si="115"/>
        <v>2011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4">
        <f t="shared" si="114"/>
        <v>41736.899652777778</v>
      </c>
      <c r="T1830">
        <f t="shared" si="115"/>
        <v>2014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4">
        <f t="shared" si="114"/>
        <v>40516.087627314817</v>
      </c>
      <c r="T1831">
        <f t="shared" si="115"/>
        <v>2010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4">
        <f t="shared" si="114"/>
        <v>41664.684108796297</v>
      </c>
      <c r="T1832">
        <f t="shared" si="115"/>
        <v>2014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4">
        <f t="shared" si="114"/>
        <v>41026.996099537035</v>
      </c>
      <c r="T1833">
        <f t="shared" si="115"/>
        <v>2012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4">
        <f t="shared" si="114"/>
        <v>40576.539664351854</v>
      </c>
      <c r="T1834">
        <f t="shared" si="115"/>
        <v>2011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4">
        <f t="shared" si="114"/>
        <v>41303.044016203705</v>
      </c>
      <c r="T1835">
        <f t="shared" si="115"/>
        <v>2013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4">
        <f t="shared" si="114"/>
        <v>41988.964062500003</v>
      </c>
      <c r="T1836">
        <f t="shared" si="115"/>
        <v>2014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4">
        <f t="shared" si="114"/>
        <v>42430.702210648145</v>
      </c>
      <c r="T1837">
        <f t="shared" si="115"/>
        <v>2016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4">
        <f t="shared" si="114"/>
        <v>41305.809363425928</v>
      </c>
      <c r="T1838">
        <f t="shared" si="115"/>
        <v>2013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4">
        <f t="shared" si="114"/>
        <v>40926.047858796301</v>
      </c>
      <c r="T1839">
        <f t="shared" si="115"/>
        <v>2012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4">
        <f t="shared" si="114"/>
        <v>40788.786539351851</v>
      </c>
      <c r="T1840">
        <f t="shared" si="115"/>
        <v>2011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4">
        <f t="shared" si="114"/>
        <v>42614.722013888888</v>
      </c>
      <c r="T1841">
        <f t="shared" si="115"/>
        <v>2016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4">
        <f t="shared" si="114"/>
        <v>41382.096180555556</v>
      </c>
      <c r="T1842">
        <f t="shared" si="115"/>
        <v>2013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4">
        <f t="shared" si="114"/>
        <v>41745.84542824074</v>
      </c>
      <c r="T1843">
        <f t="shared" si="115"/>
        <v>2014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4">
        <f t="shared" si="114"/>
        <v>42031.631724537037</v>
      </c>
      <c r="T1844">
        <f t="shared" si="115"/>
        <v>2015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4">
        <f t="shared" si="114"/>
        <v>40564.994837962964</v>
      </c>
      <c r="T1845">
        <f t="shared" si="115"/>
        <v>2011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4">
        <f t="shared" si="114"/>
        <v>40666.973541666666</v>
      </c>
      <c r="T1846">
        <f t="shared" si="115"/>
        <v>2011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4">
        <f t="shared" si="114"/>
        <v>42523.333310185189</v>
      </c>
      <c r="T1847">
        <f t="shared" si="115"/>
        <v>2016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4">
        <f t="shared" si="114"/>
        <v>41228.650196759263</v>
      </c>
      <c r="T1848">
        <f t="shared" si="115"/>
        <v>2012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4">
        <f t="shared" si="114"/>
        <v>42094.236481481479</v>
      </c>
      <c r="T1849">
        <f t="shared" si="115"/>
        <v>2015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4">
        <f t="shared" si="114"/>
        <v>40691.788055555553</v>
      </c>
      <c r="T1850">
        <f t="shared" si="115"/>
        <v>2011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4">
        <f t="shared" si="114"/>
        <v>41169.845590277779</v>
      </c>
      <c r="T1851">
        <f t="shared" si="115"/>
        <v>2012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4">
        <f t="shared" si="114"/>
        <v>41800.959490740745</v>
      </c>
      <c r="T1852">
        <f t="shared" si="115"/>
        <v>2014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4">
        <f t="shared" si="114"/>
        <v>41827.906689814816</v>
      </c>
      <c r="T1853">
        <f t="shared" si="115"/>
        <v>2014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4">
        <f t="shared" si="114"/>
        <v>42081.77143518519</v>
      </c>
      <c r="T1854">
        <f t="shared" si="115"/>
        <v>2015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4">
        <f t="shared" si="114"/>
        <v>41177.060381944444</v>
      </c>
      <c r="T1855">
        <f t="shared" si="115"/>
        <v>2012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4">
        <f t="shared" si="114"/>
        <v>41388.021261574075</v>
      </c>
      <c r="T1856">
        <f t="shared" si="115"/>
        <v>2013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4">
        <f t="shared" si="114"/>
        <v>41600.538657407407</v>
      </c>
      <c r="T1857">
        <f t="shared" si="115"/>
        <v>2013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10" t="s">
        <v>8323</v>
      </c>
      <c r="R1858" t="s">
        <v>8324</v>
      </c>
      <c r="S1858" s="14">
        <f t="shared" si="114"/>
        <v>41817.854999999996</v>
      </c>
      <c r="T1858">
        <f t="shared" si="115"/>
        <v>2014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 s="14">
        <f t="shared" ref="S1859:S1922" si="118">(((J1859/60)/60)/24)+DATE(1970,1,1)</f>
        <v>41864.76866898148</v>
      </c>
      <c r="T1859">
        <f t="shared" ref="T1859:T1922" si="119">YEAR(S1859)</f>
        <v>2014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4">
        <f t="shared" si="118"/>
        <v>40833.200474537036</v>
      </c>
      <c r="T1860">
        <f t="shared" si="119"/>
        <v>2011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4">
        <f t="shared" si="118"/>
        <v>40778.770011574074</v>
      </c>
      <c r="T1861">
        <f t="shared" si="119"/>
        <v>2011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4">
        <f t="shared" si="118"/>
        <v>41655.709305555552</v>
      </c>
      <c r="T1862">
        <f t="shared" si="119"/>
        <v>2014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4">
        <f t="shared" si="118"/>
        <v>42000.300243055557</v>
      </c>
      <c r="T1863">
        <f t="shared" si="119"/>
        <v>2014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4">
        <f t="shared" si="118"/>
        <v>42755.492754629624</v>
      </c>
      <c r="T1864">
        <f t="shared" si="119"/>
        <v>2017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4">
        <f t="shared" si="118"/>
        <v>41772.797280092593</v>
      </c>
      <c r="T1865">
        <f t="shared" si="119"/>
        <v>2014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4">
        <f t="shared" si="118"/>
        <v>41733.716435185182</v>
      </c>
      <c r="T1866">
        <f t="shared" si="119"/>
        <v>2014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4">
        <f t="shared" si="118"/>
        <v>42645.367442129631</v>
      </c>
      <c r="T1867">
        <f t="shared" si="119"/>
        <v>2016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4">
        <f t="shared" si="118"/>
        <v>42742.246493055558</v>
      </c>
      <c r="T1868">
        <f t="shared" si="119"/>
        <v>2017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4">
        <f t="shared" si="118"/>
        <v>42649.924907407403</v>
      </c>
      <c r="T1869">
        <f t="shared" si="119"/>
        <v>2016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4">
        <f t="shared" si="118"/>
        <v>42328.779224537036</v>
      </c>
      <c r="T1870">
        <f t="shared" si="119"/>
        <v>2015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4">
        <f t="shared" si="118"/>
        <v>42709.002881944441</v>
      </c>
      <c r="T1871">
        <f t="shared" si="119"/>
        <v>2016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4">
        <f t="shared" si="118"/>
        <v>42371.355729166666</v>
      </c>
      <c r="T1872">
        <f t="shared" si="119"/>
        <v>2016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4">
        <f t="shared" si="118"/>
        <v>41923.783576388887</v>
      </c>
      <c r="T1873">
        <f t="shared" si="119"/>
        <v>2014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4">
        <f t="shared" si="118"/>
        <v>42155.129652777774</v>
      </c>
      <c r="T1874">
        <f t="shared" si="119"/>
        <v>2015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4">
        <f t="shared" si="118"/>
        <v>42164.615856481483</v>
      </c>
      <c r="T1875">
        <f t="shared" si="119"/>
        <v>2015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4">
        <f t="shared" si="118"/>
        <v>42529.969131944439</v>
      </c>
      <c r="T1876">
        <f t="shared" si="119"/>
        <v>2016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4">
        <f t="shared" si="118"/>
        <v>42528.899398148147</v>
      </c>
      <c r="T1877">
        <f t="shared" si="119"/>
        <v>2016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4">
        <f t="shared" si="118"/>
        <v>41776.284780092588</v>
      </c>
      <c r="T1878">
        <f t="shared" si="119"/>
        <v>2014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4">
        <f t="shared" si="118"/>
        <v>42035.029224537036</v>
      </c>
      <c r="T1879">
        <f t="shared" si="119"/>
        <v>2015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4">
        <f t="shared" si="118"/>
        <v>41773.008738425924</v>
      </c>
      <c r="T1880">
        <f t="shared" si="119"/>
        <v>2014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4">
        <f t="shared" si="118"/>
        <v>42413.649641203709</v>
      </c>
      <c r="T1881">
        <f t="shared" si="119"/>
        <v>2016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4">
        <f t="shared" si="118"/>
        <v>42430.566898148143</v>
      </c>
      <c r="T1882">
        <f t="shared" si="119"/>
        <v>2016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4">
        <f t="shared" si="118"/>
        <v>42043.152650462958</v>
      </c>
      <c r="T1883">
        <f t="shared" si="119"/>
        <v>2015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4">
        <f t="shared" si="118"/>
        <v>41067.949212962965</v>
      </c>
      <c r="T1884">
        <f t="shared" si="119"/>
        <v>2012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4">
        <f t="shared" si="118"/>
        <v>40977.948009259257</v>
      </c>
      <c r="T1885">
        <f t="shared" si="119"/>
        <v>2012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4">
        <f t="shared" si="118"/>
        <v>41205.198321759257</v>
      </c>
      <c r="T1886">
        <f t="shared" si="119"/>
        <v>2012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4">
        <f t="shared" si="118"/>
        <v>41099.093865740739</v>
      </c>
      <c r="T1887">
        <f t="shared" si="119"/>
        <v>2012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4">
        <f t="shared" si="118"/>
        <v>41925.906689814816</v>
      </c>
      <c r="T1888">
        <f t="shared" si="119"/>
        <v>2014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4">
        <f t="shared" si="118"/>
        <v>42323.800138888888</v>
      </c>
      <c r="T1889">
        <f t="shared" si="119"/>
        <v>2015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4">
        <f t="shared" si="118"/>
        <v>40299.239953703705</v>
      </c>
      <c r="T1890">
        <f t="shared" si="119"/>
        <v>2010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4">
        <f t="shared" si="118"/>
        <v>41299.793356481481</v>
      </c>
      <c r="T1891">
        <f t="shared" si="119"/>
        <v>2013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4">
        <f t="shared" si="118"/>
        <v>41228.786203703705</v>
      </c>
      <c r="T1892">
        <f t="shared" si="119"/>
        <v>2012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4">
        <f t="shared" si="118"/>
        <v>40335.798078703701</v>
      </c>
      <c r="T1893">
        <f t="shared" si="119"/>
        <v>2010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4">
        <f t="shared" si="118"/>
        <v>40671.637511574074</v>
      </c>
      <c r="T1894">
        <f t="shared" si="119"/>
        <v>2011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4">
        <f t="shared" si="118"/>
        <v>40632.94195601852</v>
      </c>
      <c r="T1895">
        <f t="shared" si="119"/>
        <v>2011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4">
        <f t="shared" si="118"/>
        <v>40920.904895833337</v>
      </c>
      <c r="T1896">
        <f t="shared" si="119"/>
        <v>2012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4">
        <f t="shared" si="118"/>
        <v>42267.746782407412</v>
      </c>
      <c r="T1897">
        <f t="shared" si="119"/>
        <v>2015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4">
        <f t="shared" si="118"/>
        <v>40981.710243055553</v>
      </c>
      <c r="T1898">
        <f t="shared" si="119"/>
        <v>2012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4">
        <f t="shared" si="118"/>
        <v>41680.583402777782</v>
      </c>
      <c r="T1899">
        <f t="shared" si="119"/>
        <v>2014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4">
        <f t="shared" si="118"/>
        <v>42366.192974537036</v>
      </c>
      <c r="T1900">
        <f t="shared" si="119"/>
        <v>2015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4">
        <f t="shared" si="118"/>
        <v>42058.941736111112</v>
      </c>
      <c r="T1901">
        <f t="shared" si="119"/>
        <v>2015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4">
        <f t="shared" si="118"/>
        <v>41160.871886574074</v>
      </c>
      <c r="T1902">
        <f t="shared" si="119"/>
        <v>2012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4">
        <f t="shared" si="118"/>
        <v>42116.54315972222</v>
      </c>
      <c r="T1903">
        <f t="shared" si="119"/>
        <v>2015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4">
        <f t="shared" si="118"/>
        <v>42037.789895833332</v>
      </c>
      <c r="T1904">
        <f t="shared" si="119"/>
        <v>2015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4">
        <f t="shared" si="118"/>
        <v>42702.770729166667</v>
      </c>
      <c r="T1905">
        <f t="shared" si="119"/>
        <v>2016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4">
        <f t="shared" si="118"/>
        <v>42326.685428240744</v>
      </c>
      <c r="T1906">
        <f t="shared" si="119"/>
        <v>2015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4">
        <f t="shared" si="118"/>
        <v>41859.925856481481</v>
      </c>
      <c r="T1907">
        <f t="shared" si="119"/>
        <v>2014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4">
        <f t="shared" si="118"/>
        <v>42514.671099537038</v>
      </c>
      <c r="T1908">
        <f t="shared" si="119"/>
        <v>2016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4">
        <f t="shared" si="118"/>
        <v>41767.587094907409</v>
      </c>
      <c r="T1909">
        <f t="shared" si="119"/>
        <v>2014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4">
        <f t="shared" si="118"/>
        <v>42703.917824074073</v>
      </c>
      <c r="T1910">
        <f t="shared" si="119"/>
        <v>2016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4">
        <f t="shared" si="118"/>
        <v>41905.429155092592</v>
      </c>
      <c r="T1911">
        <f t="shared" si="119"/>
        <v>2014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4">
        <f t="shared" si="118"/>
        <v>42264.963159722218</v>
      </c>
      <c r="T1912">
        <f t="shared" si="119"/>
        <v>2015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4">
        <f t="shared" si="118"/>
        <v>41830.033958333333</v>
      </c>
      <c r="T1913">
        <f t="shared" si="119"/>
        <v>2014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4">
        <f t="shared" si="118"/>
        <v>42129.226388888885</v>
      </c>
      <c r="T1914">
        <f t="shared" si="119"/>
        <v>2015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4">
        <f t="shared" si="118"/>
        <v>41890.511319444442</v>
      </c>
      <c r="T1915">
        <f t="shared" si="119"/>
        <v>2014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4">
        <f t="shared" si="118"/>
        <v>41929.174456018518</v>
      </c>
      <c r="T1916">
        <f t="shared" si="119"/>
        <v>2014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4">
        <f t="shared" si="118"/>
        <v>41864.04886574074</v>
      </c>
      <c r="T1917">
        <f t="shared" si="119"/>
        <v>2014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4">
        <f t="shared" si="118"/>
        <v>42656.717303240745</v>
      </c>
      <c r="T1918">
        <f t="shared" si="119"/>
        <v>2016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4">
        <f t="shared" si="118"/>
        <v>42746.270057870366</v>
      </c>
      <c r="T1919">
        <f t="shared" si="119"/>
        <v>2017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4">
        <f t="shared" si="118"/>
        <v>41828.789942129632</v>
      </c>
      <c r="T1920">
        <f t="shared" si="119"/>
        <v>2014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4">
        <f t="shared" si="118"/>
        <v>42113.875567129624</v>
      </c>
      <c r="T1921">
        <f t="shared" si="119"/>
        <v>2015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10" t="s">
        <v>8317</v>
      </c>
      <c r="R1922" t="s">
        <v>8346</v>
      </c>
      <c r="S1922" s="14">
        <f t="shared" si="118"/>
        <v>42270.875706018516</v>
      </c>
      <c r="T1922">
        <f t="shared" si="119"/>
        <v>2015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 s="14">
        <f t="shared" ref="S1923:S1986" si="122">(((J1923/60)/60)/24)+DATE(1970,1,1)</f>
        <v>41074.221562500003</v>
      </c>
      <c r="T1923">
        <f t="shared" ref="T1923:T1986" si="123">YEAR(S1923)</f>
        <v>2012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4">
        <f t="shared" si="122"/>
        <v>41590.255868055552</v>
      </c>
      <c r="T1924">
        <f t="shared" si="123"/>
        <v>2013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4">
        <f t="shared" si="122"/>
        <v>40772.848749999997</v>
      </c>
      <c r="T1925">
        <f t="shared" si="123"/>
        <v>2011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4">
        <f t="shared" si="122"/>
        <v>41626.761053240742</v>
      </c>
      <c r="T1926">
        <f t="shared" si="123"/>
        <v>2013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4">
        <f t="shared" si="122"/>
        <v>41535.90148148148</v>
      </c>
      <c r="T1927">
        <f t="shared" si="123"/>
        <v>2013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4">
        <f t="shared" si="122"/>
        <v>40456.954351851848</v>
      </c>
      <c r="T1928">
        <f t="shared" si="123"/>
        <v>2010</v>
      </c>
    </row>
    <row r="1929" spans="1:20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4">
        <f t="shared" si="122"/>
        <v>40960.861562500002</v>
      </c>
      <c r="T1929">
        <f t="shared" si="123"/>
        <v>2012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4">
        <f t="shared" si="122"/>
        <v>41371.648078703707</v>
      </c>
      <c r="T1930">
        <f t="shared" si="123"/>
        <v>2013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4">
        <f t="shared" si="122"/>
        <v>40687.021597222221</v>
      </c>
      <c r="T1931">
        <f t="shared" si="123"/>
        <v>2011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4">
        <f t="shared" si="122"/>
        <v>41402.558819444443</v>
      </c>
      <c r="T1932">
        <f t="shared" si="123"/>
        <v>2013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4">
        <f t="shared" si="122"/>
        <v>41037.892465277779</v>
      </c>
      <c r="T1933">
        <f t="shared" si="123"/>
        <v>2012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4">
        <f t="shared" si="122"/>
        <v>40911.809872685182</v>
      </c>
      <c r="T1934">
        <f t="shared" si="123"/>
        <v>2012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4">
        <f t="shared" si="122"/>
        <v>41879.130868055552</v>
      </c>
      <c r="T1935">
        <f t="shared" si="123"/>
        <v>2014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4">
        <f t="shared" si="122"/>
        <v>40865.867141203707</v>
      </c>
      <c r="T1936">
        <f t="shared" si="123"/>
        <v>2011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4">
        <f t="shared" si="122"/>
        <v>41773.932534722226</v>
      </c>
      <c r="T1937">
        <f t="shared" si="123"/>
        <v>2014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4">
        <f t="shared" si="122"/>
        <v>40852.889699074076</v>
      </c>
      <c r="T1938">
        <f t="shared" si="123"/>
        <v>2011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4">
        <f t="shared" si="122"/>
        <v>41059.118993055556</v>
      </c>
      <c r="T1939">
        <f t="shared" si="123"/>
        <v>2012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4">
        <f t="shared" si="122"/>
        <v>41426.259618055556</v>
      </c>
      <c r="T1940">
        <f t="shared" si="123"/>
        <v>2013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4">
        <f t="shared" si="122"/>
        <v>41313.985046296293</v>
      </c>
      <c r="T1941">
        <f t="shared" si="123"/>
        <v>2013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4">
        <f t="shared" si="122"/>
        <v>40670.507326388892</v>
      </c>
      <c r="T1942">
        <f t="shared" si="123"/>
        <v>2011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4">
        <f t="shared" si="122"/>
        <v>41744.290868055556</v>
      </c>
      <c r="T1943">
        <f t="shared" si="123"/>
        <v>2014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4">
        <f t="shared" si="122"/>
        <v>40638.828009259261</v>
      </c>
      <c r="T1944">
        <f t="shared" si="123"/>
        <v>2011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4">
        <f t="shared" si="122"/>
        <v>42548.269861111112</v>
      </c>
      <c r="T1945">
        <f t="shared" si="123"/>
        <v>2016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4">
        <f t="shared" si="122"/>
        <v>41730.584374999999</v>
      </c>
      <c r="T1946">
        <f t="shared" si="123"/>
        <v>2014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4">
        <f t="shared" si="122"/>
        <v>42157.251828703709</v>
      </c>
      <c r="T1947">
        <f t="shared" si="123"/>
        <v>2015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4">
        <f t="shared" si="122"/>
        <v>41689.150011574071</v>
      </c>
      <c r="T1948">
        <f t="shared" si="123"/>
        <v>2014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4">
        <f t="shared" si="122"/>
        <v>40102.918055555558</v>
      </c>
      <c r="T1949">
        <f t="shared" si="123"/>
        <v>2009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4">
        <f t="shared" si="122"/>
        <v>42473.604270833333</v>
      </c>
      <c r="T1950">
        <f t="shared" si="123"/>
        <v>2016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4">
        <f t="shared" si="122"/>
        <v>41800.423043981478</v>
      </c>
      <c r="T1951">
        <f t="shared" si="123"/>
        <v>2014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4">
        <f t="shared" si="122"/>
        <v>40624.181400462963</v>
      </c>
      <c r="T1952">
        <f t="shared" si="123"/>
        <v>2011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4">
        <f t="shared" si="122"/>
        <v>42651.420567129629</v>
      </c>
      <c r="T1953">
        <f t="shared" si="123"/>
        <v>2016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4">
        <f t="shared" si="122"/>
        <v>41526.60665509259</v>
      </c>
      <c r="T1954">
        <f t="shared" si="123"/>
        <v>2013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4">
        <f t="shared" si="122"/>
        <v>40941.199826388889</v>
      </c>
      <c r="T1955">
        <f t="shared" si="123"/>
        <v>2012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4">
        <f t="shared" si="122"/>
        <v>42394.580740740741</v>
      </c>
      <c r="T1956">
        <f t="shared" si="123"/>
        <v>2016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4">
        <f t="shared" si="122"/>
        <v>41020.271770833337</v>
      </c>
      <c r="T1957">
        <f t="shared" si="123"/>
        <v>2012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4">
        <f t="shared" si="122"/>
        <v>42067.923668981486</v>
      </c>
      <c r="T1958">
        <f t="shared" si="123"/>
        <v>2015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4">
        <f t="shared" si="122"/>
        <v>41179.098530092589</v>
      </c>
      <c r="T1959">
        <f t="shared" si="123"/>
        <v>2012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4">
        <f t="shared" si="122"/>
        <v>41326.987974537034</v>
      </c>
      <c r="T1960">
        <f t="shared" si="123"/>
        <v>2013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4">
        <f t="shared" si="122"/>
        <v>41871.845601851855</v>
      </c>
      <c r="T1961">
        <f t="shared" si="123"/>
        <v>2014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4">
        <f t="shared" si="122"/>
        <v>41964.362743055557</v>
      </c>
      <c r="T1962">
        <f t="shared" si="123"/>
        <v>2014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4">
        <f t="shared" si="122"/>
        <v>41148.194641203707</v>
      </c>
      <c r="T1963">
        <f t="shared" si="123"/>
        <v>2012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4">
        <f t="shared" si="122"/>
        <v>41742.780509259261</v>
      </c>
      <c r="T1964">
        <f t="shared" si="123"/>
        <v>2014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4">
        <f t="shared" si="122"/>
        <v>41863.429791666669</v>
      </c>
      <c r="T1965">
        <f t="shared" si="123"/>
        <v>2014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4">
        <f t="shared" si="122"/>
        <v>42452.272824074069</v>
      </c>
      <c r="T1966">
        <f t="shared" si="123"/>
        <v>2016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4">
        <f t="shared" si="122"/>
        <v>40898.089236111111</v>
      </c>
      <c r="T1967">
        <f t="shared" si="123"/>
        <v>2011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4">
        <f t="shared" si="122"/>
        <v>41835.540486111109</v>
      </c>
      <c r="T1968">
        <f t="shared" si="123"/>
        <v>2014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4">
        <f t="shared" si="122"/>
        <v>41730.663530092592</v>
      </c>
      <c r="T1969">
        <f t="shared" si="123"/>
        <v>2014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4">
        <f t="shared" si="122"/>
        <v>42676.586979166663</v>
      </c>
      <c r="T1970">
        <f t="shared" si="123"/>
        <v>2016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4">
        <f t="shared" si="122"/>
        <v>42557.792453703703</v>
      </c>
      <c r="T1971">
        <f t="shared" si="123"/>
        <v>2016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4">
        <f t="shared" si="122"/>
        <v>41324.193298611113</v>
      </c>
      <c r="T1972">
        <f t="shared" si="123"/>
        <v>2013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4">
        <f t="shared" si="122"/>
        <v>41561.500706018516</v>
      </c>
      <c r="T1973">
        <f t="shared" si="123"/>
        <v>2013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4">
        <f t="shared" si="122"/>
        <v>41201.012083333335</v>
      </c>
      <c r="T1974">
        <f t="shared" si="123"/>
        <v>2012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4">
        <f t="shared" si="122"/>
        <v>42549.722962962958</v>
      </c>
      <c r="T1975">
        <f t="shared" si="123"/>
        <v>2016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4">
        <f t="shared" si="122"/>
        <v>41445.334131944444</v>
      </c>
      <c r="T1976">
        <f t="shared" si="123"/>
        <v>2013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4">
        <f t="shared" si="122"/>
        <v>41313.755219907405</v>
      </c>
      <c r="T1977">
        <f t="shared" si="123"/>
        <v>2013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4">
        <f t="shared" si="122"/>
        <v>41438.899594907409</v>
      </c>
      <c r="T1978">
        <f t="shared" si="123"/>
        <v>2013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4">
        <f t="shared" si="122"/>
        <v>42311.216898148152</v>
      </c>
      <c r="T1979">
        <f t="shared" si="123"/>
        <v>2015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4">
        <f t="shared" si="122"/>
        <v>41039.225601851853</v>
      </c>
      <c r="T1980">
        <f t="shared" si="123"/>
        <v>2012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4">
        <f t="shared" si="122"/>
        <v>42290.460023148145</v>
      </c>
      <c r="T1981">
        <f t="shared" si="123"/>
        <v>2015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4">
        <f t="shared" si="122"/>
        <v>42423.542384259257</v>
      </c>
      <c r="T1982">
        <f t="shared" si="123"/>
        <v>2016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4">
        <f t="shared" si="122"/>
        <v>41799.725289351853</v>
      </c>
      <c r="T1983">
        <f t="shared" si="123"/>
        <v>2014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4">
        <f t="shared" si="122"/>
        <v>42678.586655092593</v>
      </c>
      <c r="T1984">
        <f t="shared" si="123"/>
        <v>2016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4">
        <f t="shared" si="122"/>
        <v>42593.011782407411</v>
      </c>
      <c r="T1985">
        <f t="shared" si="123"/>
        <v>2016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10" t="s">
        <v>8336</v>
      </c>
      <c r="R1986" t="s">
        <v>8348</v>
      </c>
      <c r="S1986" s="14">
        <f t="shared" si="122"/>
        <v>41913.790289351848</v>
      </c>
      <c r="T1986">
        <f t="shared" si="123"/>
        <v>2014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 s="14">
        <f t="shared" ref="S1987:S2050" si="126">(((J1987/60)/60)/24)+DATE(1970,1,1)</f>
        <v>42555.698738425926</v>
      </c>
      <c r="T1987">
        <f t="shared" ref="T1987:T2050" si="127">YEAR(S1987)</f>
        <v>2016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4">
        <f t="shared" si="126"/>
        <v>42413.433831018512</v>
      </c>
      <c r="T1988">
        <f t="shared" si="127"/>
        <v>2016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4">
        <f t="shared" si="126"/>
        <v>42034.639768518522</v>
      </c>
      <c r="T1989">
        <f t="shared" si="127"/>
        <v>2015</v>
      </c>
    </row>
    <row r="1990" spans="1:20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4">
        <f t="shared" si="126"/>
        <v>42206.763217592597</v>
      </c>
      <c r="T1990">
        <f t="shared" si="127"/>
        <v>2015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4">
        <f t="shared" si="126"/>
        <v>42685.680648148147</v>
      </c>
      <c r="T1991">
        <f t="shared" si="127"/>
        <v>2016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4">
        <f t="shared" si="126"/>
        <v>42398.195972222224</v>
      </c>
      <c r="T1992">
        <f t="shared" si="127"/>
        <v>2016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4">
        <f t="shared" si="126"/>
        <v>42167.89335648148</v>
      </c>
      <c r="T1993">
        <f t="shared" si="127"/>
        <v>2015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4">
        <f t="shared" si="126"/>
        <v>42023.143414351856</v>
      </c>
      <c r="T1994">
        <f t="shared" si="127"/>
        <v>2015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4">
        <f t="shared" si="126"/>
        <v>42329.58839120371</v>
      </c>
      <c r="T1995">
        <f t="shared" si="127"/>
        <v>2015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4">
        <f t="shared" si="126"/>
        <v>42651.006273148145</v>
      </c>
      <c r="T1996">
        <f t="shared" si="127"/>
        <v>2016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4">
        <f t="shared" si="126"/>
        <v>42181.902037037042</v>
      </c>
      <c r="T1997">
        <f t="shared" si="127"/>
        <v>2015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4">
        <f t="shared" si="126"/>
        <v>41800.819571759261</v>
      </c>
      <c r="T1998">
        <f t="shared" si="127"/>
        <v>2014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4">
        <f t="shared" si="126"/>
        <v>41847.930694444447</v>
      </c>
      <c r="T1999">
        <f t="shared" si="127"/>
        <v>2014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4">
        <f t="shared" si="126"/>
        <v>41807.118495370371</v>
      </c>
      <c r="T2000">
        <f t="shared" si="127"/>
        <v>2014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4">
        <f t="shared" si="126"/>
        <v>41926.482731481483</v>
      </c>
      <c r="T2001">
        <f t="shared" si="127"/>
        <v>2014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4">
        <f t="shared" si="126"/>
        <v>42345.951539351852</v>
      </c>
      <c r="T2002">
        <f t="shared" si="127"/>
        <v>2015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4">
        <f t="shared" si="126"/>
        <v>42136.209675925929</v>
      </c>
      <c r="T2003">
        <f t="shared" si="127"/>
        <v>2015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4">
        <f t="shared" si="126"/>
        <v>42728.71230324074</v>
      </c>
      <c r="T2004">
        <f t="shared" si="127"/>
        <v>2016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4">
        <f t="shared" si="126"/>
        <v>40347.125601851854</v>
      </c>
      <c r="T2005">
        <f t="shared" si="127"/>
        <v>2010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4">
        <f t="shared" si="126"/>
        <v>41800.604895833334</v>
      </c>
      <c r="T2006">
        <f t="shared" si="127"/>
        <v>2014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4">
        <f t="shared" si="126"/>
        <v>41535.812708333331</v>
      </c>
      <c r="T2007">
        <f t="shared" si="127"/>
        <v>2013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4">
        <f t="shared" si="126"/>
        <v>41941.500520833331</v>
      </c>
      <c r="T2008">
        <f t="shared" si="127"/>
        <v>2014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4">
        <f t="shared" si="126"/>
        <v>40347.837800925925</v>
      </c>
      <c r="T2009">
        <f t="shared" si="127"/>
        <v>2010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4">
        <f t="shared" si="126"/>
        <v>40761.604421296295</v>
      </c>
      <c r="T2010">
        <f t="shared" si="127"/>
        <v>2011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4">
        <f t="shared" si="126"/>
        <v>42661.323414351849</v>
      </c>
      <c r="T2011">
        <f t="shared" si="127"/>
        <v>2016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4">
        <f t="shared" si="126"/>
        <v>42570.996423611112</v>
      </c>
      <c r="T2012">
        <f t="shared" si="127"/>
        <v>2016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4">
        <f t="shared" si="126"/>
        <v>42347.358483796299</v>
      </c>
      <c r="T2013">
        <f t="shared" si="127"/>
        <v>2015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4">
        <f t="shared" si="126"/>
        <v>42010.822233796294</v>
      </c>
      <c r="T2014">
        <f t="shared" si="127"/>
        <v>2015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4">
        <f t="shared" si="126"/>
        <v>42499.960810185185</v>
      </c>
      <c r="T2015">
        <f t="shared" si="127"/>
        <v>2016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 s="14">
        <f t="shared" si="126"/>
        <v>41324.214571759258</v>
      </c>
      <c r="T2016">
        <f t="shared" si="127"/>
        <v>2013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 s="14">
        <f t="shared" si="126"/>
        <v>40765.876886574071</v>
      </c>
      <c r="T2017">
        <f t="shared" si="127"/>
        <v>2011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 s="14">
        <f t="shared" si="126"/>
        <v>41312.88077546296</v>
      </c>
      <c r="T2018">
        <f t="shared" si="127"/>
        <v>2013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 s="14">
        <f t="shared" si="126"/>
        <v>40961.057349537034</v>
      </c>
      <c r="T2019">
        <f t="shared" si="127"/>
        <v>2012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 s="14">
        <f t="shared" si="126"/>
        <v>42199.365844907406</v>
      </c>
      <c r="T2020">
        <f t="shared" si="127"/>
        <v>2015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 s="14">
        <f t="shared" si="126"/>
        <v>42605.70857638889</v>
      </c>
      <c r="T2021">
        <f t="shared" si="127"/>
        <v>2016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 s="14">
        <f t="shared" si="126"/>
        <v>41737.097499999996</v>
      </c>
      <c r="T2022">
        <f t="shared" si="127"/>
        <v>2014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 s="14">
        <f t="shared" si="126"/>
        <v>41861.070567129631</v>
      </c>
      <c r="T2023">
        <f t="shared" si="127"/>
        <v>2014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 s="14">
        <f t="shared" si="126"/>
        <v>42502.569120370375</v>
      </c>
      <c r="T2024">
        <f t="shared" si="127"/>
        <v>2016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 s="14">
        <f t="shared" si="126"/>
        <v>42136.420752314814</v>
      </c>
      <c r="T2025">
        <f t="shared" si="127"/>
        <v>2015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 s="14">
        <f t="shared" si="126"/>
        <v>41099.966944444444</v>
      </c>
      <c r="T2026">
        <f t="shared" si="127"/>
        <v>2012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 s="14">
        <f t="shared" si="126"/>
        <v>42136.184560185182</v>
      </c>
      <c r="T2027">
        <f t="shared" si="127"/>
        <v>2015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 s="14">
        <f t="shared" si="126"/>
        <v>41704.735937500001</v>
      </c>
      <c r="T2028">
        <f t="shared" si="127"/>
        <v>2014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 s="14">
        <f t="shared" si="126"/>
        <v>42048.813877314817</v>
      </c>
      <c r="T2029">
        <f t="shared" si="127"/>
        <v>2015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 s="14">
        <f t="shared" si="126"/>
        <v>40215.919050925928</v>
      </c>
      <c r="T2030">
        <f t="shared" si="127"/>
        <v>2010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 s="14">
        <f t="shared" si="126"/>
        <v>41848.021770833337</v>
      </c>
      <c r="T2031">
        <f t="shared" si="127"/>
        <v>2014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 s="14">
        <f t="shared" si="126"/>
        <v>41212.996481481481</v>
      </c>
      <c r="T2032">
        <f t="shared" si="127"/>
        <v>2012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 s="14">
        <f t="shared" si="126"/>
        <v>41975.329317129625</v>
      </c>
      <c r="T2033">
        <f t="shared" si="127"/>
        <v>2014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 s="14">
        <f t="shared" si="126"/>
        <v>42689.565671296295</v>
      </c>
      <c r="T2034">
        <f t="shared" si="127"/>
        <v>2016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 s="14">
        <f t="shared" si="126"/>
        <v>41725.082384259258</v>
      </c>
      <c r="T2035">
        <f t="shared" si="127"/>
        <v>2014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 s="14">
        <f t="shared" si="126"/>
        <v>42076.130011574074</v>
      </c>
      <c r="T2036">
        <f t="shared" si="127"/>
        <v>2015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 s="14">
        <f t="shared" si="126"/>
        <v>42311.625081018516</v>
      </c>
      <c r="T2037">
        <f t="shared" si="127"/>
        <v>2015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 s="14">
        <f t="shared" si="126"/>
        <v>41738.864803240744</v>
      </c>
      <c r="T2038">
        <f t="shared" si="127"/>
        <v>2014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 s="14">
        <f t="shared" si="126"/>
        <v>41578.210104166668</v>
      </c>
      <c r="T2039">
        <f t="shared" si="127"/>
        <v>2013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 s="14">
        <f t="shared" si="126"/>
        <v>41424.27107638889</v>
      </c>
      <c r="T2040">
        <f t="shared" si="127"/>
        <v>2013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 s="14">
        <f t="shared" si="126"/>
        <v>42675.438946759255</v>
      </c>
      <c r="T2041">
        <f t="shared" si="127"/>
        <v>2016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 s="14">
        <f t="shared" si="126"/>
        <v>41578.927118055559</v>
      </c>
      <c r="T2042">
        <f t="shared" si="127"/>
        <v>2013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 s="14">
        <f t="shared" si="126"/>
        <v>42654.525775462964</v>
      </c>
      <c r="T2043">
        <f t="shared" si="127"/>
        <v>2016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 s="14">
        <f t="shared" si="126"/>
        <v>42331.708032407405</v>
      </c>
      <c r="T2044">
        <f t="shared" si="127"/>
        <v>2015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 s="14">
        <f t="shared" si="126"/>
        <v>42661.176817129628</v>
      </c>
      <c r="T2045">
        <f t="shared" si="127"/>
        <v>2016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 s="14">
        <f t="shared" si="126"/>
        <v>42138.684189814812</v>
      </c>
      <c r="T2046">
        <f t="shared" si="127"/>
        <v>2015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 s="14">
        <f t="shared" si="126"/>
        <v>41069.088506944441</v>
      </c>
      <c r="T2047">
        <f t="shared" si="127"/>
        <v>2012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 s="14">
        <f t="shared" si="126"/>
        <v>41387.171805555554</v>
      </c>
      <c r="T2048">
        <f t="shared" si="127"/>
        <v>2013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 s="14">
        <f t="shared" si="126"/>
        <v>42081.903587962966</v>
      </c>
      <c r="T2049">
        <f t="shared" si="127"/>
        <v>2015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s="10" t="s">
        <v>8317</v>
      </c>
      <c r="R2050" t="s">
        <v>8347</v>
      </c>
      <c r="S2050" s="14">
        <f t="shared" si="126"/>
        <v>41387.651516203703</v>
      </c>
      <c r="T2050">
        <f t="shared" si="127"/>
        <v>2013</v>
      </c>
    </row>
    <row r="2051" spans="1:20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s="10" t="s">
        <v>8317</v>
      </c>
      <c r="R2051" t="s">
        <v>8347</v>
      </c>
      <c r="S2051" s="14">
        <f t="shared" ref="S2051:S2114" si="130">(((J2051/60)/60)/24)+DATE(1970,1,1)</f>
        <v>41575.527349537035</v>
      </c>
      <c r="T2051">
        <f t="shared" ref="T2051:T2114" si="131">YEAR(S2051)</f>
        <v>2013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 s="14">
        <f t="shared" si="130"/>
        <v>42115.071504629625</v>
      </c>
      <c r="T2052">
        <f t="shared" si="131"/>
        <v>2015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 s="14">
        <f t="shared" si="130"/>
        <v>41604.022418981483</v>
      </c>
      <c r="T2053">
        <f t="shared" si="131"/>
        <v>2013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 s="14">
        <f t="shared" si="130"/>
        <v>42375.08394675926</v>
      </c>
      <c r="T2054">
        <f t="shared" si="131"/>
        <v>2016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 s="14">
        <f t="shared" si="130"/>
        <v>42303.617488425924</v>
      </c>
      <c r="T2055">
        <f t="shared" si="131"/>
        <v>2015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 s="14">
        <f t="shared" si="130"/>
        <v>41731.520949074074</v>
      </c>
      <c r="T2056">
        <f t="shared" si="131"/>
        <v>2014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 s="14">
        <f t="shared" si="130"/>
        <v>41946.674108796295</v>
      </c>
      <c r="T2057">
        <f t="shared" si="131"/>
        <v>2014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 s="14">
        <f t="shared" si="130"/>
        <v>41351.76090277778</v>
      </c>
      <c r="T2058">
        <f t="shared" si="131"/>
        <v>2013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 s="14">
        <f t="shared" si="130"/>
        <v>42396.494583333333</v>
      </c>
      <c r="T2059">
        <f t="shared" si="131"/>
        <v>2016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 s="14">
        <f t="shared" si="130"/>
        <v>42026.370717592596</v>
      </c>
      <c r="T2060">
        <f t="shared" si="131"/>
        <v>2015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 s="14">
        <f t="shared" si="130"/>
        <v>42361.602476851855</v>
      </c>
      <c r="T2061">
        <f t="shared" si="131"/>
        <v>2015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 s="14">
        <f t="shared" si="130"/>
        <v>41783.642939814818</v>
      </c>
      <c r="T2062">
        <f t="shared" si="131"/>
        <v>2014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 s="14">
        <f t="shared" si="130"/>
        <v>42705.764513888891</v>
      </c>
      <c r="T2063">
        <f t="shared" si="131"/>
        <v>2016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 s="14">
        <f t="shared" si="130"/>
        <v>42423.3830787037</v>
      </c>
      <c r="T2064">
        <f t="shared" si="131"/>
        <v>2016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 s="14">
        <f t="shared" si="130"/>
        <v>42472.73265046296</v>
      </c>
      <c r="T2065">
        <f t="shared" si="131"/>
        <v>2016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 s="14">
        <f t="shared" si="130"/>
        <v>41389.364849537036</v>
      </c>
      <c r="T2066">
        <f t="shared" si="131"/>
        <v>2013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 s="14">
        <f t="shared" si="130"/>
        <v>41603.333668981482</v>
      </c>
      <c r="T2067">
        <f t="shared" si="131"/>
        <v>2013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 s="14">
        <f t="shared" si="130"/>
        <v>41844.771793981483</v>
      </c>
      <c r="T2068">
        <f t="shared" si="131"/>
        <v>2014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 s="14">
        <f t="shared" si="130"/>
        <v>42115.853888888887</v>
      </c>
      <c r="T2069">
        <f t="shared" si="131"/>
        <v>2015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 s="14">
        <f t="shared" si="130"/>
        <v>42633.841608796298</v>
      </c>
      <c r="T2070">
        <f t="shared" si="131"/>
        <v>2016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 s="14">
        <f t="shared" si="130"/>
        <v>42340.972118055557</v>
      </c>
      <c r="T2071">
        <f t="shared" si="131"/>
        <v>2015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 s="14">
        <f t="shared" si="130"/>
        <v>42519.6565162037</v>
      </c>
      <c r="T2072">
        <f t="shared" si="131"/>
        <v>2016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 s="14">
        <f t="shared" si="130"/>
        <v>42600.278749999998</v>
      </c>
      <c r="T2073">
        <f t="shared" si="131"/>
        <v>2016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 s="14">
        <f t="shared" si="130"/>
        <v>42467.581388888888</v>
      </c>
      <c r="T2074">
        <f t="shared" si="131"/>
        <v>2016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 s="14">
        <f t="shared" si="130"/>
        <v>42087.668032407411</v>
      </c>
      <c r="T2075">
        <f t="shared" si="131"/>
        <v>2015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 s="14">
        <f t="shared" si="130"/>
        <v>42466.826180555552</v>
      </c>
      <c r="T2076">
        <f t="shared" si="131"/>
        <v>2016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 s="14">
        <f t="shared" si="130"/>
        <v>41450.681574074071</v>
      </c>
      <c r="T2077">
        <f t="shared" si="131"/>
        <v>2013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 s="14">
        <f t="shared" si="130"/>
        <v>41803.880659722221</v>
      </c>
      <c r="T2078">
        <f t="shared" si="131"/>
        <v>2014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 s="14">
        <f t="shared" si="130"/>
        <v>42103.042546296296</v>
      </c>
      <c r="T2079">
        <f t="shared" si="131"/>
        <v>2015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 s="14">
        <f t="shared" si="130"/>
        <v>42692.771493055552</v>
      </c>
      <c r="T2080">
        <f t="shared" si="131"/>
        <v>2016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 s="14">
        <f t="shared" si="130"/>
        <v>42150.71056712963</v>
      </c>
      <c r="T2081">
        <f t="shared" si="131"/>
        <v>2015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 s="14">
        <f t="shared" si="130"/>
        <v>42289.957175925927</v>
      </c>
      <c r="T2082">
        <f t="shared" si="131"/>
        <v>2015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 s="14">
        <f t="shared" si="130"/>
        <v>41004.156886574077</v>
      </c>
      <c r="T2083">
        <f t="shared" si="131"/>
        <v>2012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 s="14">
        <f t="shared" si="130"/>
        <v>40811.120324074072</v>
      </c>
      <c r="T2084">
        <f t="shared" si="131"/>
        <v>2011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 s="14">
        <f t="shared" si="130"/>
        <v>41034.72216435185</v>
      </c>
      <c r="T2085">
        <f t="shared" si="131"/>
        <v>2012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 s="14">
        <f t="shared" si="130"/>
        <v>41731.833124999997</v>
      </c>
      <c r="T2086">
        <f t="shared" si="131"/>
        <v>2014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 s="14">
        <f t="shared" si="130"/>
        <v>41075.835497685184</v>
      </c>
      <c r="T2087">
        <f t="shared" si="131"/>
        <v>2012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 s="14">
        <f t="shared" si="130"/>
        <v>40860.67050925926</v>
      </c>
      <c r="T2088">
        <f t="shared" si="131"/>
        <v>2011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 s="14">
        <f t="shared" si="130"/>
        <v>40764.204375000001</v>
      </c>
      <c r="T2089">
        <f t="shared" si="131"/>
        <v>2011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 s="14">
        <f t="shared" si="130"/>
        <v>40395.714722222219</v>
      </c>
      <c r="T2090">
        <f t="shared" si="131"/>
        <v>2010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 s="14">
        <f t="shared" si="130"/>
        <v>41453.076319444444</v>
      </c>
      <c r="T2091">
        <f t="shared" si="131"/>
        <v>2013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 s="14">
        <f t="shared" si="130"/>
        <v>41299.381423611114</v>
      </c>
      <c r="T2092">
        <f t="shared" si="131"/>
        <v>2013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 s="14">
        <f t="shared" si="130"/>
        <v>40555.322662037033</v>
      </c>
      <c r="T2093">
        <f t="shared" si="131"/>
        <v>2011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 s="14">
        <f t="shared" si="130"/>
        <v>40763.707546296297</v>
      </c>
      <c r="T2094">
        <f t="shared" si="131"/>
        <v>2011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 s="14">
        <f t="shared" si="130"/>
        <v>41205.854537037041</v>
      </c>
      <c r="T2095">
        <f t="shared" si="131"/>
        <v>2012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 s="14">
        <f t="shared" si="130"/>
        <v>40939.02002314815</v>
      </c>
      <c r="T2096">
        <f t="shared" si="131"/>
        <v>2012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 s="14">
        <f t="shared" si="130"/>
        <v>40758.733483796292</v>
      </c>
      <c r="T2097">
        <f t="shared" si="131"/>
        <v>2011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 s="14">
        <f t="shared" si="130"/>
        <v>41192.758506944447</v>
      </c>
      <c r="T2098">
        <f t="shared" si="131"/>
        <v>2012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 s="14">
        <f t="shared" si="130"/>
        <v>40818.58489583333</v>
      </c>
      <c r="T2099">
        <f t="shared" si="131"/>
        <v>2011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 s="14">
        <f t="shared" si="130"/>
        <v>40946.11383101852</v>
      </c>
      <c r="T2100">
        <f t="shared" si="131"/>
        <v>2012</v>
      </c>
    </row>
    <row r="2101" spans="1:20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 s="14">
        <f t="shared" si="130"/>
        <v>42173.746342592596</v>
      </c>
      <c r="T2101">
        <f t="shared" si="131"/>
        <v>2015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 s="14">
        <f t="shared" si="130"/>
        <v>41074.834965277776</v>
      </c>
      <c r="T2102">
        <f t="shared" si="131"/>
        <v>2012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 s="14">
        <f t="shared" si="130"/>
        <v>40892.149467592593</v>
      </c>
      <c r="T2103">
        <f t="shared" si="131"/>
        <v>2011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 s="14">
        <f t="shared" si="130"/>
        <v>40638.868611111109</v>
      </c>
      <c r="T2104">
        <f t="shared" si="131"/>
        <v>2011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 s="14">
        <f t="shared" si="130"/>
        <v>41192.754942129628</v>
      </c>
      <c r="T2105">
        <f t="shared" si="131"/>
        <v>2012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 s="14">
        <f t="shared" si="130"/>
        <v>41394.074467592596</v>
      </c>
      <c r="T2106">
        <f t="shared" si="131"/>
        <v>2013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 s="14">
        <f t="shared" si="130"/>
        <v>41951.788807870369</v>
      </c>
      <c r="T2107">
        <f t="shared" si="131"/>
        <v>2014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 s="14">
        <f t="shared" si="130"/>
        <v>41270.21497685185</v>
      </c>
      <c r="T2108">
        <f t="shared" si="131"/>
        <v>2012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 s="14">
        <f t="shared" si="130"/>
        <v>41934.71056712963</v>
      </c>
      <c r="T2109">
        <f t="shared" si="131"/>
        <v>2014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 s="14">
        <f t="shared" si="130"/>
        <v>41135.175694444442</v>
      </c>
      <c r="T2110">
        <f t="shared" si="131"/>
        <v>2012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 s="14">
        <f t="shared" si="130"/>
        <v>42160.708530092597</v>
      </c>
      <c r="T2111">
        <f t="shared" si="131"/>
        <v>2015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 s="14">
        <f t="shared" si="130"/>
        <v>41759.670937499999</v>
      </c>
      <c r="T2112">
        <f t="shared" si="131"/>
        <v>2014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 s="14">
        <f t="shared" si="130"/>
        <v>40703.197048611109</v>
      </c>
      <c r="T2113">
        <f t="shared" si="131"/>
        <v>2011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s="10" t="s">
        <v>8323</v>
      </c>
      <c r="R2114" t="s">
        <v>8327</v>
      </c>
      <c r="S2114" s="14">
        <f t="shared" si="130"/>
        <v>41365.928159722222</v>
      </c>
      <c r="T2114">
        <f t="shared" si="131"/>
        <v>2013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s="10" t="s">
        <v>8323</v>
      </c>
      <c r="R2115" t="s">
        <v>8327</v>
      </c>
      <c r="S2115" s="14">
        <f t="shared" ref="S2115:S2178" si="134">(((J2115/60)/60)/24)+DATE(1970,1,1)</f>
        <v>41870.86546296296</v>
      </c>
      <c r="T2115">
        <f t="shared" ref="T2115:T2178" si="135">YEAR(S2115)</f>
        <v>2014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 s="14">
        <f t="shared" si="134"/>
        <v>40458.815625000003</v>
      </c>
      <c r="T2116">
        <f t="shared" si="135"/>
        <v>2010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 s="14">
        <f t="shared" si="134"/>
        <v>40564.081030092595</v>
      </c>
      <c r="T2117">
        <f t="shared" si="135"/>
        <v>2011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 s="14">
        <f t="shared" si="134"/>
        <v>41136.777812500004</v>
      </c>
      <c r="T2118">
        <f t="shared" si="135"/>
        <v>2012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 s="14">
        <f t="shared" si="134"/>
        <v>42290.059594907405</v>
      </c>
      <c r="T2119">
        <f t="shared" si="135"/>
        <v>2015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 s="14">
        <f t="shared" si="134"/>
        <v>40718.839537037034</v>
      </c>
      <c r="T2120">
        <f t="shared" si="135"/>
        <v>2011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 s="14">
        <f t="shared" si="134"/>
        <v>41107.130150462966</v>
      </c>
      <c r="T2121">
        <f t="shared" si="135"/>
        <v>2012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 s="14">
        <f t="shared" si="134"/>
        <v>41591.964537037034</v>
      </c>
      <c r="T2122">
        <f t="shared" si="135"/>
        <v>2013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 s="14">
        <f t="shared" si="134"/>
        <v>42716.7424537037</v>
      </c>
      <c r="T2123">
        <f t="shared" si="135"/>
        <v>2016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 s="14">
        <f t="shared" si="134"/>
        <v>42712.300567129627</v>
      </c>
      <c r="T2124">
        <f t="shared" si="135"/>
        <v>2016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 s="14">
        <f t="shared" si="134"/>
        <v>40198.424849537041</v>
      </c>
      <c r="T2125">
        <f t="shared" si="135"/>
        <v>2010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 s="14">
        <f t="shared" si="134"/>
        <v>40464.028182870366</v>
      </c>
      <c r="T2126">
        <f t="shared" si="135"/>
        <v>2010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 s="14">
        <f t="shared" si="134"/>
        <v>42191.023530092592</v>
      </c>
      <c r="T2127">
        <f t="shared" si="135"/>
        <v>2015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 s="14">
        <f t="shared" si="134"/>
        <v>41951.973229166666</v>
      </c>
      <c r="T2128">
        <f t="shared" si="135"/>
        <v>2014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 s="14">
        <f t="shared" si="134"/>
        <v>42045.50535879629</v>
      </c>
      <c r="T2129">
        <f t="shared" si="135"/>
        <v>2015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 s="14">
        <f t="shared" si="134"/>
        <v>41843.772789351853</v>
      </c>
      <c r="T2130">
        <f t="shared" si="135"/>
        <v>2014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 s="14">
        <f t="shared" si="134"/>
        <v>42409.024305555555</v>
      </c>
      <c r="T2131">
        <f t="shared" si="135"/>
        <v>2016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 s="14">
        <f t="shared" si="134"/>
        <v>41832.086377314816</v>
      </c>
      <c r="T2132">
        <f t="shared" si="135"/>
        <v>2014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 s="14">
        <f t="shared" si="134"/>
        <v>42167.207071759258</v>
      </c>
      <c r="T2133">
        <f t="shared" si="135"/>
        <v>2015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 s="14">
        <f t="shared" si="134"/>
        <v>41643.487175925926</v>
      </c>
      <c r="T2134">
        <f t="shared" si="135"/>
        <v>2014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 s="14">
        <f t="shared" si="134"/>
        <v>40619.097210648149</v>
      </c>
      <c r="T2135">
        <f t="shared" si="135"/>
        <v>2011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 s="14">
        <f t="shared" si="134"/>
        <v>41361.886469907404</v>
      </c>
      <c r="T2136">
        <f t="shared" si="135"/>
        <v>2013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 s="14">
        <f t="shared" si="134"/>
        <v>41156.963344907403</v>
      </c>
      <c r="T2137">
        <f t="shared" si="135"/>
        <v>2012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 s="14">
        <f t="shared" si="134"/>
        <v>41536.509097222224</v>
      </c>
      <c r="T2138">
        <f t="shared" si="135"/>
        <v>2013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 s="14">
        <f t="shared" si="134"/>
        <v>41948.771168981482</v>
      </c>
      <c r="T2139">
        <f t="shared" si="135"/>
        <v>2014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 s="14">
        <f t="shared" si="134"/>
        <v>41557.013182870374</v>
      </c>
      <c r="T2140">
        <f t="shared" si="135"/>
        <v>2013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 s="14">
        <f t="shared" si="134"/>
        <v>42647.750092592592</v>
      </c>
      <c r="T2141">
        <f t="shared" si="135"/>
        <v>2016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 s="14">
        <f t="shared" si="134"/>
        <v>41255.833611111113</v>
      </c>
      <c r="T2142">
        <f t="shared" si="135"/>
        <v>2012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 s="14">
        <f t="shared" si="134"/>
        <v>41927.235636574071</v>
      </c>
      <c r="T2143">
        <f t="shared" si="135"/>
        <v>2014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 s="14">
        <f t="shared" si="134"/>
        <v>42340.701504629629</v>
      </c>
      <c r="T2144">
        <f t="shared" si="135"/>
        <v>2015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 s="14">
        <f t="shared" si="134"/>
        <v>40332.886712962965</v>
      </c>
      <c r="T2145">
        <f t="shared" si="135"/>
        <v>2010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 s="14">
        <f t="shared" si="134"/>
        <v>41499.546759259261</v>
      </c>
      <c r="T2146">
        <f t="shared" si="135"/>
        <v>2013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 s="14">
        <f t="shared" si="134"/>
        <v>41575.237430555557</v>
      </c>
      <c r="T2147">
        <f t="shared" si="135"/>
        <v>2013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 s="14">
        <f t="shared" si="134"/>
        <v>42397.679513888885</v>
      </c>
      <c r="T2148">
        <f t="shared" si="135"/>
        <v>2016</v>
      </c>
    </row>
    <row r="2149" spans="1:20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 s="14">
        <f t="shared" si="134"/>
        <v>41927.295694444445</v>
      </c>
      <c r="T2149">
        <f t="shared" si="135"/>
        <v>2014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 s="14">
        <f t="shared" si="134"/>
        <v>42066.733587962968</v>
      </c>
      <c r="T2150">
        <f t="shared" si="135"/>
        <v>2015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 s="14">
        <f t="shared" si="134"/>
        <v>40355.024953703702</v>
      </c>
      <c r="T2151">
        <f t="shared" si="135"/>
        <v>2010</v>
      </c>
    </row>
    <row r="2152" spans="1:20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 s="14">
        <f t="shared" si="134"/>
        <v>42534.284710648149</v>
      </c>
      <c r="T2152">
        <f t="shared" si="135"/>
        <v>2016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 s="14">
        <f t="shared" si="134"/>
        <v>42520.847384259265</v>
      </c>
      <c r="T2153">
        <f t="shared" si="135"/>
        <v>2016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 s="14">
        <f t="shared" si="134"/>
        <v>41683.832280092596</v>
      </c>
      <c r="T2154">
        <f t="shared" si="135"/>
        <v>2014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 s="14">
        <f t="shared" si="134"/>
        <v>41974.911087962959</v>
      </c>
      <c r="T2155">
        <f t="shared" si="135"/>
        <v>2014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 s="14">
        <f t="shared" si="134"/>
        <v>41647.632256944446</v>
      </c>
      <c r="T2156">
        <f t="shared" si="135"/>
        <v>2014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 s="14">
        <f t="shared" si="134"/>
        <v>42430.747511574074</v>
      </c>
      <c r="T2157">
        <f t="shared" si="135"/>
        <v>2016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 s="14">
        <f t="shared" si="134"/>
        <v>41488.85423611111</v>
      </c>
      <c r="T2158">
        <f t="shared" si="135"/>
        <v>2013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 s="14">
        <f t="shared" si="134"/>
        <v>42694.98128472222</v>
      </c>
      <c r="T2159">
        <f t="shared" si="135"/>
        <v>2016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 s="14">
        <f t="shared" si="134"/>
        <v>41264.853865740741</v>
      </c>
      <c r="T2160">
        <f t="shared" si="135"/>
        <v>2012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 s="14">
        <f t="shared" si="134"/>
        <v>40710.731180555551</v>
      </c>
      <c r="T2161">
        <f t="shared" si="135"/>
        <v>2011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 s="14">
        <f t="shared" si="134"/>
        <v>41018.711863425924</v>
      </c>
      <c r="T2162">
        <f t="shared" si="135"/>
        <v>2012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 s="14">
        <f t="shared" si="134"/>
        <v>42240.852534722217</v>
      </c>
      <c r="T2163">
        <f t="shared" si="135"/>
        <v>2015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 s="14">
        <f t="shared" si="134"/>
        <v>41813.766099537039</v>
      </c>
      <c r="T2164">
        <f t="shared" si="135"/>
        <v>2014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 s="14">
        <f t="shared" si="134"/>
        <v>42111.899537037039</v>
      </c>
      <c r="T2165">
        <f t="shared" si="135"/>
        <v>2015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 s="14">
        <f t="shared" si="134"/>
        <v>42515.71775462963</v>
      </c>
      <c r="T2166">
        <f t="shared" si="135"/>
        <v>2016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 s="14">
        <f t="shared" si="134"/>
        <v>42438.667071759264</v>
      </c>
      <c r="T2167">
        <f t="shared" si="135"/>
        <v>2016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 s="14">
        <f t="shared" si="134"/>
        <v>41933.838171296295</v>
      </c>
      <c r="T2168">
        <f t="shared" si="135"/>
        <v>2014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 s="14">
        <f t="shared" si="134"/>
        <v>41153.066400462965</v>
      </c>
      <c r="T2169">
        <f t="shared" si="135"/>
        <v>2012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 s="14">
        <f t="shared" si="134"/>
        <v>42745.600243055553</v>
      </c>
      <c r="T2170">
        <f t="shared" si="135"/>
        <v>2017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 s="14">
        <f t="shared" si="134"/>
        <v>42793.700821759259</v>
      </c>
      <c r="T2171">
        <f t="shared" si="135"/>
        <v>2017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 s="14">
        <f t="shared" si="134"/>
        <v>42198.750254629631</v>
      </c>
      <c r="T2172">
        <f t="shared" si="135"/>
        <v>2015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 s="14">
        <f t="shared" si="134"/>
        <v>42141.95711805555</v>
      </c>
      <c r="T2173">
        <f t="shared" si="135"/>
        <v>2015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 s="14">
        <f t="shared" si="134"/>
        <v>42082.580092592587</v>
      </c>
      <c r="T2174">
        <f t="shared" si="135"/>
        <v>2015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 s="14">
        <f t="shared" si="134"/>
        <v>41495.692627314813</v>
      </c>
      <c r="T2175">
        <f t="shared" si="135"/>
        <v>2013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 s="14">
        <f t="shared" si="134"/>
        <v>42465.542905092589</v>
      </c>
      <c r="T2176">
        <f t="shared" si="135"/>
        <v>2016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 s="14">
        <f t="shared" si="134"/>
        <v>42565.009097222224</v>
      </c>
      <c r="T2177">
        <f t="shared" si="135"/>
        <v>2016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s="10" t="s">
        <v>8323</v>
      </c>
      <c r="R2178" t="s">
        <v>8324</v>
      </c>
      <c r="S2178" s="14">
        <f t="shared" si="134"/>
        <v>42096.633206018523</v>
      </c>
      <c r="T2178">
        <f t="shared" si="135"/>
        <v>2015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s="10" t="s">
        <v>8323</v>
      </c>
      <c r="R2179" t="s">
        <v>8324</v>
      </c>
      <c r="S2179" s="14">
        <f t="shared" ref="S2179:S2242" si="138">(((J2179/60)/60)/24)+DATE(1970,1,1)</f>
        <v>42502.250775462962</v>
      </c>
      <c r="T2179">
        <f t="shared" ref="T2179:T2242" si="139">YEAR(S2179)</f>
        <v>2016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 s="14">
        <f t="shared" si="138"/>
        <v>42723.63653935185</v>
      </c>
      <c r="T2180">
        <f t="shared" si="139"/>
        <v>2016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 s="14">
        <f t="shared" si="138"/>
        <v>42075.171203703707</v>
      </c>
      <c r="T2181">
        <f t="shared" si="139"/>
        <v>2015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 s="14">
        <f t="shared" si="138"/>
        <v>42279.669768518521</v>
      </c>
      <c r="T2182">
        <f t="shared" si="139"/>
        <v>2015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 s="14">
        <f t="shared" si="138"/>
        <v>42773.005243055552</v>
      </c>
      <c r="T2183">
        <f t="shared" si="139"/>
        <v>2017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 s="14">
        <f t="shared" si="138"/>
        <v>41879.900752314818</v>
      </c>
      <c r="T2184">
        <f t="shared" si="139"/>
        <v>2014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 s="14">
        <f t="shared" si="138"/>
        <v>42745.365474537044</v>
      </c>
      <c r="T2185">
        <f t="shared" si="139"/>
        <v>2017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 s="14">
        <f t="shared" si="138"/>
        <v>42380.690289351856</v>
      </c>
      <c r="T2186">
        <f t="shared" si="139"/>
        <v>2016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 s="14">
        <f t="shared" si="138"/>
        <v>41319.349988425929</v>
      </c>
      <c r="T2187">
        <f t="shared" si="139"/>
        <v>2013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 s="14">
        <f t="shared" si="138"/>
        <v>42583.615081018521</v>
      </c>
      <c r="T2188">
        <f t="shared" si="139"/>
        <v>2016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 s="14">
        <f t="shared" si="138"/>
        <v>42068.209097222221</v>
      </c>
      <c r="T2189">
        <f t="shared" si="139"/>
        <v>2015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 s="14">
        <f t="shared" si="138"/>
        <v>42633.586122685185</v>
      </c>
      <c r="T2190">
        <f t="shared" si="139"/>
        <v>2016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 s="14">
        <f t="shared" si="138"/>
        <v>42467.788194444445</v>
      </c>
      <c r="T2191">
        <f t="shared" si="139"/>
        <v>2016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 s="14">
        <f t="shared" si="138"/>
        <v>42417.625046296293</v>
      </c>
      <c r="T2192">
        <f t="shared" si="139"/>
        <v>2016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 s="14">
        <f t="shared" si="138"/>
        <v>42768.833645833336</v>
      </c>
      <c r="T2193">
        <f t="shared" si="139"/>
        <v>2017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 s="14">
        <f t="shared" si="138"/>
        <v>42691.8512037037</v>
      </c>
      <c r="T2194">
        <f t="shared" si="139"/>
        <v>2016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 s="14">
        <f t="shared" si="138"/>
        <v>42664.405925925923</v>
      </c>
      <c r="T2195">
        <f t="shared" si="139"/>
        <v>2016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 s="14">
        <f t="shared" si="138"/>
        <v>42425.757986111115</v>
      </c>
      <c r="T2196">
        <f t="shared" si="139"/>
        <v>2016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 s="14">
        <f t="shared" si="138"/>
        <v>42197.771990740745</v>
      </c>
      <c r="T2197">
        <f t="shared" si="139"/>
        <v>2015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 s="14">
        <f t="shared" si="138"/>
        <v>42675.487291666665</v>
      </c>
      <c r="T2198">
        <f t="shared" si="139"/>
        <v>2016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 s="14">
        <f t="shared" si="138"/>
        <v>42033.584016203706</v>
      </c>
      <c r="T2199">
        <f t="shared" si="139"/>
        <v>2015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 s="14">
        <f t="shared" si="138"/>
        <v>42292.513888888891</v>
      </c>
      <c r="T2200">
        <f t="shared" si="139"/>
        <v>2015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 s="14">
        <f t="shared" si="138"/>
        <v>42262.416643518518</v>
      </c>
      <c r="T2201">
        <f t="shared" si="139"/>
        <v>2015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 s="14">
        <f t="shared" si="138"/>
        <v>42163.625787037032</v>
      </c>
      <c r="T2202">
        <f t="shared" si="139"/>
        <v>2015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 s="14">
        <f t="shared" si="138"/>
        <v>41276.846817129634</v>
      </c>
      <c r="T2203">
        <f t="shared" si="139"/>
        <v>2013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 s="14">
        <f t="shared" si="138"/>
        <v>41184.849166666667</v>
      </c>
      <c r="T2204">
        <f t="shared" si="139"/>
        <v>2012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 s="14">
        <f t="shared" si="138"/>
        <v>42241.85974537037</v>
      </c>
      <c r="T2205">
        <f t="shared" si="139"/>
        <v>2015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 s="14">
        <f t="shared" si="138"/>
        <v>41312.311562499999</v>
      </c>
      <c r="T2206">
        <f t="shared" si="139"/>
        <v>2013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 s="14">
        <f t="shared" si="138"/>
        <v>41031.82163194444</v>
      </c>
      <c r="T2207">
        <f t="shared" si="139"/>
        <v>2012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 s="14">
        <f t="shared" si="138"/>
        <v>40997.257222222222</v>
      </c>
      <c r="T2208">
        <f t="shared" si="139"/>
        <v>2012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 s="14">
        <f t="shared" si="138"/>
        <v>41564.194131944445</v>
      </c>
      <c r="T2209">
        <f t="shared" si="139"/>
        <v>2013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 s="14">
        <f t="shared" si="138"/>
        <v>40946.882245370369</v>
      </c>
      <c r="T2210">
        <f t="shared" si="139"/>
        <v>2012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 s="14">
        <f t="shared" si="138"/>
        <v>41732.479675925926</v>
      </c>
      <c r="T2211">
        <f t="shared" si="139"/>
        <v>2014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 s="14">
        <f t="shared" si="138"/>
        <v>40956.066087962965</v>
      </c>
      <c r="T2212">
        <f t="shared" si="139"/>
        <v>2012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 s="14">
        <f t="shared" si="138"/>
        <v>41716.785011574073</v>
      </c>
      <c r="T2213">
        <f t="shared" si="139"/>
        <v>2014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 s="14">
        <f t="shared" si="138"/>
        <v>41548.747418981482</v>
      </c>
      <c r="T2214">
        <f t="shared" si="139"/>
        <v>2013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 s="14">
        <f t="shared" si="138"/>
        <v>42109.826145833329</v>
      </c>
      <c r="T2215">
        <f t="shared" si="139"/>
        <v>2015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 s="14">
        <f t="shared" si="138"/>
        <v>41646.792222222226</v>
      </c>
      <c r="T2216">
        <f t="shared" si="139"/>
        <v>2014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 s="14">
        <f t="shared" si="138"/>
        <v>40958.717268518521</v>
      </c>
      <c r="T2217">
        <f t="shared" si="139"/>
        <v>2012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 s="14">
        <f t="shared" si="138"/>
        <v>42194.751678240747</v>
      </c>
      <c r="T2218">
        <f t="shared" si="139"/>
        <v>2015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 s="14">
        <f t="shared" si="138"/>
        <v>42299.776770833334</v>
      </c>
      <c r="T2219">
        <f t="shared" si="139"/>
        <v>2015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 s="14">
        <f t="shared" si="138"/>
        <v>41127.812303240738</v>
      </c>
      <c r="T2220">
        <f t="shared" si="139"/>
        <v>2012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 s="14">
        <f t="shared" si="138"/>
        <v>42205.718888888892</v>
      </c>
      <c r="T2221">
        <f t="shared" si="139"/>
        <v>2015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 s="14">
        <f t="shared" si="138"/>
        <v>41452.060601851852</v>
      </c>
      <c r="T2222">
        <f t="shared" si="139"/>
        <v>2013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 s="14">
        <f t="shared" si="138"/>
        <v>42452.666770833333</v>
      </c>
      <c r="T2223">
        <f t="shared" si="139"/>
        <v>2016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 s="14">
        <f t="shared" si="138"/>
        <v>40906.787581018521</v>
      </c>
      <c r="T2224">
        <f t="shared" si="139"/>
        <v>2011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 s="14">
        <f t="shared" si="138"/>
        <v>42152.640833333338</v>
      </c>
      <c r="T2225">
        <f t="shared" si="139"/>
        <v>2015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 s="14">
        <f t="shared" si="138"/>
        <v>42644.667534722219</v>
      </c>
      <c r="T2226">
        <f t="shared" si="139"/>
        <v>2016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 s="14">
        <f t="shared" si="138"/>
        <v>41873.79184027778</v>
      </c>
      <c r="T2227">
        <f t="shared" si="139"/>
        <v>2014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 s="14">
        <f t="shared" si="138"/>
        <v>42381.79886574074</v>
      </c>
      <c r="T2228">
        <f t="shared" si="139"/>
        <v>2016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 s="14">
        <f t="shared" si="138"/>
        <v>41561.807349537034</v>
      </c>
      <c r="T2229">
        <f t="shared" si="139"/>
        <v>2013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 s="14">
        <f t="shared" si="138"/>
        <v>42202.278194444443</v>
      </c>
      <c r="T2230">
        <f t="shared" si="139"/>
        <v>2015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 s="14">
        <f t="shared" si="138"/>
        <v>41484.664247685185</v>
      </c>
      <c r="T2231">
        <f t="shared" si="139"/>
        <v>2013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 s="14">
        <f t="shared" si="138"/>
        <v>41724.881099537037</v>
      </c>
      <c r="T2232">
        <f t="shared" si="139"/>
        <v>2014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 s="14">
        <f t="shared" si="138"/>
        <v>41423.910891203705</v>
      </c>
      <c r="T2233">
        <f t="shared" si="139"/>
        <v>2013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 s="14">
        <f t="shared" si="138"/>
        <v>41806.794074074074</v>
      </c>
      <c r="T2234">
        <f t="shared" si="139"/>
        <v>2014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 s="14">
        <f t="shared" si="138"/>
        <v>42331.378923611104</v>
      </c>
      <c r="T2235">
        <f t="shared" si="139"/>
        <v>2015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 s="14">
        <f t="shared" si="138"/>
        <v>42710.824618055558</v>
      </c>
      <c r="T2236">
        <f t="shared" si="139"/>
        <v>2016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 s="14">
        <f t="shared" si="138"/>
        <v>42062.022118055553</v>
      </c>
      <c r="T2237">
        <f t="shared" si="139"/>
        <v>2015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 s="14">
        <f t="shared" si="138"/>
        <v>42371.617164351846</v>
      </c>
      <c r="T2238">
        <f t="shared" si="139"/>
        <v>2016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 s="14">
        <f t="shared" si="138"/>
        <v>41915.003275462965</v>
      </c>
      <c r="T2239">
        <f t="shared" si="139"/>
        <v>2014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 s="14">
        <f t="shared" si="138"/>
        <v>42774.621712962966</v>
      </c>
      <c r="T2240">
        <f t="shared" si="139"/>
        <v>2017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 s="14">
        <f t="shared" si="138"/>
        <v>41572.958495370374</v>
      </c>
      <c r="T2241">
        <f t="shared" si="139"/>
        <v>2013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s="10" t="s">
        <v>8331</v>
      </c>
      <c r="R2242" t="s">
        <v>8349</v>
      </c>
      <c r="S2242" s="14">
        <f t="shared" si="138"/>
        <v>42452.825740740736</v>
      </c>
      <c r="T2242">
        <f t="shared" si="139"/>
        <v>2016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s="10" t="s">
        <v>8331</v>
      </c>
      <c r="R2243" t="s">
        <v>8349</v>
      </c>
      <c r="S2243" s="14">
        <f t="shared" ref="S2243:S2306" si="142">(((J2243/60)/60)/24)+DATE(1970,1,1)</f>
        <v>42766.827546296292</v>
      </c>
      <c r="T2243">
        <f t="shared" ref="T2243:T2306" si="143">YEAR(S2243)</f>
        <v>2017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 s="14">
        <f t="shared" si="142"/>
        <v>41569.575613425928</v>
      </c>
      <c r="T2244">
        <f t="shared" si="143"/>
        <v>2013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 s="14">
        <f t="shared" si="142"/>
        <v>42800.751041666663</v>
      </c>
      <c r="T2245">
        <f t="shared" si="143"/>
        <v>2017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 s="14">
        <f t="shared" si="142"/>
        <v>42647.818819444445</v>
      </c>
      <c r="T2246">
        <f t="shared" si="143"/>
        <v>2016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 s="14">
        <f t="shared" si="142"/>
        <v>41660.708530092597</v>
      </c>
      <c r="T2247">
        <f t="shared" si="143"/>
        <v>2014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 s="14">
        <f t="shared" si="142"/>
        <v>42221.79178240741</v>
      </c>
      <c r="T2248">
        <f t="shared" si="143"/>
        <v>2015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 s="14">
        <f t="shared" si="142"/>
        <v>42200.666261574079</v>
      </c>
      <c r="T2249">
        <f t="shared" si="143"/>
        <v>2015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 s="14">
        <f t="shared" si="142"/>
        <v>42688.875902777778</v>
      </c>
      <c r="T2250">
        <f t="shared" si="143"/>
        <v>2016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 s="14">
        <f t="shared" si="142"/>
        <v>41336.703298611108</v>
      </c>
      <c r="T2251">
        <f t="shared" si="143"/>
        <v>2013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 s="14">
        <f t="shared" si="142"/>
        <v>42677.005474537036</v>
      </c>
      <c r="T2252">
        <f t="shared" si="143"/>
        <v>2016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 s="14">
        <f t="shared" si="142"/>
        <v>41846.34579861111</v>
      </c>
      <c r="T2253">
        <f t="shared" si="143"/>
        <v>2014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 s="14">
        <f t="shared" si="142"/>
        <v>42573.327986111108</v>
      </c>
      <c r="T2254">
        <f t="shared" si="143"/>
        <v>2016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 s="14">
        <f t="shared" si="142"/>
        <v>42296.631331018521</v>
      </c>
      <c r="T2255">
        <f t="shared" si="143"/>
        <v>2015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 s="14">
        <f t="shared" si="142"/>
        <v>42752.647777777776</v>
      </c>
      <c r="T2256">
        <f t="shared" si="143"/>
        <v>2017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 s="14">
        <f t="shared" si="142"/>
        <v>42467.951979166668</v>
      </c>
      <c r="T2257">
        <f t="shared" si="143"/>
        <v>2016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 s="14">
        <f t="shared" si="142"/>
        <v>42682.451921296291</v>
      </c>
      <c r="T2258">
        <f t="shared" si="143"/>
        <v>2016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 s="14">
        <f t="shared" si="142"/>
        <v>42505.936678240745</v>
      </c>
      <c r="T2259">
        <f t="shared" si="143"/>
        <v>2016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 s="14">
        <f t="shared" si="142"/>
        <v>42136.75100694444</v>
      </c>
      <c r="T2260">
        <f t="shared" si="143"/>
        <v>2015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 s="14">
        <f t="shared" si="142"/>
        <v>42702.804814814815</v>
      </c>
      <c r="T2261">
        <f t="shared" si="143"/>
        <v>2016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 s="14">
        <f t="shared" si="142"/>
        <v>41695.016782407409</v>
      </c>
      <c r="T2262">
        <f t="shared" si="143"/>
        <v>2014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 s="14">
        <f t="shared" si="142"/>
        <v>42759.724768518514</v>
      </c>
      <c r="T2263">
        <f t="shared" si="143"/>
        <v>2017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 s="14">
        <f t="shared" si="142"/>
        <v>41926.585162037038</v>
      </c>
      <c r="T2264">
        <f t="shared" si="143"/>
        <v>2014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 s="14">
        <f t="shared" si="142"/>
        <v>42014.832326388889</v>
      </c>
      <c r="T2265">
        <f t="shared" si="143"/>
        <v>2015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 s="14">
        <f t="shared" si="142"/>
        <v>42496.582337962958</v>
      </c>
      <c r="T2266">
        <f t="shared" si="143"/>
        <v>2016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 s="14">
        <f t="shared" si="142"/>
        <v>42689.853090277778</v>
      </c>
      <c r="T2267">
        <f t="shared" si="143"/>
        <v>2016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 s="14">
        <f t="shared" si="142"/>
        <v>42469.874907407408</v>
      </c>
      <c r="T2268">
        <f t="shared" si="143"/>
        <v>2016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 s="14">
        <f t="shared" si="142"/>
        <v>41968.829826388886</v>
      </c>
      <c r="T2269">
        <f t="shared" si="143"/>
        <v>2014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 s="14">
        <f t="shared" si="142"/>
        <v>42776.082349537035</v>
      </c>
      <c r="T2270">
        <f t="shared" si="143"/>
        <v>2017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 s="14">
        <f t="shared" si="142"/>
        <v>42776.704432870371</v>
      </c>
      <c r="T2271">
        <f t="shared" si="143"/>
        <v>2017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 s="14">
        <f t="shared" si="142"/>
        <v>42725.869363425925</v>
      </c>
      <c r="T2272">
        <f t="shared" si="143"/>
        <v>2016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 s="14">
        <f t="shared" si="142"/>
        <v>42684.000046296293</v>
      </c>
      <c r="T2273">
        <f t="shared" si="143"/>
        <v>2016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 s="14">
        <f t="shared" si="142"/>
        <v>42315.699490740735</v>
      </c>
      <c r="T2274">
        <f t="shared" si="143"/>
        <v>2015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 s="14">
        <f t="shared" si="142"/>
        <v>42781.549097222218</v>
      </c>
      <c r="T2275">
        <f t="shared" si="143"/>
        <v>2017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 s="14">
        <f t="shared" si="142"/>
        <v>41663.500659722224</v>
      </c>
      <c r="T2276">
        <f t="shared" si="143"/>
        <v>2014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 s="14">
        <f t="shared" si="142"/>
        <v>41965.616655092599</v>
      </c>
      <c r="T2277">
        <f t="shared" si="143"/>
        <v>2014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 s="14">
        <f t="shared" si="142"/>
        <v>41614.651493055557</v>
      </c>
      <c r="T2278">
        <f t="shared" si="143"/>
        <v>2013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 s="14">
        <f t="shared" si="142"/>
        <v>40936.678506944445</v>
      </c>
      <c r="T2279">
        <f t="shared" si="143"/>
        <v>2012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 s="14">
        <f t="shared" si="142"/>
        <v>42338.709108796291</v>
      </c>
      <c r="T2280">
        <f t="shared" si="143"/>
        <v>2015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 s="14">
        <f t="shared" si="142"/>
        <v>42020.806701388887</v>
      </c>
      <c r="T2281">
        <f t="shared" si="143"/>
        <v>2015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 s="14">
        <f t="shared" si="142"/>
        <v>42234.624895833331</v>
      </c>
      <c r="T2282">
        <f t="shared" si="143"/>
        <v>2015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 s="14">
        <f t="shared" si="142"/>
        <v>40687.285844907405</v>
      </c>
      <c r="T2283">
        <f t="shared" si="143"/>
        <v>2011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 s="14">
        <f t="shared" si="142"/>
        <v>42323.17460648148</v>
      </c>
      <c r="T2284">
        <f t="shared" si="143"/>
        <v>2015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 s="14">
        <f t="shared" si="142"/>
        <v>40978.125046296293</v>
      </c>
      <c r="T2285">
        <f t="shared" si="143"/>
        <v>2012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 s="14">
        <f t="shared" si="142"/>
        <v>40585.796817129631</v>
      </c>
      <c r="T2286">
        <f t="shared" si="143"/>
        <v>2011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 s="14">
        <f t="shared" si="142"/>
        <v>41059.185682870368</v>
      </c>
      <c r="T2287">
        <f t="shared" si="143"/>
        <v>2012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 s="14">
        <f t="shared" si="142"/>
        <v>41494.963587962964</v>
      </c>
      <c r="T2288">
        <f t="shared" si="143"/>
        <v>2013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 s="14">
        <f t="shared" si="142"/>
        <v>41792.667361111111</v>
      </c>
      <c r="T2289">
        <f t="shared" si="143"/>
        <v>2014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 s="14">
        <f t="shared" si="142"/>
        <v>41067.827418981484</v>
      </c>
      <c r="T2290">
        <f t="shared" si="143"/>
        <v>2012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 s="14">
        <f t="shared" si="142"/>
        <v>41571.998379629629</v>
      </c>
      <c r="T2291">
        <f t="shared" si="143"/>
        <v>2013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 s="14">
        <f t="shared" si="142"/>
        <v>40070.253819444442</v>
      </c>
      <c r="T2292">
        <f t="shared" si="143"/>
        <v>2009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 s="14">
        <f t="shared" si="142"/>
        <v>40987.977060185185</v>
      </c>
      <c r="T2293">
        <f t="shared" si="143"/>
        <v>2012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 s="14">
        <f t="shared" si="142"/>
        <v>40987.697638888887</v>
      </c>
      <c r="T2294">
        <f t="shared" si="143"/>
        <v>2012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 s="14">
        <f t="shared" si="142"/>
        <v>41151.708321759259</v>
      </c>
      <c r="T2295">
        <f t="shared" si="143"/>
        <v>2012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 s="14">
        <f t="shared" si="142"/>
        <v>41264.72314814815</v>
      </c>
      <c r="T2296">
        <f t="shared" si="143"/>
        <v>2012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 s="14">
        <f t="shared" si="142"/>
        <v>41270.954351851848</v>
      </c>
      <c r="T2297">
        <f t="shared" si="143"/>
        <v>2012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 s="14">
        <f t="shared" si="142"/>
        <v>40927.731782407405</v>
      </c>
      <c r="T2298">
        <f t="shared" si="143"/>
        <v>2012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 s="14">
        <f t="shared" si="142"/>
        <v>40948.042233796295</v>
      </c>
      <c r="T2299">
        <f t="shared" si="143"/>
        <v>2012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 s="14">
        <f t="shared" si="142"/>
        <v>41694.84065972222</v>
      </c>
      <c r="T2300">
        <f t="shared" si="143"/>
        <v>2014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 s="14">
        <f t="shared" si="142"/>
        <v>40565.032511574071</v>
      </c>
      <c r="T2301">
        <f t="shared" si="143"/>
        <v>2011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 s="14">
        <f t="shared" si="142"/>
        <v>41074.727037037039</v>
      </c>
      <c r="T2302">
        <f t="shared" si="143"/>
        <v>2012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 s="14">
        <f t="shared" si="142"/>
        <v>41416.146944444445</v>
      </c>
      <c r="T2303">
        <f t="shared" si="143"/>
        <v>2013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 s="14">
        <f t="shared" si="142"/>
        <v>41605.868449074071</v>
      </c>
      <c r="T2304">
        <f t="shared" si="143"/>
        <v>2013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 s="14">
        <f t="shared" si="142"/>
        <v>40850.111064814817</v>
      </c>
      <c r="T2305">
        <f t="shared" si="143"/>
        <v>2011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s="10" t="s">
        <v>8323</v>
      </c>
      <c r="R2306" t="s">
        <v>8327</v>
      </c>
      <c r="S2306" s="14">
        <f t="shared" si="142"/>
        <v>40502.815868055557</v>
      </c>
      <c r="T2306">
        <f t="shared" si="143"/>
        <v>2010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s="10" t="s">
        <v>8323</v>
      </c>
      <c r="R2307" t="s">
        <v>8327</v>
      </c>
      <c r="S2307" s="14">
        <f t="shared" ref="S2307:S2370" si="146">(((J2307/60)/60)/24)+DATE(1970,1,1)</f>
        <v>41834.695277777777</v>
      </c>
      <c r="T2307">
        <f t="shared" ref="T2307:T2370" si="147">YEAR(S2307)</f>
        <v>2014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 s="14">
        <f t="shared" si="146"/>
        <v>40948.16815972222</v>
      </c>
      <c r="T2308">
        <f t="shared" si="147"/>
        <v>2012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 s="14">
        <f t="shared" si="146"/>
        <v>41004.802465277775</v>
      </c>
      <c r="T2309">
        <f t="shared" si="147"/>
        <v>2012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 s="14">
        <f t="shared" si="146"/>
        <v>41851.962916666671</v>
      </c>
      <c r="T2310">
        <f t="shared" si="147"/>
        <v>2014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 s="14">
        <f t="shared" si="146"/>
        <v>41307.987696759257</v>
      </c>
      <c r="T2311">
        <f t="shared" si="147"/>
        <v>2013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 s="14">
        <f t="shared" si="146"/>
        <v>41324.79415509259</v>
      </c>
      <c r="T2312">
        <f t="shared" si="147"/>
        <v>2013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 s="14">
        <f t="shared" si="146"/>
        <v>41736.004502314812</v>
      </c>
      <c r="T2313">
        <f t="shared" si="147"/>
        <v>2014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 s="14">
        <f t="shared" si="146"/>
        <v>41716.632847222223</v>
      </c>
      <c r="T2314">
        <f t="shared" si="147"/>
        <v>2014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 s="14">
        <f t="shared" si="146"/>
        <v>41002.958634259259</v>
      </c>
      <c r="T2315">
        <f t="shared" si="147"/>
        <v>2012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 s="14">
        <f t="shared" si="146"/>
        <v>41037.551585648151</v>
      </c>
      <c r="T2316">
        <f t="shared" si="147"/>
        <v>2012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 s="14">
        <f t="shared" si="146"/>
        <v>41004.72619212963</v>
      </c>
      <c r="T2317">
        <f t="shared" si="147"/>
        <v>2012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 s="14">
        <f t="shared" si="146"/>
        <v>40079.725115740745</v>
      </c>
      <c r="T2318">
        <f t="shared" si="147"/>
        <v>2009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 s="14">
        <f t="shared" si="146"/>
        <v>40192.542233796295</v>
      </c>
      <c r="T2319">
        <f t="shared" si="147"/>
        <v>2010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 s="14">
        <f t="shared" si="146"/>
        <v>40050.643680555557</v>
      </c>
      <c r="T2320">
        <f t="shared" si="147"/>
        <v>2009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 s="14">
        <f t="shared" si="146"/>
        <v>41593.082002314812</v>
      </c>
      <c r="T2321">
        <f t="shared" si="147"/>
        <v>2013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 s="14">
        <f t="shared" si="146"/>
        <v>41696.817129629628</v>
      </c>
      <c r="T2322">
        <f t="shared" si="147"/>
        <v>2014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 s="14">
        <f t="shared" si="146"/>
        <v>42799.260428240741</v>
      </c>
      <c r="T2323">
        <f t="shared" si="147"/>
        <v>2017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 s="14">
        <f t="shared" si="146"/>
        <v>42804.895474537043</v>
      </c>
      <c r="T2324">
        <f t="shared" si="147"/>
        <v>2017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 s="14">
        <f t="shared" si="146"/>
        <v>42807.755173611105</v>
      </c>
      <c r="T2325">
        <f t="shared" si="147"/>
        <v>2017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 s="14">
        <f t="shared" si="146"/>
        <v>42790.885243055556</v>
      </c>
      <c r="T2326">
        <f t="shared" si="147"/>
        <v>2017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 s="14">
        <f t="shared" si="146"/>
        <v>42794.022349537037</v>
      </c>
      <c r="T2327">
        <f t="shared" si="147"/>
        <v>2017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 s="14">
        <f t="shared" si="146"/>
        <v>42804.034120370372</v>
      </c>
      <c r="T2328">
        <f t="shared" si="147"/>
        <v>2017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 s="14">
        <f t="shared" si="146"/>
        <v>41842.917129629634</v>
      </c>
      <c r="T2329">
        <f t="shared" si="147"/>
        <v>2014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 s="14">
        <f t="shared" si="146"/>
        <v>42139.781678240746</v>
      </c>
      <c r="T2330">
        <f t="shared" si="147"/>
        <v>2015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 s="14">
        <f t="shared" si="146"/>
        <v>41807.624374999999</v>
      </c>
      <c r="T2331">
        <f t="shared" si="147"/>
        <v>2014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 s="14">
        <f t="shared" si="146"/>
        <v>42332.89980324074</v>
      </c>
      <c r="T2332">
        <f t="shared" si="147"/>
        <v>2015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 s="14">
        <f t="shared" si="146"/>
        <v>41839.005671296298</v>
      </c>
      <c r="T2333">
        <f t="shared" si="147"/>
        <v>2014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 s="14">
        <f t="shared" si="146"/>
        <v>42011.628136574072</v>
      </c>
      <c r="T2334">
        <f t="shared" si="147"/>
        <v>2015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 s="14">
        <f t="shared" si="146"/>
        <v>41767.650347222225</v>
      </c>
      <c r="T2335">
        <f t="shared" si="147"/>
        <v>2014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 s="14">
        <f t="shared" si="146"/>
        <v>41918.670115740737</v>
      </c>
      <c r="T2336">
        <f t="shared" si="147"/>
        <v>2014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 s="14">
        <f t="shared" si="146"/>
        <v>41771.572256944448</v>
      </c>
      <c r="T2337">
        <f t="shared" si="147"/>
        <v>2014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 s="14">
        <f t="shared" si="146"/>
        <v>41666.924710648149</v>
      </c>
      <c r="T2338">
        <f t="shared" si="147"/>
        <v>2014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 s="14">
        <f t="shared" si="146"/>
        <v>41786.640543981484</v>
      </c>
      <c r="T2339">
        <f t="shared" si="147"/>
        <v>2014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 s="14">
        <f t="shared" si="146"/>
        <v>41789.896805555552</v>
      </c>
      <c r="T2340">
        <f t="shared" si="147"/>
        <v>2014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 s="14">
        <f t="shared" si="146"/>
        <v>42692.79987268518</v>
      </c>
      <c r="T2341">
        <f t="shared" si="147"/>
        <v>2016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 s="14">
        <f t="shared" si="146"/>
        <v>42643.642800925925</v>
      </c>
      <c r="T2342">
        <f t="shared" si="147"/>
        <v>2016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4">
        <f t="shared" si="146"/>
        <v>42167.813703703709</v>
      </c>
      <c r="T2343">
        <f t="shared" si="147"/>
        <v>2015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 s="14">
        <f t="shared" si="146"/>
        <v>41897.702199074076</v>
      </c>
      <c r="T2344">
        <f t="shared" si="147"/>
        <v>2014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 s="14">
        <f t="shared" si="146"/>
        <v>42327.825289351851</v>
      </c>
      <c r="T2345">
        <f t="shared" si="147"/>
        <v>2015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 s="14">
        <f t="shared" si="146"/>
        <v>42515.727650462963</v>
      </c>
      <c r="T2346">
        <f t="shared" si="147"/>
        <v>2016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 s="14">
        <f t="shared" si="146"/>
        <v>42060.001805555556</v>
      </c>
      <c r="T2347">
        <f t="shared" si="147"/>
        <v>2015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 s="14">
        <f t="shared" si="146"/>
        <v>42615.79896990741</v>
      </c>
      <c r="T2348">
        <f t="shared" si="147"/>
        <v>2016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 s="14">
        <f t="shared" si="146"/>
        <v>42577.607361111113</v>
      </c>
      <c r="T2349">
        <f t="shared" si="147"/>
        <v>2016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 s="14">
        <f t="shared" si="146"/>
        <v>42360.932152777779</v>
      </c>
      <c r="T2350">
        <f t="shared" si="147"/>
        <v>2015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4">
        <f t="shared" si="146"/>
        <v>42198.775787037041</v>
      </c>
      <c r="T2351">
        <f t="shared" si="147"/>
        <v>2015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 s="14">
        <f t="shared" si="146"/>
        <v>42708.842245370368</v>
      </c>
      <c r="T2352">
        <f t="shared" si="147"/>
        <v>2016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 s="14">
        <f t="shared" si="146"/>
        <v>42094.101145833338</v>
      </c>
      <c r="T2353">
        <f t="shared" si="147"/>
        <v>2015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4">
        <f t="shared" si="146"/>
        <v>42101.633703703701</v>
      </c>
      <c r="T2354">
        <f t="shared" si="147"/>
        <v>2015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 s="14">
        <f t="shared" si="146"/>
        <v>42103.676180555558</v>
      </c>
      <c r="T2355">
        <f t="shared" si="147"/>
        <v>2015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 s="14">
        <f t="shared" si="146"/>
        <v>41954.722916666666</v>
      </c>
      <c r="T2356">
        <f t="shared" si="147"/>
        <v>2014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 s="14">
        <f t="shared" si="146"/>
        <v>42096.918240740735</v>
      </c>
      <c r="T2357">
        <f t="shared" si="147"/>
        <v>2015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4">
        <f t="shared" si="146"/>
        <v>42130.78361111111</v>
      </c>
      <c r="T2358">
        <f t="shared" si="147"/>
        <v>2015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4">
        <f t="shared" si="146"/>
        <v>42264.620115740734</v>
      </c>
      <c r="T2359">
        <f t="shared" si="147"/>
        <v>2015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 s="14">
        <f t="shared" si="146"/>
        <v>41978.930972222224</v>
      </c>
      <c r="T2360">
        <f t="shared" si="147"/>
        <v>2014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 s="14">
        <f t="shared" si="146"/>
        <v>42159.649583333332</v>
      </c>
      <c r="T2361">
        <f t="shared" si="147"/>
        <v>2015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 s="14">
        <f t="shared" si="146"/>
        <v>42377.70694444445</v>
      </c>
      <c r="T2362">
        <f t="shared" si="147"/>
        <v>2016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 s="14">
        <f t="shared" si="146"/>
        <v>42466.858888888892</v>
      </c>
      <c r="T2363">
        <f t="shared" si="147"/>
        <v>2016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 s="14">
        <f t="shared" si="146"/>
        <v>41954.688310185185</v>
      </c>
      <c r="T2364">
        <f t="shared" si="147"/>
        <v>2014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4">
        <f t="shared" si="146"/>
        <v>42322.011574074073</v>
      </c>
      <c r="T2365">
        <f t="shared" si="147"/>
        <v>2015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4">
        <f t="shared" si="146"/>
        <v>42248.934675925921</v>
      </c>
      <c r="T2366">
        <f t="shared" si="147"/>
        <v>2015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 s="14">
        <f t="shared" si="146"/>
        <v>42346.736400462964</v>
      </c>
      <c r="T2367">
        <f t="shared" si="147"/>
        <v>2015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 s="14">
        <f t="shared" si="146"/>
        <v>42268.531631944439</v>
      </c>
      <c r="T2368">
        <f t="shared" si="147"/>
        <v>2015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 s="14">
        <f t="shared" si="146"/>
        <v>42425.970092592594</v>
      </c>
      <c r="T2369">
        <f t="shared" si="147"/>
        <v>2016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s="10" t="s">
        <v>8317</v>
      </c>
      <c r="R2370" t="s">
        <v>8318</v>
      </c>
      <c r="S2370" s="14">
        <f t="shared" si="146"/>
        <v>42063.721817129626</v>
      </c>
      <c r="T2370">
        <f t="shared" si="147"/>
        <v>2015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0" t="s">
        <v>8317</v>
      </c>
      <c r="R2371" t="s">
        <v>8318</v>
      </c>
      <c r="S2371" s="14">
        <f t="shared" ref="S2371:S2434" si="150">(((J2371/60)/60)/24)+DATE(1970,1,1)</f>
        <v>42380.812627314815</v>
      </c>
      <c r="T2371">
        <f t="shared" ref="T2371:T2434" si="151">YEAR(S2371)</f>
        <v>2016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 s="14">
        <f t="shared" si="150"/>
        <v>41961.18913194444</v>
      </c>
      <c r="T2372">
        <f t="shared" si="151"/>
        <v>2014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 s="14">
        <f t="shared" si="150"/>
        <v>42150.777731481481</v>
      </c>
      <c r="T2373">
        <f t="shared" si="151"/>
        <v>2015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 s="14">
        <f t="shared" si="150"/>
        <v>42088.069108796291</v>
      </c>
      <c r="T2374">
        <f t="shared" si="151"/>
        <v>2015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 s="14">
        <f t="shared" si="150"/>
        <v>42215.662314814821</v>
      </c>
      <c r="T2375">
        <f t="shared" si="151"/>
        <v>2015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 s="14">
        <f t="shared" si="150"/>
        <v>42017.843287037031</v>
      </c>
      <c r="T2376">
        <f t="shared" si="151"/>
        <v>2015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 s="14">
        <f t="shared" si="150"/>
        <v>42592.836076388892</v>
      </c>
      <c r="T2377">
        <f t="shared" si="151"/>
        <v>2016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 s="14">
        <f t="shared" si="150"/>
        <v>42318.925532407404</v>
      </c>
      <c r="T2378">
        <f t="shared" si="151"/>
        <v>2015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4">
        <f t="shared" si="150"/>
        <v>42669.870173611111</v>
      </c>
      <c r="T2379">
        <f t="shared" si="151"/>
        <v>2016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4">
        <f t="shared" si="150"/>
        <v>42213.013078703705</v>
      </c>
      <c r="T2380">
        <f t="shared" si="151"/>
        <v>2015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 s="14">
        <f t="shared" si="150"/>
        <v>42237.016388888893</v>
      </c>
      <c r="T2381">
        <f t="shared" si="151"/>
        <v>2015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 s="14">
        <f t="shared" si="150"/>
        <v>42248.793310185181</v>
      </c>
      <c r="T2382">
        <f t="shared" si="151"/>
        <v>2015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 s="14">
        <f t="shared" si="150"/>
        <v>42074.935740740737</v>
      </c>
      <c r="T2383">
        <f t="shared" si="151"/>
        <v>2015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 s="14">
        <f t="shared" si="150"/>
        <v>42195.187534722223</v>
      </c>
      <c r="T2384">
        <f t="shared" si="151"/>
        <v>2015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 s="14">
        <f t="shared" si="150"/>
        <v>42027.056793981479</v>
      </c>
      <c r="T2385">
        <f t="shared" si="151"/>
        <v>2015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 s="14">
        <f t="shared" si="150"/>
        <v>41927.067627314813</v>
      </c>
      <c r="T2386">
        <f t="shared" si="151"/>
        <v>2014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 s="14">
        <f t="shared" si="150"/>
        <v>42191.70175925926</v>
      </c>
      <c r="T2387">
        <f t="shared" si="151"/>
        <v>2015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 s="14">
        <f t="shared" si="150"/>
        <v>41954.838240740741</v>
      </c>
      <c r="T2388">
        <f t="shared" si="151"/>
        <v>2014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 s="14">
        <f t="shared" si="150"/>
        <v>42528.626620370371</v>
      </c>
      <c r="T2389">
        <f t="shared" si="151"/>
        <v>2016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 s="14">
        <f t="shared" si="150"/>
        <v>41989.853692129633</v>
      </c>
      <c r="T2390">
        <f t="shared" si="151"/>
        <v>2014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 s="14">
        <f t="shared" si="150"/>
        <v>42179.653379629628</v>
      </c>
      <c r="T2391">
        <f t="shared" si="151"/>
        <v>2015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 s="14">
        <f t="shared" si="150"/>
        <v>41968.262314814812</v>
      </c>
      <c r="T2392">
        <f t="shared" si="151"/>
        <v>2014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 s="14">
        <f t="shared" si="150"/>
        <v>42064.794490740736</v>
      </c>
      <c r="T2393">
        <f t="shared" si="151"/>
        <v>2015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 s="14">
        <f t="shared" si="150"/>
        <v>42276.120636574073</v>
      </c>
      <c r="T2394">
        <f t="shared" si="151"/>
        <v>2015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 s="14">
        <f t="shared" si="150"/>
        <v>42194.648344907408</v>
      </c>
      <c r="T2395">
        <f t="shared" si="151"/>
        <v>2015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 s="14">
        <f t="shared" si="150"/>
        <v>42031.362187499995</v>
      </c>
      <c r="T2396">
        <f t="shared" si="151"/>
        <v>2015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 s="14">
        <f t="shared" si="150"/>
        <v>42717.121377314819</v>
      </c>
      <c r="T2397">
        <f t="shared" si="151"/>
        <v>2016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 s="14">
        <f t="shared" si="150"/>
        <v>42262.849050925928</v>
      </c>
      <c r="T2398">
        <f t="shared" si="151"/>
        <v>2015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4">
        <f t="shared" si="150"/>
        <v>41976.88490740741</v>
      </c>
      <c r="T2399">
        <f t="shared" si="151"/>
        <v>2014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4">
        <f t="shared" si="150"/>
        <v>42157.916481481487</v>
      </c>
      <c r="T2400">
        <f t="shared" si="151"/>
        <v>2015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4">
        <f t="shared" si="150"/>
        <v>41956.853078703702</v>
      </c>
      <c r="T2401">
        <f t="shared" si="151"/>
        <v>2014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 s="14">
        <f t="shared" si="150"/>
        <v>42444.268101851849</v>
      </c>
      <c r="T2402">
        <f t="shared" si="151"/>
        <v>2016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 s="14">
        <f t="shared" si="150"/>
        <v>42374.822870370372</v>
      </c>
      <c r="T2403">
        <f t="shared" si="151"/>
        <v>2016</v>
      </c>
    </row>
    <row r="2404" spans="1:20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 s="14">
        <f t="shared" si="150"/>
        <v>42107.679756944446</v>
      </c>
      <c r="T2404">
        <f t="shared" si="151"/>
        <v>2015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 s="14">
        <f t="shared" si="150"/>
        <v>42399.882615740738</v>
      </c>
      <c r="T2405">
        <f t="shared" si="151"/>
        <v>2016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 s="14">
        <f t="shared" si="150"/>
        <v>42342.03943287037</v>
      </c>
      <c r="T2406">
        <f t="shared" si="151"/>
        <v>2015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 s="14">
        <f t="shared" si="150"/>
        <v>42595.585358796292</v>
      </c>
      <c r="T2407">
        <f t="shared" si="151"/>
        <v>2016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 s="14">
        <f t="shared" si="150"/>
        <v>41983.110995370371</v>
      </c>
      <c r="T2408">
        <f t="shared" si="151"/>
        <v>2014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 s="14">
        <f t="shared" si="150"/>
        <v>42082.575555555552</v>
      </c>
      <c r="T2409">
        <f t="shared" si="151"/>
        <v>2015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 s="14">
        <f t="shared" si="150"/>
        <v>41919.140706018516</v>
      </c>
      <c r="T2410">
        <f t="shared" si="151"/>
        <v>2014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 s="14">
        <f t="shared" si="150"/>
        <v>42204.875868055555</v>
      </c>
      <c r="T2411">
        <f t="shared" si="151"/>
        <v>2015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 s="14">
        <f t="shared" si="150"/>
        <v>42224.408275462964</v>
      </c>
      <c r="T2412">
        <f t="shared" si="151"/>
        <v>2015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 s="14">
        <f t="shared" si="150"/>
        <v>42211.732430555552</v>
      </c>
      <c r="T2413">
        <f t="shared" si="151"/>
        <v>2015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 s="14">
        <f t="shared" si="150"/>
        <v>42655.736956018518</v>
      </c>
      <c r="T2414">
        <f t="shared" si="151"/>
        <v>2016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 s="14">
        <f t="shared" si="150"/>
        <v>41760.10974537037</v>
      </c>
      <c r="T2415">
        <f t="shared" si="151"/>
        <v>2014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 s="14">
        <f t="shared" si="150"/>
        <v>42198.695138888885</v>
      </c>
      <c r="T2416">
        <f t="shared" si="151"/>
        <v>2015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 s="14">
        <f t="shared" si="150"/>
        <v>42536.862800925926</v>
      </c>
      <c r="T2417">
        <f t="shared" si="151"/>
        <v>2016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 s="14">
        <f t="shared" si="150"/>
        <v>42019.737766203703</v>
      </c>
      <c r="T2418">
        <f t="shared" si="151"/>
        <v>2015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 s="14">
        <f t="shared" si="150"/>
        <v>41831.884108796294</v>
      </c>
      <c r="T2419">
        <f t="shared" si="151"/>
        <v>2014</v>
      </c>
    </row>
    <row r="2420" spans="1:20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 s="14">
        <f t="shared" si="150"/>
        <v>42027.856990740736</v>
      </c>
      <c r="T2420">
        <f t="shared" si="151"/>
        <v>2015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 s="14">
        <f t="shared" si="150"/>
        <v>41993.738298611104</v>
      </c>
      <c r="T2421">
        <f t="shared" si="151"/>
        <v>2014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 s="14">
        <f t="shared" si="150"/>
        <v>41893.028877314813</v>
      </c>
      <c r="T2422">
        <f t="shared" si="151"/>
        <v>2014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4">
        <f t="shared" si="150"/>
        <v>42026.687453703707</v>
      </c>
      <c r="T2423">
        <f t="shared" si="151"/>
        <v>2015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 s="14">
        <f t="shared" si="150"/>
        <v>42044.724953703699</v>
      </c>
      <c r="T2424">
        <f t="shared" si="151"/>
        <v>2015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 s="14">
        <f t="shared" si="150"/>
        <v>41974.704745370371</v>
      </c>
      <c r="T2425">
        <f t="shared" si="151"/>
        <v>2014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 s="14">
        <f t="shared" si="150"/>
        <v>41909.892453703702</v>
      </c>
      <c r="T2426">
        <f t="shared" si="151"/>
        <v>2014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 s="14">
        <f t="shared" si="150"/>
        <v>42502.913761574076</v>
      </c>
      <c r="T2427">
        <f t="shared" si="151"/>
        <v>2016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 s="14">
        <f t="shared" si="150"/>
        <v>42164.170046296291</v>
      </c>
      <c r="T2428">
        <f t="shared" si="151"/>
        <v>2015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4">
        <f t="shared" si="150"/>
        <v>42412.318668981476</v>
      </c>
      <c r="T2429">
        <f t="shared" si="151"/>
        <v>2016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 s="14">
        <f t="shared" si="150"/>
        <v>42045.784155092595</v>
      </c>
      <c r="T2430">
        <f t="shared" si="151"/>
        <v>2015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 s="14">
        <f t="shared" si="150"/>
        <v>42734.879236111112</v>
      </c>
      <c r="T2431">
        <f t="shared" si="151"/>
        <v>2016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 s="14">
        <f t="shared" si="150"/>
        <v>42382.130833333329</v>
      </c>
      <c r="T2432">
        <f t="shared" si="151"/>
        <v>2016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4">
        <f t="shared" si="150"/>
        <v>42489.099687499998</v>
      </c>
      <c r="T2433">
        <f t="shared" si="151"/>
        <v>2016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s="10" t="s">
        <v>8334</v>
      </c>
      <c r="R2434" t="s">
        <v>8335</v>
      </c>
      <c r="S2434" s="14">
        <f t="shared" si="150"/>
        <v>42041.218715277777</v>
      </c>
      <c r="T2434">
        <f t="shared" si="151"/>
        <v>2015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10" t="s">
        <v>8334</v>
      </c>
      <c r="R2435" t="s">
        <v>8335</v>
      </c>
      <c r="S2435" s="14">
        <f t="shared" ref="S2435:S2498" si="154">(((J2435/60)/60)/24)+DATE(1970,1,1)</f>
        <v>42397.89980324074</v>
      </c>
      <c r="T2435">
        <f t="shared" ref="T2435:T2498" si="155">YEAR(S2435)</f>
        <v>2016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 s="14">
        <f t="shared" si="154"/>
        <v>42180.18604166666</v>
      </c>
      <c r="T2436">
        <f t="shared" si="155"/>
        <v>2015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 s="14">
        <f t="shared" si="154"/>
        <v>42252.277615740735</v>
      </c>
      <c r="T2437">
        <f t="shared" si="155"/>
        <v>2015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 s="14">
        <f t="shared" si="154"/>
        <v>42338.615393518514</v>
      </c>
      <c r="T2438">
        <f t="shared" si="155"/>
        <v>2015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 s="14">
        <f t="shared" si="154"/>
        <v>42031.965138888889</v>
      </c>
      <c r="T2439">
        <f t="shared" si="155"/>
        <v>2015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 s="14">
        <f t="shared" si="154"/>
        <v>42285.91506944444</v>
      </c>
      <c r="T2440">
        <f t="shared" si="155"/>
        <v>2015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 s="14">
        <f t="shared" si="154"/>
        <v>42265.818622685183</v>
      </c>
      <c r="T2441">
        <f t="shared" si="155"/>
        <v>2015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 s="14">
        <f t="shared" si="154"/>
        <v>42383.899456018517</v>
      </c>
      <c r="T2442">
        <f t="shared" si="155"/>
        <v>2016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 s="14">
        <f t="shared" si="154"/>
        <v>42187.125625000001</v>
      </c>
      <c r="T2443">
        <f t="shared" si="155"/>
        <v>2015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 s="14">
        <f t="shared" si="154"/>
        <v>42052.666990740734</v>
      </c>
      <c r="T2444">
        <f t="shared" si="155"/>
        <v>2015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 s="14">
        <f t="shared" si="154"/>
        <v>41836.625254629631</v>
      </c>
      <c r="T2445">
        <f t="shared" si="155"/>
        <v>2014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 s="14">
        <f t="shared" si="154"/>
        <v>42485.754525462966</v>
      </c>
      <c r="T2446">
        <f t="shared" si="155"/>
        <v>2016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 s="14">
        <f t="shared" si="154"/>
        <v>42243.190057870372</v>
      </c>
      <c r="T2447">
        <f t="shared" si="155"/>
        <v>2015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 s="14">
        <f t="shared" si="154"/>
        <v>42670.602673611109</v>
      </c>
      <c r="T2448">
        <f t="shared" si="155"/>
        <v>2016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 s="14">
        <f t="shared" si="154"/>
        <v>42654.469826388886</v>
      </c>
      <c r="T2449">
        <f t="shared" si="155"/>
        <v>2016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 s="14">
        <f t="shared" si="154"/>
        <v>42607.316122685181</v>
      </c>
      <c r="T2450">
        <f t="shared" si="155"/>
        <v>2016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 s="14">
        <f t="shared" si="154"/>
        <v>41943.142534722225</v>
      </c>
      <c r="T2451">
        <f t="shared" si="155"/>
        <v>2014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 s="14">
        <f t="shared" si="154"/>
        <v>41902.07240740741</v>
      </c>
      <c r="T2452">
        <f t="shared" si="155"/>
        <v>2014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 s="14">
        <f t="shared" si="154"/>
        <v>42779.908449074079</v>
      </c>
      <c r="T2453">
        <f t="shared" si="155"/>
        <v>2017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 s="14">
        <f t="shared" si="154"/>
        <v>42338.84375</v>
      </c>
      <c r="T2454">
        <f t="shared" si="155"/>
        <v>2015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 s="14">
        <f t="shared" si="154"/>
        <v>42738.692233796297</v>
      </c>
      <c r="T2455">
        <f t="shared" si="155"/>
        <v>2017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 s="14">
        <f t="shared" si="154"/>
        <v>42770.201481481476</v>
      </c>
      <c r="T2456">
        <f t="shared" si="155"/>
        <v>2017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 s="14">
        <f t="shared" si="154"/>
        <v>42452.781828703708</v>
      </c>
      <c r="T2457">
        <f t="shared" si="155"/>
        <v>2016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 s="14">
        <f t="shared" si="154"/>
        <v>42761.961099537039</v>
      </c>
      <c r="T2458">
        <f t="shared" si="155"/>
        <v>2017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 s="14">
        <f t="shared" si="154"/>
        <v>42423.602500000001</v>
      </c>
      <c r="T2459">
        <f t="shared" si="155"/>
        <v>2016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 s="14">
        <f t="shared" si="154"/>
        <v>42495.871736111112</v>
      </c>
      <c r="T2460">
        <f t="shared" si="155"/>
        <v>2016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 s="14">
        <f t="shared" si="154"/>
        <v>42407.637557870374</v>
      </c>
      <c r="T2461">
        <f t="shared" si="155"/>
        <v>2016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 s="14">
        <f t="shared" si="154"/>
        <v>42704.187118055561</v>
      </c>
      <c r="T2462">
        <f t="shared" si="155"/>
        <v>2016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 s="14">
        <f t="shared" si="154"/>
        <v>40784.012696759259</v>
      </c>
      <c r="T2463">
        <f t="shared" si="155"/>
        <v>2011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 s="14">
        <f t="shared" si="154"/>
        <v>41089.186296296299</v>
      </c>
      <c r="T2464">
        <f t="shared" si="155"/>
        <v>2012</v>
      </c>
    </row>
    <row r="2465" spans="1:20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 s="14">
        <f t="shared" si="154"/>
        <v>41341.111400462964</v>
      </c>
      <c r="T2465">
        <f t="shared" si="155"/>
        <v>2013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 s="14">
        <f t="shared" si="154"/>
        <v>42248.90042824074</v>
      </c>
      <c r="T2466">
        <f t="shared" si="155"/>
        <v>2015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 s="14">
        <f t="shared" si="154"/>
        <v>41145.719305555554</v>
      </c>
      <c r="T2467">
        <f t="shared" si="155"/>
        <v>2012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 s="14">
        <f t="shared" si="154"/>
        <v>41373.102465277778</v>
      </c>
      <c r="T2468">
        <f t="shared" si="155"/>
        <v>2013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 s="14">
        <f t="shared" si="154"/>
        <v>41025.874201388891</v>
      </c>
      <c r="T2469">
        <f t="shared" si="155"/>
        <v>2012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 s="14">
        <f t="shared" si="154"/>
        <v>41174.154178240737</v>
      </c>
      <c r="T2470">
        <f t="shared" si="155"/>
        <v>2012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 s="14">
        <f t="shared" si="154"/>
        <v>40557.429733796293</v>
      </c>
      <c r="T2471">
        <f t="shared" si="155"/>
        <v>2011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 s="14">
        <f t="shared" si="154"/>
        <v>41023.07471064815</v>
      </c>
      <c r="T2472">
        <f t="shared" si="155"/>
        <v>2012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 s="14">
        <f t="shared" si="154"/>
        <v>40893.992962962962</v>
      </c>
      <c r="T2473">
        <f t="shared" si="155"/>
        <v>2011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 s="14">
        <f t="shared" si="154"/>
        <v>40354.11550925926</v>
      </c>
      <c r="T2474">
        <f t="shared" si="155"/>
        <v>2010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 s="14">
        <f t="shared" si="154"/>
        <v>41193.748483796298</v>
      </c>
      <c r="T2475">
        <f t="shared" si="155"/>
        <v>2012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 s="14">
        <f t="shared" si="154"/>
        <v>40417.011296296296</v>
      </c>
      <c r="T2476">
        <f t="shared" si="155"/>
        <v>2010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 s="14">
        <f t="shared" si="154"/>
        <v>40310.287673611114</v>
      </c>
      <c r="T2477">
        <f t="shared" si="155"/>
        <v>2010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 s="14">
        <f t="shared" si="154"/>
        <v>41913.328356481477</v>
      </c>
      <c r="T2478">
        <f t="shared" si="155"/>
        <v>2014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 s="14">
        <f t="shared" si="154"/>
        <v>41088.691493055558</v>
      </c>
      <c r="T2479">
        <f t="shared" si="155"/>
        <v>2012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 s="14">
        <f t="shared" si="154"/>
        <v>41257.950381944444</v>
      </c>
      <c r="T2480">
        <f t="shared" si="155"/>
        <v>2012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 s="14">
        <f t="shared" si="154"/>
        <v>41107.726782407408</v>
      </c>
      <c r="T2481">
        <f t="shared" si="155"/>
        <v>2012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 s="14">
        <f t="shared" si="154"/>
        <v>42227.936157407406</v>
      </c>
      <c r="T2482">
        <f t="shared" si="155"/>
        <v>2015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 s="14">
        <f t="shared" si="154"/>
        <v>40999.645925925928</v>
      </c>
      <c r="T2483">
        <f t="shared" si="155"/>
        <v>2012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 s="14">
        <f t="shared" si="154"/>
        <v>40711.782210648147</v>
      </c>
      <c r="T2484">
        <f t="shared" si="155"/>
        <v>2011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 s="14">
        <f t="shared" si="154"/>
        <v>40970.750034722223</v>
      </c>
      <c r="T2485">
        <f t="shared" si="155"/>
        <v>2012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 s="14">
        <f t="shared" si="154"/>
        <v>40771.916701388887</v>
      </c>
      <c r="T2486">
        <f t="shared" si="155"/>
        <v>2011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 s="14">
        <f t="shared" si="154"/>
        <v>40793.998599537037</v>
      </c>
      <c r="T2487">
        <f t="shared" si="155"/>
        <v>2011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 s="14">
        <f t="shared" si="154"/>
        <v>40991.708055555559</v>
      </c>
      <c r="T2488">
        <f t="shared" si="155"/>
        <v>2012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 s="14">
        <f t="shared" si="154"/>
        <v>41026.083298611113</v>
      </c>
      <c r="T2489">
        <f t="shared" si="155"/>
        <v>2012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 s="14">
        <f t="shared" si="154"/>
        <v>40833.633194444446</v>
      </c>
      <c r="T2490">
        <f t="shared" si="155"/>
        <v>2011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 s="14">
        <f t="shared" si="154"/>
        <v>41373.690266203703</v>
      </c>
      <c r="T2491">
        <f t="shared" si="155"/>
        <v>2013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 s="14">
        <f t="shared" si="154"/>
        <v>41023.227731481478</v>
      </c>
      <c r="T2492">
        <f t="shared" si="155"/>
        <v>2012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 s="14">
        <f t="shared" si="154"/>
        <v>40542.839282407411</v>
      </c>
      <c r="T2493">
        <f t="shared" si="155"/>
        <v>2010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 s="14">
        <f t="shared" si="154"/>
        <v>41024.985972222225</v>
      </c>
      <c r="T2494">
        <f t="shared" si="155"/>
        <v>2012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 s="14">
        <f t="shared" si="154"/>
        <v>41348.168287037035</v>
      </c>
      <c r="T2495">
        <f t="shared" si="155"/>
        <v>2013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 s="14">
        <f t="shared" si="154"/>
        <v>41022.645185185182</v>
      </c>
      <c r="T2496">
        <f t="shared" si="155"/>
        <v>2012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 s="14">
        <f t="shared" si="154"/>
        <v>41036.946469907409</v>
      </c>
      <c r="T2497">
        <f t="shared" si="155"/>
        <v>2012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s="10" t="s">
        <v>8323</v>
      </c>
      <c r="R2498" t="s">
        <v>8327</v>
      </c>
      <c r="S2498" s="14">
        <f t="shared" si="154"/>
        <v>41327.996435185189</v>
      </c>
      <c r="T2498">
        <f t="shared" si="155"/>
        <v>2013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s="10" t="s">
        <v>8323</v>
      </c>
      <c r="R2499" t="s">
        <v>8327</v>
      </c>
      <c r="S2499" s="14">
        <f t="shared" ref="S2499:S2562" si="158">(((J2499/60)/60)/24)+DATE(1970,1,1)</f>
        <v>40730.878912037035</v>
      </c>
      <c r="T2499">
        <f t="shared" ref="T2499:T2562" si="159">YEAR(S2499)</f>
        <v>2011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 s="14">
        <f t="shared" si="158"/>
        <v>42017.967442129629</v>
      </c>
      <c r="T2500">
        <f t="shared" si="159"/>
        <v>2015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 s="14">
        <f t="shared" si="158"/>
        <v>41226.648576388885</v>
      </c>
      <c r="T2501">
        <f t="shared" si="159"/>
        <v>2012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 s="14">
        <f t="shared" si="158"/>
        <v>41053.772858796299</v>
      </c>
      <c r="T2502">
        <f t="shared" si="159"/>
        <v>2012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 s="14">
        <f t="shared" si="158"/>
        <v>42244.776666666665</v>
      </c>
      <c r="T2503">
        <f t="shared" si="159"/>
        <v>2015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 s="14">
        <f t="shared" si="158"/>
        <v>41858.825439814813</v>
      </c>
      <c r="T2504">
        <f t="shared" si="159"/>
        <v>2014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4">
        <f t="shared" si="158"/>
        <v>42498.899398148147</v>
      </c>
      <c r="T2505">
        <f t="shared" si="159"/>
        <v>2016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4">
        <f t="shared" si="158"/>
        <v>41928.015439814815</v>
      </c>
      <c r="T2506">
        <f t="shared" si="159"/>
        <v>2014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 s="14">
        <f t="shared" si="158"/>
        <v>42047.05574074074</v>
      </c>
      <c r="T2507">
        <f t="shared" si="159"/>
        <v>2015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 s="14">
        <f t="shared" si="158"/>
        <v>42258.297094907408</v>
      </c>
      <c r="T2508">
        <f t="shared" si="159"/>
        <v>2015</v>
      </c>
    </row>
    <row r="2509" spans="1:20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4">
        <f t="shared" si="158"/>
        <v>42105.072962962964</v>
      </c>
      <c r="T2509">
        <f t="shared" si="159"/>
        <v>2015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 s="14">
        <f t="shared" si="158"/>
        <v>41835.951782407406</v>
      </c>
      <c r="T2510">
        <f t="shared" si="159"/>
        <v>2014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 s="14">
        <f t="shared" si="158"/>
        <v>42058.809594907405</v>
      </c>
      <c r="T2511">
        <f t="shared" si="159"/>
        <v>2015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 s="14">
        <f t="shared" si="158"/>
        <v>42078.997361111105</v>
      </c>
      <c r="T2512">
        <f t="shared" si="159"/>
        <v>2015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4">
        <f t="shared" si="158"/>
        <v>42371.446909722217</v>
      </c>
      <c r="T2513">
        <f t="shared" si="159"/>
        <v>2016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4">
        <f t="shared" si="158"/>
        <v>41971.876863425925</v>
      </c>
      <c r="T2514">
        <f t="shared" si="159"/>
        <v>2014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 s="14">
        <f t="shared" si="158"/>
        <v>42732.00681712963</v>
      </c>
      <c r="T2515">
        <f t="shared" si="159"/>
        <v>2016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 s="14">
        <f t="shared" si="158"/>
        <v>41854.389780092592</v>
      </c>
      <c r="T2516">
        <f t="shared" si="159"/>
        <v>2014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 s="14">
        <f t="shared" si="158"/>
        <v>42027.839733796296</v>
      </c>
      <c r="T2517">
        <f t="shared" si="159"/>
        <v>2015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 s="14">
        <f t="shared" si="158"/>
        <v>41942.653379629628</v>
      </c>
      <c r="T2518">
        <f t="shared" si="159"/>
        <v>2014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 s="14">
        <f t="shared" si="158"/>
        <v>42052.802430555559</v>
      </c>
      <c r="T2519">
        <f t="shared" si="159"/>
        <v>2015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 s="14">
        <f t="shared" si="158"/>
        <v>41926.680879629632</v>
      </c>
      <c r="T2520">
        <f t="shared" si="159"/>
        <v>2014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 s="14">
        <f t="shared" si="158"/>
        <v>41809.155138888891</v>
      </c>
      <c r="T2521">
        <f t="shared" si="159"/>
        <v>2014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 s="14">
        <f t="shared" si="158"/>
        <v>42612.600520833337</v>
      </c>
      <c r="T2522">
        <f t="shared" si="159"/>
        <v>2016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 s="14">
        <f t="shared" si="158"/>
        <v>42269.967835648145</v>
      </c>
      <c r="T2523">
        <f t="shared" si="159"/>
        <v>2015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 s="14">
        <f t="shared" si="158"/>
        <v>42460.573611111111</v>
      </c>
      <c r="T2524">
        <f t="shared" si="159"/>
        <v>2016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 s="14">
        <f t="shared" si="158"/>
        <v>41930.975601851853</v>
      </c>
      <c r="T2525">
        <f t="shared" si="159"/>
        <v>2014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 s="14">
        <f t="shared" si="158"/>
        <v>41961.807372685187</v>
      </c>
      <c r="T2526">
        <f t="shared" si="159"/>
        <v>2014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 s="14">
        <f t="shared" si="158"/>
        <v>41058.844571759262</v>
      </c>
      <c r="T2527">
        <f t="shared" si="159"/>
        <v>2012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 s="14">
        <f t="shared" si="158"/>
        <v>41953.091134259259</v>
      </c>
      <c r="T2528">
        <f t="shared" si="159"/>
        <v>2014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 s="14">
        <f t="shared" si="158"/>
        <v>41546.75105324074</v>
      </c>
      <c r="T2529">
        <f t="shared" si="159"/>
        <v>2013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 s="14">
        <f t="shared" si="158"/>
        <v>42217.834525462968</v>
      </c>
      <c r="T2530">
        <f t="shared" si="159"/>
        <v>2015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 s="14">
        <f t="shared" si="158"/>
        <v>40948.080729166664</v>
      </c>
      <c r="T2531">
        <f t="shared" si="159"/>
        <v>2012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 s="14">
        <f t="shared" si="158"/>
        <v>42081.864641203705</v>
      </c>
      <c r="T2532">
        <f t="shared" si="159"/>
        <v>2015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 s="14">
        <f t="shared" si="158"/>
        <v>42208.680023148147</v>
      </c>
      <c r="T2533">
        <f t="shared" si="159"/>
        <v>2015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 s="14">
        <f t="shared" si="158"/>
        <v>41107.849143518521</v>
      </c>
      <c r="T2534">
        <f t="shared" si="159"/>
        <v>2012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 s="14">
        <f t="shared" si="158"/>
        <v>41304.751284722224</v>
      </c>
      <c r="T2535">
        <f t="shared" si="159"/>
        <v>2013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 s="14">
        <f t="shared" si="158"/>
        <v>40127.700370370374</v>
      </c>
      <c r="T2536">
        <f t="shared" si="159"/>
        <v>2009</v>
      </c>
    </row>
    <row r="2537" spans="1:20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 s="14">
        <f t="shared" si="158"/>
        <v>41943.791030092594</v>
      </c>
      <c r="T2537">
        <f t="shared" si="159"/>
        <v>2014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 s="14">
        <f t="shared" si="158"/>
        <v>41464.106087962966</v>
      </c>
      <c r="T2538">
        <f t="shared" si="159"/>
        <v>2013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 s="14">
        <f t="shared" si="158"/>
        <v>40696.648784722223</v>
      </c>
      <c r="T2539">
        <f t="shared" si="159"/>
        <v>2011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 s="14">
        <f t="shared" si="158"/>
        <v>41298.509965277779</v>
      </c>
      <c r="T2540">
        <f t="shared" si="159"/>
        <v>2013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 s="14">
        <f t="shared" si="158"/>
        <v>41977.902222222227</v>
      </c>
      <c r="T2541">
        <f t="shared" si="159"/>
        <v>2014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 s="14">
        <f t="shared" si="158"/>
        <v>40785.675011574072</v>
      </c>
      <c r="T2542">
        <f t="shared" si="159"/>
        <v>2011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 s="14">
        <f t="shared" si="158"/>
        <v>41483.449282407404</v>
      </c>
      <c r="T2543">
        <f t="shared" si="159"/>
        <v>2013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 s="14">
        <f t="shared" si="158"/>
        <v>41509.426585648151</v>
      </c>
      <c r="T2544">
        <f t="shared" si="159"/>
        <v>2013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 s="14">
        <f t="shared" si="158"/>
        <v>40514.107615740737</v>
      </c>
      <c r="T2545">
        <f t="shared" si="159"/>
        <v>2010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 s="14">
        <f t="shared" si="158"/>
        <v>41068.520474537036</v>
      </c>
      <c r="T2546">
        <f t="shared" si="159"/>
        <v>2012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 s="14">
        <f t="shared" si="158"/>
        <v>42027.13817129629</v>
      </c>
      <c r="T2547">
        <f t="shared" si="159"/>
        <v>2015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 s="14">
        <f t="shared" si="158"/>
        <v>41524.858553240738</v>
      </c>
      <c r="T2548">
        <f t="shared" si="159"/>
        <v>2013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 s="14">
        <f t="shared" si="158"/>
        <v>40973.773182870369</v>
      </c>
      <c r="T2549">
        <f t="shared" si="159"/>
        <v>2012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 s="14">
        <f t="shared" si="158"/>
        <v>42618.625428240746</v>
      </c>
      <c r="T2550">
        <f t="shared" si="159"/>
        <v>2016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 s="14">
        <f t="shared" si="158"/>
        <v>41390.757754629631</v>
      </c>
      <c r="T2551">
        <f t="shared" si="159"/>
        <v>2013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 s="14">
        <f t="shared" si="158"/>
        <v>42228.634328703702</v>
      </c>
      <c r="T2552">
        <f t="shared" si="159"/>
        <v>2015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 s="14">
        <f t="shared" si="158"/>
        <v>40961.252141203702</v>
      </c>
      <c r="T2553">
        <f t="shared" si="159"/>
        <v>2012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 s="14">
        <f t="shared" si="158"/>
        <v>42769.809965277775</v>
      </c>
      <c r="T2554">
        <f t="shared" si="159"/>
        <v>2017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 s="14">
        <f t="shared" si="158"/>
        <v>41113.199155092596</v>
      </c>
      <c r="T2555">
        <f t="shared" si="159"/>
        <v>2012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 s="14">
        <f t="shared" si="158"/>
        <v>42125.078275462962</v>
      </c>
      <c r="T2556">
        <f t="shared" si="159"/>
        <v>2015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 s="14">
        <f t="shared" si="158"/>
        <v>41026.655011574076</v>
      </c>
      <c r="T2557">
        <f t="shared" si="159"/>
        <v>2012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 s="14">
        <f t="shared" si="158"/>
        <v>41222.991400462961</v>
      </c>
      <c r="T2558">
        <f t="shared" si="159"/>
        <v>2012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 s="14">
        <f t="shared" si="158"/>
        <v>41744.745208333334</v>
      </c>
      <c r="T2559">
        <f t="shared" si="159"/>
        <v>2014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 s="14">
        <f t="shared" si="158"/>
        <v>42093.860023148154</v>
      </c>
      <c r="T2560">
        <f t="shared" si="159"/>
        <v>2015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 s="14">
        <f t="shared" si="158"/>
        <v>40829.873657407406</v>
      </c>
      <c r="T2561">
        <f t="shared" si="159"/>
        <v>2011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s="10" t="s">
        <v>8323</v>
      </c>
      <c r="R2562" t="s">
        <v>8352</v>
      </c>
      <c r="S2562" s="14">
        <f t="shared" si="158"/>
        <v>42039.951087962967</v>
      </c>
      <c r="T2562">
        <f t="shared" si="159"/>
        <v>2015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0" t="s">
        <v>8334</v>
      </c>
      <c r="R2563" t="s">
        <v>8335</v>
      </c>
      <c r="S2563" s="14">
        <f t="shared" ref="S2563:S2626" si="162">(((J2563/60)/60)/24)+DATE(1970,1,1)</f>
        <v>42260.528807870374</v>
      </c>
      <c r="T2563">
        <f t="shared" ref="T2563:T2626" si="163">YEAR(S2563)</f>
        <v>2015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 s="14">
        <f t="shared" si="162"/>
        <v>42594.524756944447</v>
      </c>
      <c r="T2564">
        <f t="shared" si="163"/>
        <v>2016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4">
        <f t="shared" si="162"/>
        <v>42155.139479166668</v>
      </c>
      <c r="T2565">
        <f t="shared" si="163"/>
        <v>2015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 s="14">
        <f t="shared" si="162"/>
        <v>41822.040497685186</v>
      </c>
      <c r="T2566">
        <f t="shared" si="163"/>
        <v>2014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 s="14">
        <f t="shared" si="162"/>
        <v>42440.650335648148</v>
      </c>
      <c r="T2567">
        <f t="shared" si="163"/>
        <v>2016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 s="14">
        <f t="shared" si="162"/>
        <v>41842.980879629627</v>
      </c>
      <c r="T2568">
        <f t="shared" si="163"/>
        <v>2014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 s="14">
        <f t="shared" si="162"/>
        <v>42087.878912037035</v>
      </c>
      <c r="T2569">
        <f t="shared" si="163"/>
        <v>2015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 s="14">
        <f t="shared" si="162"/>
        <v>42584.666597222225</v>
      </c>
      <c r="T2570">
        <f t="shared" si="163"/>
        <v>2016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 s="14">
        <f t="shared" si="162"/>
        <v>42234.105462962965</v>
      </c>
      <c r="T2571">
        <f t="shared" si="163"/>
        <v>2015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 s="14">
        <f t="shared" si="162"/>
        <v>42744.903182870374</v>
      </c>
      <c r="T2572">
        <f t="shared" si="163"/>
        <v>2017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 s="14">
        <f t="shared" si="162"/>
        <v>42449.341678240744</v>
      </c>
      <c r="T2573">
        <f t="shared" si="163"/>
        <v>2016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4">
        <f t="shared" si="162"/>
        <v>42077.119409722218</v>
      </c>
      <c r="T2574">
        <f t="shared" si="163"/>
        <v>2015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4">
        <f t="shared" si="162"/>
        <v>41829.592002314814</v>
      </c>
      <c r="T2575">
        <f t="shared" si="163"/>
        <v>2014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4">
        <f t="shared" si="162"/>
        <v>42487.825752314813</v>
      </c>
      <c r="T2576">
        <f t="shared" si="163"/>
        <v>2016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4">
        <f t="shared" si="162"/>
        <v>41986.108726851846</v>
      </c>
      <c r="T2577">
        <f t="shared" si="163"/>
        <v>2014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4">
        <f t="shared" si="162"/>
        <v>42060.00980324074</v>
      </c>
      <c r="T2578">
        <f t="shared" si="163"/>
        <v>2015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4">
        <f t="shared" si="162"/>
        <v>41830.820567129631</v>
      </c>
      <c r="T2579">
        <f t="shared" si="163"/>
        <v>2014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 s="14">
        <f t="shared" si="162"/>
        <v>42238.022905092599</v>
      </c>
      <c r="T2580">
        <f t="shared" si="163"/>
        <v>2015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 s="14">
        <f t="shared" si="162"/>
        <v>41837.829895833333</v>
      </c>
      <c r="T2581">
        <f t="shared" si="163"/>
        <v>2014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 s="14">
        <f t="shared" si="162"/>
        <v>42110.326423611114</v>
      </c>
      <c r="T2582">
        <f t="shared" si="163"/>
        <v>2015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 s="14">
        <f t="shared" si="162"/>
        <v>42294.628449074073</v>
      </c>
      <c r="T2583">
        <f t="shared" si="163"/>
        <v>2015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 s="14">
        <f t="shared" si="162"/>
        <v>42642.988819444443</v>
      </c>
      <c r="T2584">
        <f t="shared" si="163"/>
        <v>2016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 s="14">
        <f t="shared" si="162"/>
        <v>42019.76944444445</v>
      </c>
      <c r="T2585">
        <f t="shared" si="163"/>
        <v>2015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 s="14">
        <f t="shared" si="162"/>
        <v>42140.173252314817</v>
      </c>
      <c r="T2586">
        <f t="shared" si="163"/>
        <v>2015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 s="14">
        <f t="shared" si="162"/>
        <v>41795.963333333333</v>
      </c>
      <c r="T2587">
        <f t="shared" si="163"/>
        <v>2014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 s="14">
        <f t="shared" si="162"/>
        <v>42333.330277777779</v>
      </c>
      <c r="T2588">
        <f t="shared" si="163"/>
        <v>2015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 s="14">
        <f t="shared" si="162"/>
        <v>42338.675381944442</v>
      </c>
      <c r="T2589">
        <f t="shared" si="163"/>
        <v>2015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 s="14">
        <f t="shared" si="162"/>
        <v>42042.676226851851</v>
      </c>
      <c r="T2590">
        <f t="shared" si="163"/>
        <v>2015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 s="14">
        <f t="shared" si="162"/>
        <v>42422.536192129628</v>
      </c>
      <c r="T2591">
        <f t="shared" si="163"/>
        <v>2016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 s="14">
        <f t="shared" si="162"/>
        <v>42388.589085648149</v>
      </c>
      <c r="T2592">
        <f t="shared" si="163"/>
        <v>2016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 s="14">
        <f t="shared" si="162"/>
        <v>42382.906527777777</v>
      </c>
      <c r="T2593">
        <f t="shared" si="163"/>
        <v>2016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 s="14">
        <f t="shared" si="162"/>
        <v>41887.801168981481</v>
      </c>
      <c r="T2594">
        <f t="shared" si="163"/>
        <v>2014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 s="14">
        <f t="shared" si="162"/>
        <v>42089.84520833334</v>
      </c>
      <c r="T2595">
        <f t="shared" si="163"/>
        <v>2015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 s="14">
        <f t="shared" si="162"/>
        <v>41828.967916666668</v>
      </c>
      <c r="T2596">
        <f t="shared" si="163"/>
        <v>2014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 s="14">
        <f t="shared" si="162"/>
        <v>42760.244212962964</v>
      </c>
      <c r="T2597">
        <f t="shared" si="163"/>
        <v>2017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 s="14">
        <f t="shared" si="162"/>
        <v>41828.664456018516</v>
      </c>
      <c r="T2598">
        <f t="shared" si="163"/>
        <v>2014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 s="14">
        <f t="shared" si="162"/>
        <v>42510.341631944444</v>
      </c>
      <c r="T2599">
        <f t="shared" si="163"/>
        <v>2016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 s="14">
        <f t="shared" si="162"/>
        <v>42240.840289351851</v>
      </c>
      <c r="T2600">
        <f t="shared" si="163"/>
        <v>2015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 s="14">
        <f t="shared" si="162"/>
        <v>41809.754016203704</v>
      </c>
      <c r="T2601">
        <f t="shared" si="163"/>
        <v>2014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 s="14">
        <f t="shared" si="162"/>
        <v>42394.900462962964</v>
      </c>
      <c r="T2602">
        <f t="shared" si="163"/>
        <v>2016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 s="14">
        <f t="shared" si="162"/>
        <v>41150.902187499996</v>
      </c>
      <c r="T2603">
        <f t="shared" si="163"/>
        <v>2012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 s="14">
        <f t="shared" si="162"/>
        <v>41915.747314814813</v>
      </c>
      <c r="T2604">
        <f t="shared" si="163"/>
        <v>2014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 s="14">
        <f t="shared" si="162"/>
        <v>41617.912662037037</v>
      </c>
      <c r="T2605">
        <f t="shared" si="163"/>
        <v>2013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 s="14">
        <f t="shared" si="162"/>
        <v>40998.051192129627</v>
      </c>
      <c r="T2606">
        <f t="shared" si="163"/>
        <v>2012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 s="14">
        <f t="shared" si="162"/>
        <v>42508.541550925926</v>
      </c>
      <c r="T2607">
        <f t="shared" si="163"/>
        <v>2016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 s="14">
        <f t="shared" si="162"/>
        <v>41726.712754629632</v>
      </c>
      <c r="T2608">
        <f t="shared" si="163"/>
        <v>2014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 s="14">
        <f t="shared" si="162"/>
        <v>42184.874675925923</v>
      </c>
      <c r="T2609">
        <f t="shared" si="163"/>
        <v>2015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 s="14">
        <f t="shared" si="162"/>
        <v>42767.801712962959</v>
      </c>
      <c r="T2610">
        <f t="shared" si="163"/>
        <v>2017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 s="14">
        <f t="shared" si="162"/>
        <v>41075.237858796296</v>
      </c>
      <c r="T2611">
        <f t="shared" si="163"/>
        <v>2012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 s="14">
        <f t="shared" si="162"/>
        <v>42564.881076388891</v>
      </c>
      <c r="T2612">
        <f t="shared" si="163"/>
        <v>2016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 s="14">
        <f t="shared" si="162"/>
        <v>42704.335810185185</v>
      </c>
      <c r="T2613">
        <f t="shared" si="163"/>
        <v>2016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 s="14">
        <f t="shared" si="162"/>
        <v>41982.143171296295</v>
      </c>
      <c r="T2614">
        <f t="shared" si="163"/>
        <v>2014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 s="14">
        <f t="shared" si="162"/>
        <v>41143.81821759259</v>
      </c>
      <c r="T2615">
        <f t="shared" si="163"/>
        <v>2012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 s="14">
        <f t="shared" si="162"/>
        <v>41730.708472222221</v>
      </c>
      <c r="T2616">
        <f t="shared" si="163"/>
        <v>2014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 s="14">
        <f t="shared" si="162"/>
        <v>42453.49726851852</v>
      </c>
      <c r="T2617">
        <f t="shared" si="163"/>
        <v>2016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 s="14">
        <f t="shared" si="162"/>
        <v>42211.99454861111</v>
      </c>
      <c r="T2618">
        <f t="shared" si="163"/>
        <v>2015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 s="14">
        <f t="shared" si="162"/>
        <v>41902.874432870369</v>
      </c>
      <c r="T2619">
        <f t="shared" si="163"/>
        <v>2014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 s="14">
        <f t="shared" si="162"/>
        <v>42279.792372685188</v>
      </c>
      <c r="T2620">
        <f t="shared" si="163"/>
        <v>2015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 s="14">
        <f t="shared" si="162"/>
        <v>42273.884305555555</v>
      </c>
      <c r="T2621">
        <f t="shared" si="163"/>
        <v>2015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 s="14">
        <f t="shared" si="162"/>
        <v>42251.16715277778</v>
      </c>
      <c r="T2622">
        <f t="shared" si="163"/>
        <v>2015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 s="14">
        <f t="shared" si="162"/>
        <v>42115.74754629629</v>
      </c>
      <c r="T2623">
        <f t="shared" si="163"/>
        <v>2015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 s="14">
        <f t="shared" si="162"/>
        <v>42689.74324074074</v>
      </c>
      <c r="T2624">
        <f t="shared" si="163"/>
        <v>2016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 s="14">
        <f t="shared" si="162"/>
        <v>42692.256550925929</v>
      </c>
      <c r="T2625">
        <f t="shared" si="163"/>
        <v>2016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s="10" t="s">
        <v>8317</v>
      </c>
      <c r="R2626" t="s">
        <v>8353</v>
      </c>
      <c r="S2626" s="14">
        <f t="shared" si="162"/>
        <v>41144.42155092593</v>
      </c>
      <c r="T2626">
        <f t="shared" si="163"/>
        <v>2012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10" t="s">
        <v>8317</v>
      </c>
      <c r="R2627" t="s">
        <v>8353</v>
      </c>
      <c r="S2627" s="14">
        <f t="shared" ref="S2627:S2690" si="166">(((J2627/60)/60)/24)+DATE(1970,1,1)</f>
        <v>42658.810277777782</v>
      </c>
      <c r="T2627">
        <f t="shared" ref="T2627:T2690" si="167">YEAR(S2627)</f>
        <v>2016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 s="14">
        <f t="shared" si="166"/>
        <v>42128.628113425926</v>
      </c>
      <c r="T2628">
        <f t="shared" si="167"/>
        <v>2015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 s="14">
        <f t="shared" si="166"/>
        <v>42304.829409722224</v>
      </c>
      <c r="T2629">
        <f t="shared" si="167"/>
        <v>2015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 s="14">
        <f t="shared" si="166"/>
        <v>41953.966053240743</v>
      </c>
      <c r="T2630">
        <f t="shared" si="167"/>
        <v>2014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 s="14">
        <f t="shared" si="166"/>
        <v>42108.538449074069</v>
      </c>
      <c r="T2631">
        <f t="shared" si="167"/>
        <v>2015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 s="14">
        <f t="shared" si="166"/>
        <v>42524.105462962965</v>
      </c>
      <c r="T2632">
        <f t="shared" si="167"/>
        <v>2016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 s="14">
        <f t="shared" si="166"/>
        <v>42218.169293981482</v>
      </c>
      <c r="T2633">
        <f t="shared" si="167"/>
        <v>2015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 s="14">
        <f t="shared" si="166"/>
        <v>42494.061793981484</v>
      </c>
      <c r="T2634">
        <f t="shared" si="167"/>
        <v>2016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 s="14">
        <f t="shared" si="166"/>
        <v>41667.823287037041</v>
      </c>
      <c r="T2635">
        <f t="shared" si="167"/>
        <v>2014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 s="14">
        <f t="shared" si="166"/>
        <v>42612.656493055561</v>
      </c>
      <c r="T2636">
        <f t="shared" si="167"/>
        <v>2016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 s="14">
        <f t="shared" si="166"/>
        <v>42037.950937500005</v>
      </c>
      <c r="T2637">
        <f t="shared" si="167"/>
        <v>2015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 s="14">
        <f t="shared" si="166"/>
        <v>42636.614745370374</v>
      </c>
      <c r="T2638">
        <f t="shared" si="167"/>
        <v>2016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 s="14">
        <f t="shared" si="166"/>
        <v>42639.549479166672</v>
      </c>
      <c r="T2639">
        <f t="shared" si="167"/>
        <v>2016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 s="14">
        <f t="shared" si="166"/>
        <v>41989.913136574076</v>
      </c>
      <c r="T2640">
        <f t="shared" si="167"/>
        <v>2014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 s="14">
        <f t="shared" si="166"/>
        <v>42024.86513888889</v>
      </c>
      <c r="T2641">
        <f t="shared" si="167"/>
        <v>2015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 s="14">
        <f t="shared" si="166"/>
        <v>42103.160578703704</v>
      </c>
      <c r="T2642">
        <f t="shared" si="167"/>
        <v>2015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 s="14">
        <f t="shared" si="166"/>
        <v>41880.827118055553</v>
      </c>
      <c r="T2643">
        <f t="shared" si="167"/>
        <v>2014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 s="14">
        <f t="shared" si="166"/>
        <v>42536.246620370366</v>
      </c>
      <c r="T2644">
        <f t="shared" si="167"/>
        <v>2016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 s="14">
        <f t="shared" si="166"/>
        <v>42689.582349537035</v>
      </c>
      <c r="T2645">
        <f t="shared" si="167"/>
        <v>2016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 s="14">
        <f t="shared" si="166"/>
        <v>42774.792071759264</v>
      </c>
      <c r="T2646">
        <f t="shared" si="167"/>
        <v>2017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 s="14">
        <f t="shared" si="166"/>
        <v>41921.842627314814</v>
      </c>
      <c r="T2647">
        <f t="shared" si="167"/>
        <v>2014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 s="14">
        <f t="shared" si="166"/>
        <v>42226.313298611116</v>
      </c>
      <c r="T2648">
        <f t="shared" si="167"/>
        <v>2015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 s="14">
        <f t="shared" si="166"/>
        <v>42200.261793981481</v>
      </c>
      <c r="T2649">
        <f t="shared" si="167"/>
        <v>2015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 s="14">
        <f t="shared" si="166"/>
        <v>42408.714814814812</v>
      </c>
      <c r="T2650">
        <f t="shared" si="167"/>
        <v>2016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 s="14">
        <f t="shared" si="166"/>
        <v>42341.99700231482</v>
      </c>
      <c r="T2651">
        <f t="shared" si="167"/>
        <v>2015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 s="14">
        <f t="shared" si="166"/>
        <v>42695.624340277776</v>
      </c>
      <c r="T2652">
        <f t="shared" si="167"/>
        <v>2016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 s="14">
        <f t="shared" si="166"/>
        <v>42327.805659722217</v>
      </c>
      <c r="T2653">
        <f t="shared" si="167"/>
        <v>2015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 s="14">
        <f t="shared" si="166"/>
        <v>41953.158854166672</v>
      </c>
      <c r="T2654">
        <f t="shared" si="167"/>
        <v>2014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 s="14">
        <f t="shared" si="166"/>
        <v>41771.651932870373</v>
      </c>
      <c r="T2655">
        <f t="shared" si="167"/>
        <v>2014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 s="14">
        <f t="shared" si="166"/>
        <v>42055.600995370376</v>
      </c>
      <c r="T2656">
        <f t="shared" si="167"/>
        <v>2015</v>
      </c>
    </row>
    <row r="2657" spans="1:20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 s="14">
        <f t="shared" si="166"/>
        <v>42381.866284722222</v>
      </c>
      <c r="T2657">
        <f t="shared" si="167"/>
        <v>2016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 s="14">
        <f t="shared" si="166"/>
        <v>42767.688518518517</v>
      </c>
      <c r="T2658">
        <f t="shared" si="167"/>
        <v>2017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 s="14">
        <f t="shared" si="166"/>
        <v>42551.928854166668</v>
      </c>
      <c r="T2659">
        <f t="shared" si="167"/>
        <v>2016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 s="14">
        <f t="shared" si="166"/>
        <v>42551.884189814817</v>
      </c>
      <c r="T2660">
        <f t="shared" si="167"/>
        <v>2016</v>
      </c>
    </row>
    <row r="2661" spans="1:20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 s="14">
        <f t="shared" si="166"/>
        <v>42082.069560185191</v>
      </c>
      <c r="T2661">
        <f t="shared" si="167"/>
        <v>2015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 s="14">
        <f t="shared" si="166"/>
        <v>42272.713171296295</v>
      </c>
      <c r="T2662">
        <f t="shared" si="167"/>
        <v>2015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 s="14">
        <f t="shared" si="166"/>
        <v>41542.958449074074</v>
      </c>
      <c r="T2663">
        <f t="shared" si="167"/>
        <v>2013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 s="14">
        <f t="shared" si="166"/>
        <v>42207.746678240743</v>
      </c>
      <c r="T2664">
        <f t="shared" si="167"/>
        <v>2015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 s="14">
        <f t="shared" si="166"/>
        <v>42222.622766203705</v>
      </c>
      <c r="T2665">
        <f t="shared" si="167"/>
        <v>2015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 s="14">
        <f t="shared" si="166"/>
        <v>42313.02542824074</v>
      </c>
      <c r="T2666">
        <f t="shared" si="167"/>
        <v>2015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 s="14">
        <f t="shared" si="166"/>
        <v>42083.895532407405</v>
      </c>
      <c r="T2667">
        <f t="shared" si="167"/>
        <v>2015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 s="14">
        <f t="shared" si="166"/>
        <v>42235.764340277776</v>
      </c>
      <c r="T2668">
        <f t="shared" si="167"/>
        <v>2015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 s="14">
        <f t="shared" si="166"/>
        <v>42380.926111111112</v>
      </c>
      <c r="T2669">
        <f t="shared" si="167"/>
        <v>2016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 s="14">
        <f t="shared" si="166"/>
        <v>42275.588715277772</v>
      </c>
      <c r="T2670">
        <f t="shared" si="167"/>
        <v>2015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 s="14">
        <f t="shared" si="166"/>
        <v>42319.035833333335</v>
      </c>
      <c r="T2671">
        <f t="shared" si="167"/>
        <v>2015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 s="14">
        <f t="shared" si="166"/>
        <v>41821.020601851851</v>
      </c>
      <c r="T2672">
        <f t="shared" si="167"/>
        <v>2014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 s="14">
        <f t="shared" si="166"/>
        <v>41962.749027777783</v>
      </c>
      <c r="T2673">
        <f t="shared" si="167"/>
        <v>2014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 s="14">
        <f t="shared" si="166"/>
        <v>42344.884143518517</v>
      </c>
      <c r="T2674">
        <f t="shared" si="167"/>
        <v>2015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 s="14">
        <f t="shared" si="166"/>
        <v>41912.541655092595</v>
      </c>
      <c r="T2675">
        <f t="shared" si="167"/>
        <v>2014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 s="14">
        <f t="shared" si="166"/>
        <v>42529.632754629631</v>
      </c>
      <c r="T2676">
        <f t="shared" si="167"/>
        <v>2016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 s="14">
        <f t="shared" si="166"/>
        <v>41923.857511574075</v>
      </c>
      <c r="T2677">
        <f t="shared" si="167"/>
        <v>2014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 s="14">
        <f t="shared" si="166"/>
        <v>42482.624699074076</v>
      </c>
      <c r="T2678">
        <f t="shared" si="167"/>
        <v>2016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 s="14">
        <f t="shared" si="166"/>
        <v>41793.029432870368</v>
      </c>
      <c r="T2679">
        <f t="shared" si="167"/>
        <v>2014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 s="14">
        <f t="shared" si="166"/>
        <v>42241.798206018517</v>
      </c>
      <c r="T2680">
        <f t="shared" si="167"/>
        <v>2015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 s="14">
        <f t="shared" si="166"/>
        <v>42033.001087962963</v>
      </c>
      <c r="T2681">
        <f t="shared" si="167"/>
        <v>2015</v>
      </c>
    </row>
    <row r="2682" spans="1:20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 s="14">
        <f t="shared" si="166"/>
        <v>42436.211701388893</v>
      </c>
      <c r="T2682">
        <f t="shared" si="167"/>
        <v>2016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 s="14">
        <f t="shared" si="166"/>
        <v>41805.895254629628</v>
      </c>
      <c r="T2683">
        <f t="shared" si="167"/>
        <v>2014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 s="14">
        <f t="shared" si="166"/>
        <v>41932.871990740743</v>
      </c>
      <c r="T2684">
        <f t="shared" si="167"/>
        <v>2014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 s="14">
        <f t="shared" si="166"/>
        <v>42034.75509259259</v>
      </c>
      <c r="T2685">
        <f t="shared" si="167"/>
        <v>2015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 s="14">
        <f t="shared" si="166"/>
        <v>41820.914641203701</v>
      </c>
      <c r="T2686">
        <f t="shared" si="167"/>
        <v>2014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 s="14">
        <f t="shared" si="166"/>
        <v>42061.69594907407</v>
      </c>
      <c r="T2687">
        <f t="shared" si="167"/>
        <v>2015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4">
        <f t="shared" si="166"/>
        <v>41892.974803240737</v>
      </c>
      <c r="T2688">
        <f t="shared" si="167"/>
        <v>2014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 s="14">
        <f t="shared" si="166"/>
        <v>42154.64025462963</v>
      </c>
      <c r="T2689">
        <f t="shared" si="167"/>
        <v>2015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s="10" t="s">
        <v>8334</v>
      </c>
      <c r="R2690" t="s">
        <v>8335</v>
      </c>
      <c r="S2690" s="14">
        <f t="shared" si="166"/>
        <v>42028.118865740747</v>
      </c>
      <c r="T2690">
        <f t="shared" si="167"/>
        <v>2015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10" t="s">
        <v>8334</v>
      </c>
      <c r="R2691" t="s">
        <v>8335</v>
      </c>
      <c r="S2691" s="14">
        <f t="shared" ref="S2691:S2754" si="170">(((J2691/60)/60)/24)+DATE(1970,1,1)</f>
        <v>42551.961689814809</v>
      </c>
      <c r="T2691">
        <f t="shared" ref="T2691:T2754" si="171">YEAR(S2691)</f>
        <v>2016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 s="14">
        <f t="shared" si="170"/>
        <v>42113.105046296296</v>
      </c>
      <c r="T2692">
        <f t="shared" si="171"/>
        <v>2015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 s="14">
        <f t="shared" si="170"/>
        <v>42089.724039351851</v>
      </c>
      <c r="T2693">
        <f t="shared" si="171"/>
        <v>2015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 s="14">
        <f t="shared" si="170"/>
        <v>42058.334027777775</v>
      </c>
      <c r="T2694">
        <f t="shared" si="171"/>
        <v>2015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 s="14">
        <f t="shared" si="170"/>
        <v>41834.138495370367</v>
      </c>
      <c r="T2695">
        <f t="shared" si="171"/>
        <v>2014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 s="14">
        <f t="shared" si="170"/>
        <v>41878.140497685185</v>
      </c>
      <c r="T2696">
        <f t="shared" si="171"/>
        <v>2014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 s="14">
        <f t="shared" si="170"/>
        <v>42048.181921296295</v>
      </c>
      <c r="T2697">
        <f t="shared" si="171"/>
        <v>2015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 s="14">
        <f t="shared" si="170"/>
        <v>41964.844444444447</v>
      </c>
      <c r="T2698">
        <f t="shared" si="171"/>
        <v>2014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 s="14">
        <f t="shared" si="170"/>
        <v>42187.940081018518</v>
      </c>
      <c r="T2699">
        <f t="shared" si="171"/>
        <v>2015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 s="14">
        <f t="shared" si="170"/>
        <v>41787.898240740738</v>
      </c>
      <c r="T2700">
        <f t="shared" si="171"/>
        <v>2014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 s="14">
        <f t="shared" si="170"/>
        <v>41829.896562499998</v>
      </c>
      <c r="T2701">
        <f t="shared" si="171"/>
        <v>2014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 s="14">
        <f t="shared" si="170"/>
        <v>41870.87467592593</v>
      </c>
      <c r="T2702">
        <f t="shared" si="171"/>
        <v>2014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 s="14">
        <f t="shared" si="170"/>
        <v>42801.774699074071</v>
      </c>
      <c r="T2703">
        <f t="shared" si="171"/>
        <v>2017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 s="14">
        <f t="shared" si="170"/>
        <v>42800.801817129628</v>
      </c>
      <c r="T2704">
        <f t="shared" si="171"/>
        <v>2017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 s="14">
        <f t="shared" si="170"/>
        <v>42756.690162037034</v>
      </c>
      <c r="T2705">
        <f t="shared" si="171"/>
        <v>2017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 s="14">
        <f t="shared" si="170"/>
        <v>42787.862430555557</v>
      </c>
      <c r="T2706">
        <f t="shared" si="171"/>
        <v>2017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 s="14">
        <f t="shared" si="170"/>
        <v>42773.916180555556</v>
      </c>
      <c r="T2707">
        <f t="shared" si="171"/>
        <v>2017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 s="14">
        <f t="shared" si="170"/>
        <v>41899.294942129629</v>
      </c>
      <c r="T2708">
        <f t="shared" si="171"/>
        <v>2014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 s="14">
        <f t="shared" si="170"/>
        <v>41391.782905092594</v>
      </c>
      <c r="T2709">
        <f t="shared" si="171"/>
        <v>2013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 s="14">
        <f t="shared" si="170"/>
        <v>42512.698217592595</v>
      </c>
      <c r="T2710">
        <f t="shared" si="171"/>
        <v>2016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 s="14">
        <f t="shared" si="170"/>
        <v>42612.149780092594</v>
      </c>
      <c r="T2711">
        <f t="shared" si="171"/>
        <v>2016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 s="14">
        <f t="shared" si="170"/>
        <v>41828.229490740741</v>
      </c>
      <c r="T2712">
        <f t="shared" si="171"/>
        <v>2014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 s="14">
        <f t="shared" si="170"/>
        <v>41780.745254629634</v>
      </c>
      <c r="T2713">
        <f t="shared" si="171"/>
        <v>2014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 s="14">
        <f t="shared" si="170"/>
        <v>41432.062037037038</v>
      </c>
      <c r="T2714">
        <f t="shared" si="171"/>
        <v>2013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 s="14">
        <f t="shared" si="170"/>
        <v>42322.653749999998</v>
      </c>
      <c r="T2715">
        <f t="shared" si="171"/>
        <v>2015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 s="14">
        <f t="shared" si="170"/>
        <v>42629.655046296291</v>
      </c>
      <c r="T2716">
        <f t="shared" si="171"/>
        <v>2016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 s="14">
        <f t="shared" si="170"/>
        <v>42387.398472222223</v>
      </c>
      <c r="T2717">
        <f t="shared" si="171"/>
        <v>2016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 s="14">
        <f t="shared" si="170"/>
        <v>42255.333252314813</v>
      </c>
      <c r="T2718">
        <f t="shared" si="171"/>
        <v>2015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 s="14">
        <f t="shared" si="170"/>
        <v>41934.914918981485</v>
      </c>
      <c r="T2719">
        <f t="shared" si="171"/>
        <v>2014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 s="14">
        <f t="shared" si="170"/>
        <v>42465.596585648149</v>
      </c>
      <c r="T2720">
        <f t="shared" si="171"/>
        <v>2016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 s="14">
        <f t="shared" si="170"/>
        <v>42418.031180555554</v>
      </c>
      <c r="T2721">
        <f t="shared" si="171"/>
        <v>2016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 s="14">
        <f t="shared" si="170"/>
        <v>42655.465891203698</v>
      </c>
      <c r="T2722">
        <f t="shared" si="171"/>
        <v>2016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 s="14">
        <f t="shared" si="170"/>
        <v>41493.543958333335</v>
      </c>
      <c r="T2723">
        <f t="shared" si="171"/>
        <v>2013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 s="14">
        <f t="shared" si="170"/>
        <v>42704.857094907406</v>
      </c>
      <c r="T2724">
        <f t="shared" si="171"/>
        <v>2016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 s="14">
        <f t="shared" si="170"/>
        <v>41944.83898148148</v>
      </c>
      <c r="T2725">
        <f t="shared" si="171"/>
        <v>2014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 s="14">
        <f t="shared" si="170"/>
        <v>42199.32707175926</v>
      </c>
      <c r="T2726">
        <f t="shared" si="171"/>
        <v>2015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 s="14">
        <f t="shared" si="170"/>
        <v>42745.744618055556</v>
      </c>
      <c r="T2727">
        <f t="shared" si="171"/>
        <v>2017</v>
      </c>
    </row>
    <row r="2728" spans="1:20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 s="14">
        <f t="shared" si="170"/>
        <v>42452.579988425925</v>
      </c>
      <c r="T2728">
        <f t="shared" si="171"/>
        <v>2016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 s="14">
        <f t="shared" si="170"/>
        <v>42198.676655092597</v>
      </c>
      <c r="T2729">
        <f t="shared" si="171"/>
        <v>2015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 s="14">
        <f t="shared" si="170"/>
        <v>42333.59993055556</v>
      </c>
      <c r="T2730">
        <f t="shared" si="171"/>
        <v>2015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 s="14">
        <f t="shared" si="170"/>
        <v>42095.240706018521</v>
      </c>
      <c r="T2731">
        <f t="shared" si="171"/>
        <v>2015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 s="14">
        <f t="shared" si="170"/>
        <v>41351.541377314818</v>
      </c>
      <c r="T2732">
        <f t="shared" si="171"/>
        <v>2013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 s="14">
        <f t="shared" si="170"/>
        <v>41872.525717592594</v>
      </c>
      <c r="T2733">
        <f t="shared" si="171"/>
        <v>2014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 s="14">
        <f t="shared" si="170"/>
        <v>41389.808194444442</v>
      </c>
      <c r="T2734">
        <f t="shared" si="171"/>
        <v>2013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 s="14">
        <f t="shared" si="170"/>
        <v>42044.272847222222</v>
      </c>
      <c r="T2735">
        <f t="shared" si="171"/>
        <v>2015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 s="14">
        <f t="shared" si="170"/>
        <v>42626.668888888889</v>
      </c>
      <c r="T2736">
        <f t="shared" si="171"/>
        <v>2016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 s="14">
        <f t="shared" si="170"/>
        <v>41316.120949074073</v>
      </c>
      <c r="T2737">
        <f t="shared" si="171"/>
        <v>2013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 s="14">
        <f t="shared" si="170"/>
        <v>41722.666354166664</v>
      </c>
      <c r="T2738">
        <f t="shared" si="171"/>
        <v>2014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 s="14">
        <f t="shared" si="170"/>
        <v>41611.917673611111</v>
      </c>
      <c r="T2739">
        <f t="shared" si="171"/>
        <v>2013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 s="14">
        <f t="shared" si="170"/>
        <v>42620.143564814818</v>
      </c>
      <c r="T2740">
        <f t="shared" si="171"/>
        <v>2016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 s="14">
        <f t="shared" si="170"/>
        <v>41719.887928240743</v>
      </c>
      <c r="T2741">
        <f t="shared" si="171"/>
        <v>2014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 s="14">
        <f t="shared" si="170"/>
        <v>42045.031851851847</v>
      </c>
      <c r="T2742">
        <f t="shared" si="171"/>
        <v>2015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 s="14">
        <f t="shared" si="170"/>
        <v>41911.657430555555</v>
      </c>
      <c r="T2743">
        <f t="shared" si="171"/>
        <v>2014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 s="14">
        <f t="shared" si="170"/>
        <v>41030.719756944447</v>
      </c>
      <c r="T2744">
        <f t="shared" si="171"/>
        <v>2012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 s="14">
        <f t="shared" si="170"/>
        <v>42632.328784722224</v>
      </c>
      <c r="T2745">
        <f t="shared" si="171"/>
        <v>2016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 s="14">
        <f t="shared" si="170"/>
        <v>40938.062476851854</v>
      </c>
      <c r="T2746">
        <f t="shared" si="171"/>
        <v>2012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 s="14">
        <f t="shared" si="170"/>
        <v>41044.988055555557</v>
      </c>
      <c r="T2747">
        <f t="shared" si="171"/>
        <v>2012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 s="14">
        <f t="shared" si="170"/>
        <v>41850.781377314815</v>
      </c>
      <c r="T2748">
        <f t="shared" si="171"/>
        <v>2014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 s="14">
        <f t="shared" si="170"/>
        <v>41044.64811342593</v>
      </c>
      <c r="T2749">
        <f t="shared" si="171"/>
        <v>2012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 s="14">
        <f t="shared" si="170"/>
        <v>42585.7106712963</v>
      </c>
      <c r="T2750">
        <f t="shared" si="171"/>
        <v>2016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 s="14">
        <f t="shared" si="170"/>
        <v>42068.799039351856</v>
      </c>
      <c r="T2751">
        <f t="shared" si="171"/>
        <v>2015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4">
        <f t="shared" si="170"/>
        <v>41078.899826388886</v>
      </c>
      <c r="T2752">
        <f t="shared" si="171"/>
        <v>2012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 s="14">
        <f t="shared" si="170"/>
        <v>41747.887060185189</v>
      </c>
      <c r="T2753">
        <f t="shared" si="171"/>
        <v>2014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s="10" t="s">
        <v>8320</v>
      </c>
      <c r="R2754" t="s">
        <v>8356</v>
      </c>
      <c r="S2754" s="14">
        <f t="shared" si="170"/>
        <v>40855.765092592592</v>
      </c>
      <c r="T2754">
        <f t="shared" si="171"/>
        <v>2011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10" t="s">
        <v>8320</v>
      </c>
      <c r="R2755" t="s">
        <v>8356</v>
      </c>
      <c r="S2755" s="14">
        <f t="shared" ref="S2755:S2818" si="174">(((J2755/60)/60)/24)+DATE(1970,1,1)</f>
        <v>41117.900729166664</v>
      </c>
      <c r="T2755">
        <f t="shared" ref="T2755:T2818" si="175">YEAR(S2755)</f>
        <v>2012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 s="14">
        <f t="shared" si="174"/>
        <v>41863.636006944449</v>
      </c>
      <c r="T2756">
        <f t="shared" si="175"/>
        <v>2014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 s="14">
        <f t="shared" si="174"/>
        <v>42072.790821759263</v>
      </c>
      <c r="T2757">
        <f t="shared" si="175"/>
        <v>2015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 s="14">
        <f t="shared" si="174"/>
        <v>41620.90047453704</v>
      </c>
      <c r="T2758">
        <f t="shared" si="175"/>
        <v>2013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 s="14">
        <f t="shared" si="174"/>
        <v>42573.65662037037</v>
      </c>
      <c r="T2759">
        <f t="shared" si="175"/>
        <v>2016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 s="14">
        <f t="shared" si="174"/>
        <v>42639.441932870366</v>
      </c>
      <c r="T2760">
        <f t="shared" si="175"/>
        <v>2016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 s="14">
        <f t="shared" si="174"/>
        <v>42524.36650462963</v>
      </c>
      <c r="T2761">
        <f t="shared" si="175"/>
        <v>2016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 s="14">
        <f t="shared" si="174"/>
        <v>41415.461319444446</v>
      </c>
      <c r="T2762">
        <f t="shared" si="175"/>
        <v>2013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 s="14">
        <f t="shared" si="174"/>
        <v>41247.063576388886</v>
      </c>
      <c r="T2763">
        <f t="shared" si="175"/>
        <v>2012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 s="14">
        <f t="shared" si="174"/>
        <v>40927.036979166667</v>
      </c>
      <c r="T2764">
        <f t="shared" si="175"/>
        <v>2012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 s="14">
        <f t="shared" si="174"/>
        <v>41373.579675925925</v>
      </c>
      <c r="T2765">
        <f t="shared" si="175"/>
        <v>2013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 s="14">
        <f t="shared" si="174"/>
        <v>41030.292025462964</v>
      </c>
      <c r="T2766">
        <f t="shared" si="175"/>
        <v>2012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 s="14">
        <f t="shared" si="174"/>
        <v>41194.579027777778</v>
      </c>
      <c r="T2767">
        <f t="shared" si="175"/>
        <v>2012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 s="14">
        <f t="shared" si="174"/>
        <v>40736.668032407404</v>
      </c>
      <c r="T2768">
        <f t="shared" si="175"/>
        <v>2011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 s="14">
        <f t="shared" si="174"/>
        <v>42172.958912037036</v>
      </c>
      <c r="T2769">
        <f t="shared" si="175"/>
        <v>2015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 s="14">
        <f t="shared" si="174"/>
        <v>40967.614849537036</v>
      </c>
      <c r="T2770">
        <f t="shared" si="175"/>
        <v>2012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 s="14">
        <f t="shared" si="174"/>
        <v>41745.826273148145</v>
      </c>
      <c r="T2771">
        <f t="shared" si="175"/>
        <v>2014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 s="14">
        <f t="shared" si="174"/>
        <v>41686.705208333333</v>
      </c>
      <c r="T2772">
        <f t="shared" si="175"/>
        <v>2014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4">
        <f t="shared" si="174"/>
        <v>41257.531712962962</v>
      </c>
      <c r="T2773">
        <f t="shared" si="175"/>
        <v>2012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 s="14">
        <f t="shared" si="174"/>
        <v>41537.869143518517</v>
      </c>
      <c r="T2774">
        <f t="shared" si="175"/>
        <v>2013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 s="14">
        <f t="shared" si="174"/>
        <v>42474.86482638889</v>
      </c>
      <c r="T2775">
        <f t="shared" si="175"/>
        <v>2016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 s="14">
        <f t="shared" si="174"/>
        <v>41311.126481481479</v>
      </c>
      <c r="T2776">
        <f t="shared" si="175"/>
        <v>2013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 s="14">
        <f t="shared" si="174"/>
        <v>40863.013356481482</v>
      </c>
      <c r="T2777">
        <f t="shared" si="175"/>
        <v>2011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 s="14">
        <f t="shared" si="174"/>
        <v>42136.297175925924</v>
      </c>
      <c r="T2778">
        <f t="shared" si="175"/>
        <v>2015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 s="14">
        <f t="shared" si="174"/>
        <v>42172.669027777782</v>
      </c>
      <c r="T2779">
        <f t="shared" si="175"/>
        <v>2015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 s="14">
        <f t="shared" si="174"/>
        <v>41846.978078703702</v>
      </c>
      <c r="T2780">
        <f t="shared" si="175"/>
        <v>2014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 s="14">
        <f t="shared" si="174"/>
        <v>42300.585891203707</v>
      </c>
      <c r="T2781">
        <f t="shared" si="175"/>
        <v>2015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 s="14">
        <f t="shared" si="174"/>
        <v>42774.447777777779</v>
      </c>
      <c r="T2782">
        <f t="shared" si="175"/>
        <v>2017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 s="14">
        <f t="shared" si="174"/>
        <v>42018.94159722222</v>
      </c>
      <c r="T2783">
        <f t="shared" si="175"/>
        <v>2015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 s="14">
        <f t="shared" si="174"/>
        <v>42026.924976851849</v>
      </c>
      <c r="T2784">
        <f t="shared" si="175"/>
        <v>2015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 s="14">
        <f t="shared" si="174"/>
        <v>42103.535254629634</v>
      </c>
      <c r="T2785">
        <f t="shared" si="175"/>
        <v>2015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 s="14">
        <f t="shared" si="174"/>
        <v>41920.787534722222</v>
      </c>
      <c r="T2786">
        <f t="shared" si="175"/>
        <v>2014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 s="14">
        <f t="shared" si="174"/>
        <v>42558.189432870371</v>
      </c>
      <c r="T2787">
        <f t="shared" si="175"/>
        <v>2016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 s="14">
        <f t="shared" si="174"/>
        <v>41815.569212962961</v>
      </c>
      <c r="T2788">
        <f t="shared" si="175"/>
        <v>2014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 s="14">
        <f t="shared" si="174"/>
        <v>41808.198518518519</v>
      </c>
      <c r="T2789">
        <f t="shared" si="175"/>
        <v>2014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 s="14">
        <f t="shared" si="174"/>
        <v>42550.701886574068</v>
      </c>
      <c r="T2790">
        <f t="shared" si="175"/>
        <v>2016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 s="14">
        <f t="shared" si="174"/>
        <v>42056.013124999998</v>
      </c>
      <c r="T2791">
        <f t="shared" si="175"/>
        <v>2015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 s="14">
        <f t="shared" si="174"/>
        <v>42016.938692129625</v>
      </c>
      <c r="T2792">
        <f t="shared" si="175"/>
        <v>2015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 s="14">
        <f t="shared" si="174"/>
        <v>42591.899988425925</v>
      </c>
      <c r="T2793">
        <f t="shared" si="175"/>
        <v>2016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 s="14">
        <f t="shared" si="174"/>
        <v>42183.231006944443</v>
      </c>
      <c r="T2794">
        <f t="shared" si="175"/>
        <v>2015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 s="14">
        <f t="shared" si="174"/>
        <v>42176.419039351851</v>
      </c>
      <c r="T2795">
        <f t="shared" si="175"/>
        <v>2015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 s="14">
        <f t="shared" si="174"/>
        <v>42416.691655092596</v>
      </c>
      <c r="T2796">
        <f t="shared" si="175"/>
        <v>2016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 s="14">
        <f t="shared" si="174"/>
        <v>41780.525937500002</v>
      </c>
      <c r="T2797">
        <f t="shared" si="175"/>
        <v>2014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 s="14">
        <f t="shared" si="174"/>
        <v>41795.528101851851</v>
      </c>
      <c r="T2798">
        <f t="shared" si="175"/>
        <v>2014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 s="14">
        <f t="shared" si="174"/>
        <v>41798.94027777778</v>
      </c>
      <c r="T2799">
        <f t="shared" si="175"/>
        <v>2014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 s="14">
        <f t="shared" si="174"/>
        <v>42201.675011574072</v>
      </c>
      <c r="T2800">
        <f t="shared" si="175"/>
        <v>2015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 s="14">
        <f t="shared" si="174"/>
        <v>42507.264699074076</v>
      </c>
      <c r="T2801">
        <f t="shared" si="175"/>
        <v>2016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 s="14">
        <f t="shared" si="174"/>
        <v>41948.552847222221</v>
      </c>
      <c r="T2802">
        <f t="shared" si="175"/>
        <v>2014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 s="14">
        <f t="shared" si="174"/>
        <v>41900.243159722224</v>
      </c>
      <c r="T2803">
        <f t="shared" si="175"/>
        <v>2014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 s="14">
        <f t="shared" si="174"/>
        <v>42192.64707175926</v>
      </c>
      <c r="T2804">
        <f t="shared" si="175"/>
        <v>2015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 s="14">
        <f t="shared" si="174"/>
        <v>42158.065694444449</v>
      </c>
      <c r="T2805">
        <f t="shared" si="175"/>
        <v>2015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 s="14">
        <f t="shared" si="174"/>
        <v>41881.453587962962</v>
      </c>
      <c r="T2806">
        <f t="shared" si="175"/>
        <v>2014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 s="14">
        <f t="shared" si="174"/>
        <v>42213.505474537036</v>
      </c>
      <c r="T2807">
        <f t="shared" si="175"/>
        <v>2015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 s="14">
        <f t="shared" si="174"/>
        <v>42185.267245370371</v>
      </c>
      <c r="T2808">
        <f t="shared" si="175"/>
        <v>2015</v>
      </c>
    </row>
    <row r="2809" spans="1:20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 s="14">
        <f t="shared" si="174"/>
        <v>42154.873124999998</v>
      </c>
      <c r="T2809">
        <f t="shared" si="175"/>
        <v>2015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 s="14">
        <f t="shared" si="174"/>
        <v>42208.84646990741</v>
      </c>
      <c r="T2810">
        <f t="shared" si="175"/>
        <v>2015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 s="14">
        <f t="shared" si="174"/>
        <v>42451.496817129635</v>
      </c>
      <c r="T2811">
        <f t="shared" si="175"/>
        <v>2016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 s="14">
        <f t="shared" si="174"/>
        <v>41759.13962962963</v>
      </c>
      <c r="T2812">
        <f t="shared" si="175"/>
        <v>2014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 s="14">
        <f t="shared" si="174"/>
        <v>42028.496562500004</v>
      </c>
      <c r="T2813">
        <f t="shared" si="175"/>
        <v>2015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 s="14">
        <f t="shared" si="174"/>
        <v>42054.74418981481</v>
      </c>
      <c r="T2814">
        <f t="shared" si="175"/>
        <v>2015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 s="14">
        <f t="shared" si="174"/>
        <v>42693.742604166662</v>
      </c>
      <c r="T2815">
        <f t="shared" si="175"/>
        <v>2016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 s="14">
        <f t="shared" si="174"/>
        <v>42103.399479166663</v>
      </c>
      <c r="T2816">
        <f t="shared" si="175"/>
        <v>2015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 s="14">
        <f t="shared" si="174"/>
        <v>42559.776724537034</v>
      </c>
      <c r="T2817">
        <f t="shared" si="175"/>
        <v>2016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s="10" t="s">
        <v>8315</v>
      </c>
      <c r="R2818" t="s">
        <v>8316</v>
      </c>
      <c r="S2818" s="14">
        <f t="shared" si="174"/>
        <v>42188.467499999999</v>
      </c>
      <c r="T2818">
        <f t="shared" si="175"/>
        <v>2015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10" t="s">
        <v>8315</v>
      </c>
      <c r="R2819" t="s">
        <v>8316</v>
      </c>
      <c r="S2819" s="14">
        <f t="shared" ref="S2819:S2882" si="178">(((J2819/60)/60)/24)+DATE(1970,1,1)</f>
        <v>42023.634976851856</v>
      </c>
      <c r="T2819">
        <f t="shared" ref="T2819:T2882" si="179">YEAR(S2819)</f>
        <v>2015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 s="14">
        <f t="shared" si="178"/>
        <v>42250.598217592589</v>
      </c>
      <c r="T2820">
        <f t="shared" si="179"/>
        <v>2015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 s="14">
        <f t="shared" si="178"/>
        <v>42139.525567129633</v>
      </c>
      <c r="T2821">
        <f t="shared" si="179"/>
        <v>2015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 s="14">
        <f t="shared" si="178"/>
        <v>42401.610983796301</v>
      </c>
      <c r="T2822">
        <f t="shared" si="179"/>
        <v>2016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 s="14">
        <f t="shared" si="178"/>
        <v>41875.922858796301</v>
      </c>
      <c r="T2823">
        <f t="shared" si="179"/>
        <v>2014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 s="14">
        <f t="shared" si="178"/>
        <v>42060.683935185181</v>
      </c>
      <c r="T2824">
        <f t="shared" si="179"/>
        <v>2015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 s="14">
        <f t="shared" si="178"/>
        <v>42067.011643518519</v>
      </c>
      <c r="T2825">
        <f t="shared" si="179"/>
        <v>2015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 s="14">
        <f t="shared" si="178"/>
        <v>42136.270787037036</v>
      </c>
      <c r="T2826">
        <f t="shared" si="179"/>
        <v>2015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 s="14">
        <f t="shared" si="178"/>
        <v>42312.792662037042</v>
      </c>
      <c r="T2827">
        <f t="shared" si="179"/>
        <v>2015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 s="14">
        <f t="shared" si="178"/>
        <v>42171.034861111111</v>
      </c>
      <c r="T2828">
        <f t="shared" si="179"/>
        <v>2015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 s="14">
        <f t="shared" si="178"/>
        <v>42494.683634259258</v>
      </c>
      <c r="T2829">
        <f t="shared" si="179"/>
        <v>2016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 s="14">
        <f t="shared" si="178"/>
        <v>42254.264687499999</v>
      </c>
      <c r="T2830">
        <f t="shared" si="179"/>
        <v>2015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 s="14">
        <f t="shared" si="178"/>
        <v>42495.434236111112</v>
      </c>
      <c r="T2831">
        <f t="shared" si="179"/>
        <v>2016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 s="14">
        <f t="shared" si="178"/>
        <v>41758.839675925927</v>
      </c>
      <c r="T2832">
        <f t="shared" si="179"/>
        <v>2014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 s="14">
        <f t="shared" si="178"/>
        <v>42171.824884259258</v>
      </c>
      <c r="T2833">
        <f t="shared" si="179"/>
        <v>2015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 s="14">
        <f t="shared" si="178"/>
        <v>41938.709421296298</v>
      </c>
      <c r="T2834">
        <f t="shared" si="179"/>
        <v>2014</v>
      </c>
    </row>
    <row r="2835" spans="1:20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 s="14">
        <f t="shared" si="178"/>
        <v>42268.127696759257</v>
      </c>
      <c r="T2835">
        <f t="shared" si="179"/>
        <v>2015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 s="14">
        <f t="shared" si="178"/>
        <v>42019.959837962961</v>
      </c>
      <c r="T2836">
        <f t="shared" si="179"/>
        <v>2015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 s="14">
        <f t="shared" si="178"/>
        <v>42313.703900462962</v>
      </c>
      <c r="T2837">
        <f t="shared" si="179"/>
        <v>2015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 s="14">
        <f t="shared" si="178"/>
        <v>42746.261782407411</v>
      </c>
      <c r="T2838">
        <f t="shared" si="179"/>
        <v>2017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 s="14">
        <f t="shared" si="178"/>
        <v>42307.908379629633</v>
      </c>
      <c r="T2839">
        <f t="shared" si="179"/>
        <v>2015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 s="14">
        <f t="shared" si="178"/>
        <v>41842.607592592591</v>
      </c>
      <c r="T2840">
        <f t="shared" si="179"/>
        <v>2014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 s="14">
        <f t="shared" si="178"/>
        <v>41853.240208333329</v>
      </c>
      <c r="T2841">
        <f t="shared" si="179"/>
        <v>2014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 s="14">
        <f t="shared" si="178"/>
        <v>42060.035636574074</v>
      </c>
      <c r="T2842">
        <f t="shared" si="179"/>
        <v>2015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 s="14">
        <f t="shared" si="178"/>
        <v>42291.739548611105</v>
      </c>
      <c r="T2843">
        <f t="shared" si="179"/>
        <v>2015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4">
        <f t="shared" si="178"/>
        <v>41784.952488425923</v>
      </c>
      <c r="T2844">
        <f t="shared" si="179"/>
        <v>2014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 s="14">
        <f t="shared" si="178"/>
        <v>42492.737847222219</v>
      </c>
      <c r="T2845">
        <f t="shared" si="179"/>
        <v>2016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 s="14">
        <f t="shared" si="178"/>
        <v>42709.546064814815</v>
      </c>
      <c r="T2846">
        <f t="shared" si="179"/>
        <v>2016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 s="14">
        <f t="shared" si="178"/>
        <v>42103.016585648147</v>
      </c>
      <c r="T2847">
        <f t="shared" si="179"/>
        <v>2015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4">
        <f t="shared" si="178"/>
        <v>42108.692060185189</v>
      </c>
      <c r="T2848">
        <f t="shared" si="179"/>
        <v>2015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 s="14">
        <f t="shared" si="178"/>
        <v>42453.806307870371</v>
      </c>
      <c r="T2849">
        <f t="shared" si="179"/>
        <v>2016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 s="14">
        <f t="shared" si="178"/>
        <v>42123.648831018523</v>
      </c>
      <c r="T2850">
        <f t="shared" si="179"/>
        <v>2015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 s="14">
        <f t="shared" si="178"/>
        <v>42453.428240740745</v>
      </c>
      <c r="T2851">
        <f t="shared" si="179"/>
        <v>2016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 s="14">
        <f t="shared" si="178"/>
        <v>41858.007071759261</v>
      </c>
      <c r="T2852">
        <f t="shared" si="179"/>
        <v>2014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 s="14">
        <f t="shared" si="178"/>
        <v>42390.002650462964</v>
      </c>
      <c r="T2853">
        <f t="shared" si="179"/>
        <v>2016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 s="14">
        <f t="shared" si="178"/>
        <v>41781.045173611114</v>
      </c>
      <c r="T2854">
        <f t="shared" si="179"/>
        <v>2014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 s="14">
        <f t="shared" si="178"/>
        <v>41836.190937499996</v>
      </c>
      <c r="T2855">
        <f t="shared" si="179"/>
        <v>2014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 s="14">
        <f t="shared" si="178"/>
        <v>42111.71665509259</v>
      </c>
      <c r="T2856">
        <f t="shared" si="179"/>
        <v>2015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 s="14">
        <f t="shared" si="178"/>
        <v>42370.007766203707</v>
      </c>
      <c r="T2857">
        <f t="shared" si="179"/>
        <v>2016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 s="14">
        <f t="shared" si="178"/>
        <v>42165.037581018521</v>
      </c>
      <c r="T2858">
        <f t="shared" si="179"/>
        <v>2015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 s="14">
        <f t="shared" si="178"/>
        <v>42726.920081018514</v>
      </c>
      <c r="T2859">
        <f t="shared" si="179"/>
        <v>2016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 s="14">
        <f t="shared" si="178"/>
        <v>41954.545081018514</v>
      </c>
      <c r="T2860">
        <f t="shared" si="179"/>
        <v>2014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 s="14">
        <f t="shared" si="178"/>
        <v>42233.362314814818</v>
      </c>
      <c r="T2861">
        <f t="shared" si="179"/>
        <v>2015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 s="14">
        <f t="shared" si="178"/>
        <v>42480.800648148142</v>
      </c>
      <c r="T2862">
        <f t="shared" si="179"/>
        <v>2016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 s="14">
        <f t="shared" si="178"/>
        <v>42257.590833333335</v>
      </c>
      <c r="T2863">
        <f t="shared" si="179"/>
        <v>2015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 s="14">
        <f t="shared" si="178"/>
        <v>41784.789687500001</v>
      </c>
      <c r="T2864">
        <f t="shared" si="179"/>
        <v>2014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 s="14">
        <f t="shared" si="178"/>
        <v>41831.675034722226</v>
      </c>
      <c r="T2865">
        <f t="shared" si="179"/>
        <v>2014</v>
      </c>
    </row>
    <row r="2866" spans="1:20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 s="14">
        <f t="shared" si="178"/>
        <v>42172.613506944443</v>
      </c>
      <c r="T2866">
        <f t="shared" si="179"/>
        <v>2015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 s="14">
        <f t="shared" si="178"/>
        <v>41950.114108796297</v>
      </c>
      <c r="T2867">
        <f t="shared" si="179"/>
        <v>2014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 s="14">
        <f t="shared" si="178"/>
        <v>42627.955104166671</v>
      </c>
      <c r="T2868">
        <f t="shared" si="179"/>
        <v>2016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 s="14">
        <f t="shared" si="178"/>
        <v>42531.195277777777</v>
      </c>
      <c r="T2869">
        <f t="shared" si="179"/>
        <v>2016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 s="14">
        <f t="shared" si="178"/>
        <v>42618.827013888891</v>
      </c>
      <c r="T2870">
        <f t="shared" si="179"/>
        <v>2016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 s="14">
        <f t="shared" si="178"/>
        <v>42540.593530092592</v>
      </c>
      <c r="T2871">
        <f t="shared" si="179"/>
        <v>2016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 s="14">
        <f t="shared" si="178"/>
        <v>41746.189409722225</v>
      </c>
      <c r="T2872">
        <f t="shared" si="179"/>
        <v>2014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 s="14">
        <f t="shared" si="178"/>
        <v>41974.738576388889</v>
      </c>
      <c r="T2873">
        <f t="shared" si="179"/>
        <v>2014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 s="14">
        <f t="shared" si="178"/>
        <v>42115.11618055556</v>
      </c>
      <c r="T2874">
        <f t="shared" si="179"/>
        <v>2015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 s="14">
        <f t="shared" si="178"/>
        <v>42002.817488425921</v>
      </c>
      <c r="T2875">
        <f t="shared" si="179"/>
        <v>2014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 s="14">
        <f t="shared" si="178"/>
        <v>42722.84474537037</v>
      </c>
      <c r="T2876">
        <f t="shared" si="179"/>
        <v>2016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 s="14">
        <f t="shared" si="178"/>
        <v>42465.128391203703</v>
      </c>
      <c r="T2877">
        <f t="shared" si="179"/>
        <v>2016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 s="14">
        <f t="shared" si="178"/>
        <v>42171.743969907402</v>
      </c>
      <c r="T2878">
        <f t="shared" si="179"/>
        <v>2015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 s="14">
        <f t="shared" si="178"/>
        <v>42672.955138888887</v>
      </c>
      <c r="T2879">
        <f t="shared" si="179"/>
        <v>2016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 s="14">
        <f t="shared" si="178"/>
        <v>42128.615682870368</v>
      </c>
      <c r="T2880">
        <f t="shared" si="179"/>
        <v>2015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 s="14">
        <f t="shared" si="178"/>
        <v>42359.725243055553</v>
      </c>
      <c r="T2881">
        <f t="shared" si="179"/>
        <v>2015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s="10" t="s">
        <v>8315</v>
      </c>
      <c r="R2882" t="s">
        <v>8316</v>
      </c>
      <c r="S2882" s="14">
        <f t="shared" si="178"/>
        <v>42192.905694444446</v>
      </c>
      <c r="T2882">
        <f t="shared" si="179"/>
        <v>2015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10" t="s">
        <v>8315</v>
      </c>
      <c r="R2883" t="s">
        <v>8316</v>
      </c>
      <c r="S2883" s="14">
        <f t="shared" ref="S2883:S2946" si="182">(((J2883/60)/60)/24)+DATE(1970,1,1)</f>
        <v>41916.597638888888</v>
      </c>
      <c r="T2883">
        <f t="shared" ref="T2883:T2946" si="183">YEAR(S2883)</f>
        <v>2014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 s="14">
        <f t="shared" si="182"/>
        <v>42461.596273148149</v>
      </c>
      <c r="T2884">
        <f t="shared" si="183"/>
        <v>2016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 s="14">
        <f t="shared" si="182"/>
        <v>42370.90320601852</v>
      </c>
      <c r="T2885">
        <f t="shared" si="183"/>
        <v>2016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 s="14">
        <f t="shared" si="182"/>
        <v>41948.727256944447</v>
      </c>
      <c r="T2886">
        <f t="shared" si="183"/>
        <v>2014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 s="14">
        <f t="shared" si="182"/>
        <v>42047.07640046296</v>
      </c>
      <c r="T2887">
        <f t="shared" si="183"/>
        <v>2015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 s="14">
        <f t="shared" si="182"/>
        <v>42261.632916666669</v>
      </c>
      <c r="T2888">
        <f t="shared" si="183"/>
        <v>2015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 s="14">
        <f t="shared" si="182"/>
        <v>41985.427361111113</v>
      </c>
      <c r="T2889">
        <f t="shared" si="183"/>
        <v>2014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 s="14">
        <f t="shared" si="182"/>
        <v>41922.535185185188</v>
      </c>
      <c r="T2890">
        <f t="shared" si="183"/>
        <v>2014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 s="14">
        <f t="shared" si="182"/>
        <v>41850.863252314812</v>
      </c>
      <c r="T2891">
        <f t="shared" si="183"/>
        <v>2014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 s="14">
        <f t="shared" si="182"/>
        <v>41831.742962962962</v>
      </c>
      <c r="T2892">
        <f t="shared" si="183"/>
        <v>2014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 s="14">
        <f t="shared" si="182"/>
        <v>42415.883425925931</v>
      </c>
      <c r="T2893">
        <f t="shared" si="183"/>
        <v>2016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 s="14">
        <f t="shared" si="182"/>
        <v>41869.714166666665</v>
      </c>
      <c r="T2894">
        <f t="shared" si="183"/>
        <v>2014</v>
      </c>
    </row>
    <row r="2895" spans="1:20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 s="14">
        <f t="shared" si="182"/>
        <v>41953.773090277777</v>
      </c>
      <c r="T2895">
        <f t="shared" si="183"/>
        <v>2014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 s="14">
        <f t="shared" si="182"/>
        <v>42037.986284722225</v>
      </c>
      <c r="T2896">
        <f t="shared" si="183"/>
        <v>2015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 s="14">
        <f t="shared" si="182"/>
        <v>41811.555462962962</v>
      </c>
      <c r="T2897">
        <f t="shared" si="183"/>
        <v>2014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 s="14">
        <f t="shared" si="182"/>
        <v>42701.908807870372</v>
      </c>
      <c r="T2898">
        <f t="shared" si="183"/>
        <v>2016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 s="14">
        <f t="shared" si="182"/>
        <v>42258.646504629629</v>
      </c>
      <c r="T2899">
        <f t="shared" si="183"/>
        <v>2015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 s="14">
        <f t="shared" si="182"/>
        <v>42278.664965277778</v>
      </c>
      <c r="T2900">
        <f t="shared" si="183"/>
        <v>2015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 s="14">
        <f t="shared" si="182"/>
        <v>42515.078217592592</v>
      </c>
      <c r="T2901">
        <f t="shared" si="183"/>
        <v>2016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 s="14">
        <f t="shared" si="182"/>
        <v>41830.234166666669</v>
      </c>
      <c r="T2902">
        <f t="shared" si="183"/>
        <v>2014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 s="14">
        <f t="shared" si="182"/>
        <v>41982.904386574075</v>
      </c>
      <c r="T2903">
        <f t="shared" si="183"/>
        <v>2014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 s="14">
        <f t="shared" si="182"/>
        <v>42210.439768518518</v>
      </c>
      <c r="T2904">
        <f t="shared" si="183"/>
        <v>2015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 s="14">
        <f t="shared" si="182"/>
        <v>42196.166874999995</v>
      </c>
      <c r="T2905">
        <f t="shared" si="183"/>
        <v>2015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 s="14">
        <f t="shared" si="182"/>
        <v>41940.967951388891</v>
      </c>
      <c r="T2906">
        <f t="shared" si="183"/>
        <v>2014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 s="14">
        <f t="shared" si="182"/>
        <v>42606.056863425925</v>
      </c>
      <c r="T2907">
        <f t="shared" si="183"/>
        <v>2016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 s="14">
        <f t="shared" si="182"/>
        <v>42199.648912037039</v>
      </c>
      <c r="T2908">
        <f t="shared" si="183"/>
        <v>2015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 s="14">
        <f t="shared" si="182"/>
        <v>42444.877743055549</v>
      </c>
      <c r="T2909">
        <f t="shared" si="183"/>
        <v>2016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 s="14">
        <f t="shared" si="182"/>
        <v>42499.731701388882</v>
      </c>
      <c r="T2910">
        <f t="shared" si="183"/>
        <v>2016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 s="14">
        <f t="shared" si="182"/>
        <v>41929.266215277778</v>
      </c>
      <c r="T2911">
        <f t="shared" si="183"/>
        <v>2014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 s="14">
        <f t="shared" si="182"/>
        <v>42107.841284722221</v>
      </c>
      <c r="T2912">
        <f t="shared" si="183"/>
        <v>2015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 s="14">
        <f t="shared" si="182"/>
        <v>42142.768819444449</v>
      </c>
      <c r="T2913">
        <f t="shared" si="183"/>
        <v>2015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 s="14">
        <f t="shared" si="182"/>
        <v>42354.131643518514</v>
      </c>
      <c r="T2914">
        <f t="shared" si="183"/>
        <v>2015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4">
        <f t="shared" si="182"/>
        <v>41828.922905092593</v>
      </c>
      <c r="T2915">
        <f t="shared" si="183"/>
        <v>2014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 s="14">
        <f t="shared" si="182"/>
        <v>42017.907337962963</v>
      </c>
      <c r="T2916">
        <f t="shared" si="183"/>
        <v>2015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 s="14">
        <f t="shared" si="182"/>
        <v>42415.398032407407</v>
      </c>
      <c r="T2917">
        <f t="shared" si="183"/>
        <v>2016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 s="14">
        <f t="shared" si="182"/>
        <v>41755.476724537039</v>
      </c>
      <c r="T2918">
        <f t="shared" si="183"/>
        <v>2014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 s="14">
        <f t="shared" si="182"/>
        <v>42245.234340277777</v>
      </c>
      <c r="T2919">
        <f t="shared" si="183"/>
        <v>2015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 s="14">
        <f t="shared" si="182"/>
        <v>42278.629710648151</v>
      </c>
      <c r="T2920">
        <f t="shared" si="183"/>
        <v>2015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 s="14">
        <f t="shared" si="182"/>
        <v>41826.61954861111</v>
      </c>
      <c r="T2921">
        <f t="shared" si="183"/>
        <v>2014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 s="14">
        <f t="shared" si="182"/>
        <v>42058.792476851857</v>
      </c>
      <c r="T2922">
        <f t="shared" si="183"/>
        <v>2015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 s="14">
        <f t="shared" si="182"/>
        <v>41877.886620370373</v>
      </c>
      <c r="T2923">
        <f t="shared" si="183"/>
        <v>2014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 s="14">
        <f t="shared" si="182"/>
        <v>42097.874155092592</v>
      </c>
      <c r="T2924">
        <f t="shared" si="183"/>
        <v>2015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 s="14">
        <f t="shared" si="182"/>
        <v>42013.15253472222</v>
      </c>
      <c r="T2925">
        <f t="shared" si="183"/>
        <v>2015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 s="14">
        <f t="shared" si="182"/>
        <v>42103.556828703702</v>
      </c>
      <c r="T2926">
        <f t="shared" si="183"/>
        <v>2015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 s="14">
        <f t="shared" si="182"/>
        <v>41863.584120370368</v>
      </c>
      <c r="T2927">
        <f t="shared" si="183"/>
        <v>2014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 s="14">
        <f t="shared" si="182"/>
        <v>42044.765960648147</v>
      </c>
      <c r="T2928">
        <f t="shared" si="183"/>
        <v>2015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 s="14">
        <f t="shared" si="182"/>
        <v>41806.669317129628</v>
      </c>
      <c r="T2929">
        <f t="shared" si="183"/>
        <v>2014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 s="14">
        <f t="shared" si="182"/>
        <v>42403.998217592598</v>
      </c>
      <c r="T2930">
        <f t="shared" si="183"/>
        <v>2016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 s="14">
        <f t="shared" si="182"/>
        <v>41754.564328703702</v>
      </c>
      <c r="T2931">
        <f t="shared" si="183"/>
        <v>2014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 s="14">
        <f t="shared" si="182"/>
        <v>42101.584074074075</v>
      </c>
      <c r="T2932">
        <f t="shared" si="183"/>
        <v>2015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 s="14">
        <f t="shared" si="182"/>
        <v>41872.291238425925</v>
      </c>
      <c r="T2933">
        <f t="shared" si="183"/>
        <v>2014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 s="14">
        <f t="shared" si="182"/>
        <v>42025.164780092593</v>
      </c>
      <c r="T2934">
        <f t="shared" si="183"/>
        <v>2015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 s="14">
        <f t="shared" si="182"/>
        <v>42495.956631944442</v>
      </c>
      <c r="T2935">
        <f t="shared" si="183"/>
        <v>2016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 s="14">
        <f t="shared" si="182"/>
        <v>41775.636157407411</v>
      </c>
      <c r="T2936">
        <f t="shared" si="183"/>
        <v>2014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 s="14">
        <f t="shared" si="182"/>
        <v>42553.583425925928</v>
      </c>
      <c r="T2937">
        <f t="shared" si="183"/>
        <v>2016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 s="14">
        <f t="shared" si="182"/>
        <v>41912.650729166664</v>
      </c>
      <c r="T2938">
        <f t="shared" si="183"/>
        <v>2014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 s="14">
        <f t="shared" si="182"/>
        <v>41803.457326388889</v>
      </c>
      <c r="T2939">
        <f t="shared" si="183"/>
        <v>2014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 s="14">
        <f t="shared" si="182"/>
        <v>42004.703865740739</v>
      </c>
      <c r="T2940">
        <f t="shared" si="183"/>
        <v>2014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 s="14">
        <f t="shared" si="182"/>
        <v>41845.809166666666</v>
      </c>
      <c r="T2941">
        <f t="shared" si="183"/>
        <v>2014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 s="14">
        <f t="shared" si="182"/>
        <v>41982.773356481484</v>
      </c>
      <c r="T2942">
        <f t="shared" si="183"/>
        <v>2014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 s="14">
        <f t="shared" si="182"/>
        <v>42034.960127314815</v>
      </c>
      <c r="T2943">
        <f t="shared" si="183"/>
        <v>2015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 s="14">
        <f t="shared" si="182"/>
        <v>42334.803923611107</v>
      </c>
      <c r="T2944">
        <f t="shared" si="183"/>
        <v>2015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 s="14">
        <f t="shared" si="182"/>
        <v>42077.129398148143</v>
      </c>
      <c r="T2945">
        <f t="shared" si="183"/>
        <v>2015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s="10" t="s">
        <v>8315</v>
      </c>
      <c r="R2946" t="s">
        <v>8355</v>
      </c>
      <c r="S2946" s="14">
        <f t="shared" si="182"/>
        <v>42132.9143287037</v>
      </c>
      <c r="T2946">
        <f t="shared" si="183"/>
        <v>2015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0" t="s">
        <v>8315</v>
      </c>
      <c r="R2947" t="s">
        <v>8355</v>
      </c>
      <c r="S2947" s="14">
        <f t="shared" ref="S2947:S3010" si="186">(((J2947/60)/60)/24)+DATE(1970,1,1)</f>
        <v>42118.139583333337</v>
      </c>
      <c r="T2947">
        <f t="shared" ref="T2947:T3010" si="187">YEAR(S2947)</f>
        <v>2015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 s="14">
        <f t="shared" si="186"/>
        <v>42567.531157407408</v>
      </c>
      <c r="T2948">
        <f t="shared" si="187"/>
        <v>2016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 s="14">
        <f t="shared" si="186"/>
        <v>42649.562118055561</v>
      </c>
      <c r="T2949">
        <f t="shared" si="187"/>
        <v>2016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 s="14">
        <f t="shared" si="186"/>
        <v>42097.649224537032</v>
      </c>
      <c r="T2950">
        <f t="shared" si="187"/>
        <v>2015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 s="14">
        <f t="shared" si="186"/>
        <v>42297.823113425926</v>
      </c>
      <c r="T2951">
        <f t="shared" si="187"/>
        <v>2015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 s="14">
        <f t="shared" si="186"/>
        <v>42362.36518518519</v>
      </c>
      <c r="T2952">
        <f t="shared" si="187"/>
        <v>2015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 s="14">
        <f t="shared" si="186"/>
        <v>41872.802928240737</v>
      </c>
      <c r="T2953">
        <f t="shared" si="187"/>
        <v>2014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 s="14">
        <f t="shared" si="186"/>
        <v>42628.690266203703</v>
      </c>
      <c r="T2954">
        <f t="shared" si="187"/>
        <v>2016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 s="14">
        <f t="shared" si="186"/>
        <v>42255.791909722218</v>
      </c>
      <c r="T2955">
        <f t="shared" si="187"/>
        <v>2015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 s="14">
        <f t="shared" si="186"/>
        <v>42790.583368055552</v>
      </c>
      <c r="T2956">
        <f t="shared" si="187"/>
        <v>2017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 s="14">
        <f t="shared" si="186"/>
        <v>42141.741307870368</v>
      </c>
      <c r="T2957">
        <f t="shared" si="187"/>
        <v>2015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 s="14">
        <f t="shared" si="186"/>
        <v>42464.958912037036</v>
      </c>
      <c r="T2958">
        <f t="shared" si="187"/>
        <v>2016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 s="14">
        <f t="shared" si="186"/>
        <v>42031.011249999996</v>
      </c>
      <c r="T2959">
        <f t="shared" si="187"/>
        <v>2015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4">
        <f t="shared" si="186"/>
        <v>42438.779131944444</v>
      </c>
      <c r="T2960">
        <f t="shared" si="187"/>
        <v>2016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4">
        <f t="shared" si="186"/>
        <v>42498.008391203708</v>
      </c>
      <c r="T2961">
        <f t="shared" si="187"/>
        <v>2016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 s="14">
        <f t="shared" si="186"/>
        <v>41863.757210648146</v>
      </c>
      <c r="T2962">
        <f t="shared" si="187"/>
        <v>2014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 s="14">
        <f t="shared" si="186"/>
        <v>42061.212488425925</v>
      </c>
      <c r="T2963">
        <f t="shared" si="187"/>
        <v>2015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 s="14">
        <f t="shared" si="186"/>
        <v>42036.24428240741</v>
      </c>
      <c r="T2964">
        <f t="shared" si="187"/>
        <v>2015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 s="14">
        <f t="shared" si="186"/>
        <v>42157.470185185186</v>
      </c>
      <c r="T2965">
        <f t="shared" si="187"/>
        <v>2015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 s="14">
        <f t="shared" si="186"/>
        <v>41827.909942129627</v>
      </c>
      <c r="T2966">
        <f t="shared" si="187"/>
        <v>2014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 s="14">
        <f t="shared" si="186"/>
        <v>42162.729548611111</v>
      </c>
      <c r="T2967">
        <f t="shared" si="187"/>
        <v>2015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 s="14">
        <f t="shared" si="186"/>
        <v>42233.738564814819</v>
      </c>
      <c r="T2968">
        <f t="shared" si="187"/>
        <v>2015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 s="14">
        <f t="shared" si="186"/>
        <v>42042.197824074072</v>
      </c>
      <c r="T2969">
        <f t="shared" si="187"/>
        <v>2015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 s="14">
        <f t="shared" si="186"/>
        <v>42585.523842592593</v>
      </c>
      <c r="T2970">
        <f t="shared" si="187"/>
        <v>2016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 s="14">
        <f t="shared" si="186"/>
        <v>42097.786493055552</v>
      </c>
      <c r="T2971">
        <f t="shared" si="187"/>
        <v>2015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 s="14">
        <f t="shared" si="186"/>
        <v>41808.669571759259</v>
      </c>
      <c r="T2972">
        <f t="shared" si="187"/>
        <v>2014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 s="14">
        <f t="shared" si="186"/>
        <v>41852.658310185187</v>
      </c>
      <c r="T2973">
        <f t="shared" si="187"/>
        <v>2014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 s="14">
        <f t="shared" si="186"/>
        <v>42694.110185185185</v>
      </c>
      <c r="T2974">
        <f t="shared" si="187"/>
        <v>2016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 s="14">
        <f t="shared" si="186"/>
        <v>42341.818379629629</v>
      </c>
      <c r="T2975">
        <f t="shared" si="187"/>
        <v>2015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 s="14">
        <f t="shared" si="186"/>
        <v>41880.061006944445</v>
      </c>
      <c r="T2976">
        <f t="shared" si="187"/>
        <v>2014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 s="14">
        <f t="shared" si="186"/>
        <v>41941.683865740742</v>
      </c>
      <c r="T2977">
        <f t="shared" si="187"/>
        <v>2014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 s="14">
        <f t="shared" si="186"/>
        <v>42425.730671296296</v>
      </c>
      <c r="T2978">
        <f t="shared" si="187"/>
        <v>2016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 s="14">
        <f t="shared" si="186"/>
        <v>42026.88118055556</v>
      </c>
      <c r="T2979">
        <f t="shared" si="187"/>
        <v>2015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 s="14">
        <f t="shared" si="186"/>
        <v>41922.640590277777</v>
      </c>
      <c r="T2980">
        <f t="shared" si="187"/>
        <v>2014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 s="14">
        <f t="shared" si="186"/>
        <v>41993.824340277773</v>
      </c>
      <c r="T2981">
        <f t="shared" si="187"/>
        <v>2014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 s="14">
        <f t="shared" si="186"/>
        <v>42219.915856481486</v>
      </c>
      <c r="T2982">
        <f t="shared" si="187"/>
        <v>2015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 s="14">
        <f t="shared" si="186"/>
        <v>42225.559675925921</v>
      </c>
      <c r="T2983">
        <f t="shared" si="187"/>
        <v>2015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 s="14">
        <f t="shared" si="186"/>
        <v>42381.686840277776</v>
      </c>
      <c r="T2984">
        <f t="shared" si="187"/>
        <v>2016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 s="14">
        <f t="shared" si="186"/>
        <v>41894.632361111115</v>
      </c>
      <c r="T2985">
        <f t="shared" si="187"/>
        <v>2014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 s="14">
        <f t="shared" si="186"/>
        <v>42576.278715277775</v>
      </c>
      <c r="T2986">
        <f t="shared" si="187"/>
        <v>2016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 s="14">
        <f t="shared" si="186"/>
        <v>42654.973703703698</v>
      </c>
      <c r="T2987">
        <f t="shared" si="187"/>
        <v>2016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 s="14">
        <f t="shared" si="186"/>
        <v>42431.500069444446</v>
      </c>
      <c r="T2988">
        <f t="shared" si="187"/>
        <v>2016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 s="14">
        <f t="shared" si="186"/>
        <v>42627.307303240741</v>
      </c>
      <c r="T2989">
        <f t="shared" si="187"/>
        <v>2016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 s="14">
        <f t="shared" si="186"/>
        <v>42511.362048611118</v>
      </c>
      <c r="T2990">
        <f t="shared" si="187"/>
        <v>2016</v>
      </c>
    </row>
    <row r="2991" spans="1:20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 s="14">
        <f t="shared" si="186"/>
        <v>42337.02039351852</v>
      </c>
      <c r="T2991">
        <f t="shared" si="187"/>
        <v>2015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 s="14">
        <f t="shared" si="186"/>
        <v>42341.57430555555</v>
      </c>
      <c r="T2992">
        <f t="shared" si="187"/>
        <v>2015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 s="14">
        <f t="shared" si="186"/>
        <v>42740.837152777778</v>
      </c>
      <c r="T2993">
        <f t="shared" si="187"/>
        <v>2017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 s="14">
        <f t="shared" si="186"/>
        <v>42622.767476851848</v>
      </c>
      <c r="T2994">
        <f t="shared" si="187"/>
        <v>2016</v>
      </c>
    </row>
    <row r="2995" spans="1:20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 s="14">
        <f t="shared" si="186"/>
        <v>42390.838738425926</v>
      </c>
      <c r="T2995">
        <f t="shared" si="187"/>
        <v>2016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 s="14">
        <f t="shared" si="186"/>
        <v>41885.478842592594</v>
      </c>
      <c r="T2996">
        <f t="shared" si="187"/>
        <v>2014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 s="14">
        <f t="shared" si="186"/>
        <v>42724.665173611109</v>
      </c>
      <c r="T2997">
        <f t="shared" si="187"/>
        <v>2016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 s="14">
        <f t="shared" si="186"/>
        <v>42090.912500000006</v>
      </c>
      <c r="T2998">
        <f t="shared" si="187"/>
        <v>2015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 s="14">
        <f t="shared" si="186"/>
        <v>42775.733715277776</v>
      </c>
      <c r="T2999">
        <f t="shared" si="187"/>
        <v>2017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 s="14">
        <f t="shared" si="186"/>
        <v>41778.193622685183</v>
      </c>
      <c r="T3000">
        <f t="shared" si="187"/>
        <v>2014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 s="14">
        <f t="shared" si="186"/>
        <v>42780.740277777775</v>
      </c>
      <c r="T3001">
        <f t="shared" si="187"/>
        <v>2017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 s="14">
        <f t="shared" si="186"/>
        <v>42752.827199074076</v>
      </c>
      <c r="T3002">
        <f t="shared" si="187"/>
        <v>2017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 s="14">
        <f t="shared" si="186"/>
        <v>42534.895625000005</v>
      </c>
      <c r="T3003">
        <f t="shared" si="187"/>
        <v>2016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 s="14">
        <f t="shared" si="186"/>
        <v>41239.83625</v>
      </c>
      <c r="T3004">
        <f t="shared" si="187"/>
        <v>2012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 s="14">
        <f t="shared" si="186"/>
        <v>42398.849259259259</v>
      </c>
      <c r="T3005">
        <f t="shared" si="187"/>
        <v>2016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 s="14">
        <f t="shared" si="186"/>
        <v>41928.881064814814</v>
      </c>
      <c r="T3006">
        <f t="shared" si="187"/>
        <v>2014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 s="14">
        <f t="shared" si="186"/>
        <v>41888.674826388888</v>
      </c>
      <c r="T3007">
        <f t="shared" si="187"/>
        <v>2014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 s="14">
        <f t="shared" si="186"/>
        <v>41957.756840277783</v>
      </c>
      <c r="T3008">
        <f t="shared" si="187"/>
        <v>2014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 s="14">
        <f t="shared" si="186"/>
        <v>42098.216238425928</v>
      </c>
      <c r="T3009">
        <f t="shared" si="187"/>
        <v>2015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s="10" t="s">
        <v>8315</v>
      </c>
      <c r="R3010" t="s">
        <v>8355</v>
      </c>
      <c r="S3010" s="14">
        <f t="shared" si="186"/>
        <v>42360.212025462963</v>
      </c>
      <c r="T3010">
        <f t="shared" si="187"/>
        <v>2015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s="10" t="s">
        <v>8315</v>
      </c>
      <c r="R3011" t="s">
        <v>8355</v>
      </c>
      <c r="S3011" s="14">
        <f t="shared" ref="S3011:S3074" si="190">(((J3011/60)/60)/24)+DATE(1970,1,1)</f>
        <v>41939.569907407407</v>
      </c>
      <c r="T3011">
        <f t="shared" ref="T3011:T3074" si="191">YEAR(S3011)</f>
        <v>2014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 s="14">
        <f t="shared" si="190"/>
        <v>41996.832395833335</v>
      </c>
      <c r="T3012">
        <f t="shared" si="191"/>
        <v>2014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 s="14">
        <f t="shared" si="190"/>
        <v>42334.468935185185</v>
      </c>
      <c r="T3013">
        <f t="shared" si="191"/>
        <v>2015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 s="14">
        <f t="shared" si="190"/>
        <v>42024.702893518523</v>
      </c>
      <c r="T3014">
        <f t="shared" si="191"/>
        <v>2015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 s="14">
        <f t="shared" si="190"/>
        <v>42146.836215277777</v>
      </c>
      <c r="T3015">
        <f t="shared" si="191"/>
        <v>2015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 s="14">
        <f t="shared" si="190"/>
        <v>41920.123611111114</v>
      </c>
      <c r="T3016">
        <f t="shared" si="191"/>
        <v>2014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 s="14">
        <f t="shared" si="190"/>
        <v>41785.72729166667</v>
      </c>
      <c r="T3017">
        <f t="shared" si="191"/>
        <v>2014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 s="14">
        <f t="shared" si="190"/>
        <v>41778.548055555555</v>
      </c>
      <c r="T3018">
        <f t="shared" si="191"/>
        <v>2014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 s="14">
        <f t="shared" si="190"/>
        <v>41841.850034722222</v>
      </c>
      <c r="T3019">
        <f t="shared" si="191"/>
        <v>2014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 s="14">
        <f t="shared" si="190"/>
        <v>42163.29833333334</v>
      </c>
      <c r="T3020">
        <f t="shared" si="191"/>
        <v>2015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 s="14">
        <f t="shared" si="190"/>
        <v>41758.833564814813</v>
      </c>
      <c r="T3021">
        <f t="shared" si="191"/>
        <v>2014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 s="14">
        <f t="shared" si="190"/>
        <v>42170.846446759257</v>
      </c>
      <c r="T3022">
        <f t="shared" si="191"/>
        <v>2015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 s="14">
        <f t="shared" si="190"/>
        <v>42660.618854166663</v>
      </c>
      <c r="T3023">
        <f t="shared" si="191"/>
        <v>2016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 s="14">
        <f t="shared" si="190"/>
        <v>42564.95380787037</v>
      </c>
      <c r="T3024">
        <f t="shared" si="191"/>
        <v>2016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 s="14">
        <f t="shared" si="190"/>
        <v>42121.675763888896</v>
      </c>
      <c r="T3025">
        <f t="shared" si="191"/>
        <v>2015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 s="14">
        <f t="shared" si="190"/>
        <v>41158.993923611109</v>
      </c>
      <c r="T3026">
        <f t="shared" si="191"/>
        <v>2012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 s="14">
        <f t="shared" si="190"/>
        <v>41761.509409722225</v>
      </c>
      <c r="T3027">
        <f t="shared" si="191"/>
        <v>2014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 s="14">
        <f t="shared" si="190"/>
        <v>42783.459398148145</v>
      </c>
      <c r="T3028">
        <f t="shared" si="191"/>
        <v>2017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 s="14">
        <f t="shared" si="190"/>
        <v>42053.704293981486</v>
      </c>
      <c r="T3029">
        <f t="shared" si="191"/>
        <v>2015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 s="14">
        <f t="shared" si="190"/>
        <v>42567.264178240745</v>
      </c>
      <c r="T3030">
        <f t="shared" si="191"/>
        <v>2016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 s="14">
        <f t="shared" si="190"/>
        <v>41932.708877314813</v>
      </c>
      <c r="T3031">
        <f t="shared" si="191"/>
        <v>2014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 s="14">
        <f t="shared" si="190"/>
        <v>42233.747349537036</v>
      </c>
      <c r="T3032">
        <f t="shared" si="191"/>
        <v>2015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 s="14">
        <f t="shared" si="190"/>
        <v>42597.882488425923</v>
      </c>
      <c r="T3033">
        <f t="shared" si="191"/>
        <v>2016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 s="14">
        <f t="shared" si="190"/>
        <v>42228.044664351852</v>
      </c>
      <c r="T3034">
        <f t="shared" si="191"/>
        <v>2015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 s="14">
        <f t="shared" si="190"/>
        <v>42570.110243055555</v>
      </c>
      <c r="T3035">
        <f t="shared" si="191"/>
        <v>2016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 s="14">
        <f t="shared" si="190"/>
        <v>42644.535358796296</v>
      </c>
      <c r="T3036">
        <f t="shared" si="191"/>
        <v>2016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 s="14">
        <f t="shared" si="190"/>
        <v>41368.560289351852</v>
      </c>
      <c r="T3037">
        <f t="shared" si="191"/>
        <v>2013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 s="14">
        <f t="shared" si="190"/>
        <v>41466.785231481481</v>
      </c>
      <c r="T3038">
        <f t="shared" si="191"/>
        <v>2013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 s="14">
        <f t="shared" si="190"/>
        <v>40378.893206018518</v>
      </c>
      <c r="T3039">
        <f t="shared" si="191"/>
        <v>2010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 s="14">
        <f t="shared" si="190"/>
        <v>42373.252280092594</v>
      </c>
      <c r="T3040">
        <f t="shared" si="191"/>
        <v>2016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 s="14">
        <f t="shared" si="190"/>
        <v>41610.794421296298</v>
      </c>
      <c r="T3041">
        <f t="shared" si="191"/>
        <v>2013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 s="14">
        <f t="shared" si="190"/>
        <v>42177.791909722218</v>
      </c>
      <c r="T3042">
        <f t="shared" si="191"/>
        <v>2015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 s="14">
        <f t="shared" si="190"/>
        <v>42359.868611111116</v>
      </c>
      <c r="T3043">
        <f t="shared" si="191"/>
        <v>2015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 s="14">
        <f t="shared" si="190"/>
        <v>42253.688043981485</v>
      </c>
      <c r="T3044">
        <f t="shared" si="191"/>
        <v>2015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 s="14">
        <f t="shared" si="190"/>
        <v>42083.070590277777</v>
      </c>
      <c r="T3045">
        <f t="shared" si="191"/>
        <v>2015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 s="14">
        <f t="shared" si="190"/>
        <v>42387.7268287037</v>
      </c>
      <c r="T3046">
        <f t="shared" si="191"/>
        <v>2016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 s="14">
        <f t="shared" si="190"/>
        <v>41843.155729166669</v>
      </c>
      <c r="T3047">
        <f t="shared" si="191"/>
        <v>2014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 s="14">
        <f t="shared" si="190"/>
        <v>41862.803078703706</v>
      </c>
      <c r="T3048">
        <f t="shared" si="191"/>
        <v>2014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 s="14">
        <f t="shared" si="190"/>
        <v>42443.989050925928</v>
      </c>
      <c r="T3049">
        <f t="shared" si="191"/>
        <v>2016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 s="14">
        <f t="shared" si="190"/>
        <v>41975.901180555549</v>
      </c>
      <c r="T3050">
        <f t="shared" si="191"/>
        <v>2014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 s="14">
        <f t="shared" si="190"/>
        <v>42139.014525462961</v>
      </c>
      <c r="T3051">
        <f t="shared" si="191"/>
        <v>2015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 s="14">
        <f t="shared" si="190"/>
        <v>42465.16851851852</v>
      </c>
      <c r="T3052">
        <f t="shared" si="191"/>
        <v>2016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 s="14">
        <f t="shared" si="190"/>
        <v>42744.416030092587</v>
      </c>
      <c r="T3053">
        <f t="shared" si="191"/>
        <v>2017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 s="14">
        <f t="shared" si="190"/>
        <v>42122.670069444444</v>
      </c>
      <c r="T3054">
        <f t="shared" si="191"/>
        <v>2015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 s="14">
        <f t="shared" si="190"/>
        <v>41862.761724537035</v>
      </c>
      <c r="T3055">
        <f t="shared" si="191"/>
        <v>2014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 s="14">
        <f t="shared" si="190"/>
        <v>42027.832800925928</v>
      </c>
      <c r="T3056">
        <f t="shared" si="191"/>
        <v>2015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 s="14">
        <f t="shared" si="190"/>
        <v>41953.95821759259</v>
      </c>
      <c r="T3057">
        <f t="shared" si="191"/>
        <v>2014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4">
        <f t="shared" si="190"/>
        <v>41851.636388888888</v>
      </c>
      <c r="T3058">
        <f t="shared" si="191"/>
        <v>2014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 s="14">
        <f t="shared" si="190"/>
        <v>42433.650590277779</v>
      </c>
      <c r="T3059">
        <f t="shared" si="191"/>
        <v>2016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 s="14">
        <f t="shared" si="190"/>
        <v>42460.374305555553</v>
      </c>
      <c r="T3060">
        <f t="shared" si="191"/>
        <v>2016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 s="14">
        <f t="shared" si="190"/>
        <v>41829.935717592591</v>
      </c>
      <c r="T3061">
        <f t="shared" si="191"/>
        <v>2014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 s="14">
        <f t="shared" si="190"/>
        <v>42245.274699074071</v>
      </c>
      <c r="T3062">
        <f t="shared" si="191"/>
        <v>2015</v>
      </c>
    </row>
    <row r="3063" spans="1:20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 s="14">
        <f t="shared" si="190"/>
        <v>41834.784120370372</v>
      </c>
      <c r="T3063">
        <f t="shared" si="191"/>
        <v>2014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 s="14">
        <f t="shared" si="190"/>
        <v>42248.535787037035</v>
      </c>
      <c r="T3064">
        <f t="shared" si="191"/>
        <v>2015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 s="14">
        <f t="shared" si="190"/>
        <v>42630.922893518517</v>
      </c>
      <c r="T3065">
        <f t="shared" si="191"/>
        <v>2016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 s="14">
        <f t="shared" si="190"/>
        <v>42299.130162037036</v>
      </c>
      <c r="T3066">
        <f t="shared" si="191"/>
        <v>2015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 s="14">
        <f t="shared" si="190"/>
        <v>41825.055231481485</v>
      </c>
      <c r="T3067">
        <f t="shared" si="191"/>
        <v>2014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 s="14">
        <f t="shared" si="190"/>
        <v>42531.228437500002</v>
      </c>
      <c r="T3068">
        <f t="shared" si="191"/>
        <v>2016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 s="14">
        <f t="shared" si="190"/>
        <v>42226.938414351855</v>
      </c>
      <c r="T3069">
        <f t="shared" si="191"/>
        <v>2015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 s="14">
        <f t="shared" si="190"/>
        <v>42263.691574074073</v>
      </c>
      <c r="T3070">
        <f t="shared" si="191"/>
        <v>2015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 s="14">
        <f t="shared" si="190"/>
        <v>41957.833726851852</v>
      </c>
      <c r="T3071">
        <f t="shared" si="191"/>
        <v>2014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 s="14">
        <f t="shared" si="190"/>
        <v>42690.733437499999</v>
      </c>
      <c r="T3072">
        <f t="shared" si="191"/>
        <v>2016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 s="14">
        <f t="shared" si="190"/>
        <v>42097.732418981483</v>
      </c>
      <c r="T3073">
        <f t="shared" si="191"/>
        <v>2015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s="10" t="s">
        <v>8315</v>
      </c>
      <c r="R3074" t="s">
        <v>8355</v>
      </c>
      <c r="S3074" s="14">
        <f t="shared" si="190"/>
        <v>42658.690532407403</v>
      </c>
      <c r="T3074">
        <f t="shared" si="191"/>
        <v>2016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10" t="s">
        <v>8315</v>
      </c>
      <c r="R3075" t="s">
        <v>8355</v>
      </c>
      <c r="S3075" s="14">
        <f t="shared" ref="S3075:S3138" si="194">(((J3075/60)/60)/24)+DATE(1970,1,1)</f>
        <v>42111.684027777781</v>
      </c>
      <c r="T3075">
        <f t="shared" ref="T3075:T3138" si="195">YEAR(S3075)</f>
        <v>2015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 s="14">
        <f t="shared" si="194"/>
        <v>42409.571284722217</v>
      </c>
      <c r="T3076">
        <f t="shared" si="195"/>
        <v>2016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 s="14">
        <f t="shared" si="194"/>
        <v>42551.102314814809</v>
      </c>
      <c r="T3077">
        <f t="shared" si="195"/>
        <v>2016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 s="14">
        <f t="shared" si="194"/>
        <v>42226.651886574073</v>
      </c>
      <c r="T3078">
        <f t="shared" si="195"/>
        <v>2015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 s="14">
        <f t="shared" si="194"/>
        <v>42766.956921296296</v>
      </c>
      <c r="T3079">
        <f t="shared" si="195"/>
        <v>2017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 s="14">
        <f t="shared" si="194"/>
        <v>42031.138831018514</v>
      </c>
      <c r="T3080">
        <f t="shared" si="195"/>
        <v>2015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 s="14">
        <f t="shared" si="194"/>
        <v>42055.713368055556</v>
      </c>
      <c r="T3081">
        <f t="shared" si="195"/>
        <v>2015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 s="14">
        <f t="shared" si="194"/>
        <v>41940.028287037036</v>
      </c>
      <c r="T3082">
        <f t="shared" si="195"/>
        <v>2014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 s="14">
        <f t="shared" si="194"/>
        <v>42237.181608796294</v>
      </c>
      <c r="T3083">
        <f t="shared" si="195"/>
        <v>2015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 s="14">
        <f t="shared" si="194"/>
        <v>42293.922986111109</v>
      </c>
      <c r="T3084">
        <f t="shared" si="195"/>
        <v>2015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 s="14">
        <f t="shared" si="194"/>
        <v>41853.563402777778</v>
      </c>
      <c r="T3085">
        <f t="shared" si="195"/>
        <v>2014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 s="14">
        <f t="shared" si="194"/>
        <v>42100.723738425921</v>
      </c>
      <c r="T3086">
        <f t="shared" si="195"/>
        <v>2015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 s="14">
        <f t="shared" si="194"/>
        <v>42246.883784722217</v>
      </c>
      <c r="T3087">
        <f t="shared" si="195"/>
        <v>2015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 s="14">
        <f t="shared" si="194"/>
        <v>42173.67082175926</v>
      </c>
      <c r="T3088">
        <f t="shared" si="195"/>
        <v>2015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 s="14">
        <f t="shared" si="194"/>
        <v>42665.150347222225</v>
      </c>
      <c r="T3089">
        <f t="shared" si="195"/>
        <v>2016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 s="14">
        <f t="shared" si="194"/>
        <v>41981.57230324074</v>
      </c>
      <c r="T3090">
        <f t="shared" si="195"/>
        <v>2014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 s="14">
        <f t="shared" si="194"/>
        <v>42528.542627314819</v>
      </c>
      <c r="T3091">
        <f t="shared" si="195"/>
        <v>2016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 s="14">
        <f t="shared" si="194"/>
        <v>42065.818807870368</v>
      </c>
      <c r="T3092">
        <f t="shared" si="195"/>
        <v>2015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 s="14">
        <f t="shared" si="194"/>
        <v>42566.948414351849</v>
      </c>
      <c r="T3093">
        <f t="shared" si="195"/>
        <v>2016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 s="14">
        <f t="shared" si="194"/>
        <v>42255.619351851856</v>
      </c>
      <c r="T3094">
        <f t="shared" si="195"/>
        <v>2015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 s="14">
        <f t="shared" si="194"/>
        <v>41760.909039351849</v>
      </c>
      <c r="T3095">
        <f t="shared" si="195"/>
        <v>2014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 s="14">
        <f t="shared" si="194"/>
        <v>42207.795787037037</v>
      </c>
      <c r="T3096">
        <f t="shared" si="195"/>
        <v>2015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 s="14">
        <f t="shared" si="194"/>
        <v>42523.025231481486</v>
      </c>
      <c r="T3097">
        <f t="shared" si="195"/>
        <v>2016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 s="14">
        <f t="shared" si="194"/>
        <v>42114.825532407413</v>
      </c>
      <c r="T3098">
        <f t="shared" si="195"/>
        <v>2015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 s="14">
        <f t="shared" si="194"/>
        <v>42629.503483796296</v>
      </c>
      <c r="T3099">
        <f t="shared" si="195"/>
        <v>2016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 s="14">
        <f t="shared" si="194"/>
        <v>42359.792233796295</v>
      </c>
      <c r="T3100">
        <f t="shared" si="195"/>
        <v>2015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 s="14">
        <f t="shared" si="194"/>
        <v>42382.189710648148</v>
      </c>
      <c r="T3101">
        <f t="shared" si="195"/>
        <v>2016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 s="14">
        <f t="shared" si="194"/>
        <v>41902.622395833336</v>
      </c>
      <c r="T3102">
        <f t="shared" si="195"/>
        <v>2014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 s="14">
        <f t="shared" si="194"/>
        <v>42171.383530092593</v>
      </c>
      <c r="T3103">
        <f t="shared" si="195"/>
        <v>2015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 s="14">
        <f t="shared" si="194"/>
        <v>42555.340486111112</v>
      </c>
      <c r="T3104">
        <f t="shared" si="195"/>
        <v>2016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 s="14">
        <f t="shared" si="194"/>
        <v>42107.156319444446</v>
      </c>
      <c r="T3105">
        <f t="shared" si="195"/>
        <v>2015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 s="14">
        <f t="shared" si="194"/>
        <v>42006.908692129626</v>
      </c>
      <c r="T3106">
        <f t="shared" si="195"/>
        <v>2015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 s="14">
        <f t="shared" si="194"/>
        <v>41876.718935185185</v>
      </c>
      <c r="T3107">
        <f t="shared" si="195"/>
        <v>2014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 s="14">
        <f t="shared" si="194"/>
        <v>42241.429120370376</v>
      </c>
      <c r="T3108">
        <f t="shared" si="195"/>
        <v>2015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 s="14">
        <f t="shared" si="194"/>
        <v>42128.814247685179</v>
      </c>
      <c r="T3109">
        <f t="shared" si="195"/>
        <v>2015</v>
      </c>
    </row>
    <row r="3110" spans="1:20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 s="14">
        <f t="shared" si="194"/>
        <v>42062.680486111116</v>
      </c>
      <c r="T3110">
        <f t="shared" si="195"/>
        <v>2015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 s="14">
        <f t="shared" si="194"/>
        <v>41844.125115740739</v>
      </c>
      <c r="T3111">
        <f t="shared" si="195"/>
        <v>2014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 s="14">
        <f t="shared" si="194"/>
        <v>42745.031469907408</v>
      </c>
      <c r="T3112">
        <f t="shared" si="195"/>
        <v>2017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 s="14">
        <f t="shared" si="194"/>
        <v>41885.595138888886</v>
      </c>
      <c r="T3113">
        <f t="shared" si="195"/>
        <v>2014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 s="14">
        <f t="shared" si="194"/>
        <v>42615.121921296297</v>
      </c>
      <c r="T3114">
        <f t="shared" si="195"/>
        <v>2016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 s="14">
        <f t="shared" si="194"/>
        <v>42081.731273148151</v>
      </c>
      <c r="T3115">
        <f t="shared" si="195"/>
        <v>2015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 s="14">
        <f t="shared" si="194"/>
        <v>41843.632523148146</v>
      </c>
      <c r="T3116">
        <f t="shared" si="195"/>
        <v>2014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 s="14">
        <f t="shared" si="194"/>
        <v>42496.447071759263</v>
      </c>
      <c r="T3117">
        <f t="shared" si="195"/>
        <v>2016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 s="14">
        <f t="shared" si="194"/>
        <v>42081.515335648146</v>
      </c>
      <c r="T3118">
        <f t="shared" si="195"/>
        <v>2015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 s="14">
        <f t="shared" si="194"/>
        <v>42509.374537037031</v>
      </c>
      <c r="T3119">
        <f t="shared" si="195"/>
        <v>2016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 s="14">
        <f t="shared" si="194"/>
        <v>42534.649571759262</v>
      </c>
      <c r="T3120">
        <f t="shared" si="195"/>
        <v>2016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 s="14">
        <f t="shared" si="194"/>
        <v>42060.04550925926</v>
      </c>
      <c r="T3121">
        <f t="shared" si="195"/>
        <v>2015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 s="14">
        <f t="shared" si="194"/>
        <v>42435.942083333335</v>
      </c>
      <c r="T3122">
        <f t="shared" si="195"/>
        <v>2016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 s="14">
        <f t="shared" si="194"/>
        <v>41848.679803240739</v>
      </c>
      <c r="T3123">
        <f t="shared" si="195"/>
        <v>2014</v>
      </c>
    </row>
    <row r="3124" spans="1:20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 s="14">
        <f t="shared" si="194"/>
        <v>42678.932083333333</v>
      </c>
      <c r="T3124">
        <f t="shared" si="195"/>
        <v>2016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 s="14">
        <f t="shared" si="194"/>
        <v>42530.993032407408</v>
      </c>
      <c r="T3125">
        <f t="shared" si="195"/>
        <v>2016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 s="14">
        <f t="shared" si="194"/>
        <v>41977.780104166668</v>
      </c>
      <c r="T3126">
        <f t="shared" si="195"/>
        <v>2014</v>
      </c>
    </row>
    <row r="3127" spans="1:20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 s="14">
        <f t="shared" si="194"/>
        <v>42346.20685185185</v>
      </c>
      <c r="T3127">
        <f t="shared" si="195"/>
        <v>2015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 s="14">
        <f t="shared" si="194"/>
        <v>42427.01807870371</v>
      </c>
      <c r="T3128">
        <f t="shared" si="195"/>
        <v>2016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 s="14">
        <f t="shared" si="194"/>
        <v>42034.856817129628</v>
      </c>
      <c r="T3129">
        <f t="shared" si="195"/>
        <v>2015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 s="14">
        <f t="shared" si="194"/>
        <v>42780.825706018513</v>
      </c>
      <c r="T3130">
        <f t="shared" si="195"/>
        <v>2017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 s="14">
        <f t="shared" si="194"/>
        <v>42803.842812499999</v>
      </c>
      <c r="T3131">
        <f t="shared" si="195"/>
        <v>2017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 s="14">
        <f t="shared" si="194"/>
        <v>42808.640231481477</v>
      </c>
      <c r="T3132">
        <f t="shared" si="195"/>
        <v>2017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 s="14">
        <f t="shared" si="194"/>
        <v>42803.579224537039</v>
      </c>
      <c r="T3133">
        <f t="shared" si="195"/>
        <v>2017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 s="14">
        <f t="shared" si="194"/>
        <v>42786.350231481483</v>
      </c>
      <c r="T3134">
        <f t="shared" si="195"/>
        <v>2017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 s="14">
        <f t="shared" si="194"/>
        <v>42788.565208333333</v>
      </c>
      <c r="T3135">
        <f t="shared" si="195"/>
        <v>2017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 s="14">
        <f t="shared" si="194"/>
        <v>42800.720127314817</v>
      </c>
      <c r="T3136">
        <f t="shared" si="195"/>
        <v>2017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 s="14">
        <f t="shared" si="194"/>
        <v>42807.151863425926</v>
      </c>
      <c r="T3137">
        <f t="shared" si="195"/>
        <v>2017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s="10" t="s">
        <v>8315</v>
      </c>
      <c r="R3138" t="s">
        <v>8316</v>
      </c>
      <c r="S3138" s="14">
        <f t="shared" si="194"/>
        <v>42789.462430555555</v>
      </c>
      <c r="T3138">
        <f t="shared" si="195"/>
        <v>2017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s="10" t="s">
        <v>8315</v>
      </c>
      <c r="R3139" t="s">
        <v>8316</v>
      </c>
      <c r="S3139" s="14">
        <f t="shared" ref="S3139:S3202" si="198">(((J3139/60)/60)/24)+DATE(1970,1,1)</f>
        <v>42807.885057870371</v>
      </c>
      <c r="T3139">
        <f t="shared" ref="T3139:T3202" si="199">YEAR(S3139)</f>
        <v>2017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 s="14">
        <f t="shared" si="198"/>
        <v>42809.645914351851</v>
      </c>
      <c r="T3140">
        <f t="shared" si="199"/>
        <v>2017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 s="14">
        <f t="shared" si="198"/>
        <v>42785.270370370374</v>
      </c>
      <c r="T3141">
        <f t="shared" si="199"/>
        <v>2017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 s="14">
        <f t="shared" si="198"/>
        <v>42802.718784722223</v>
      </c>
      <c r="T3142">
        <f t="shared" si="199"/>
        <v>2017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 s="14">
        <f t="shared" si="198"/>
        <v>42800.753333333334</v>
      </c>
      <c r="T3143">
        <f t="shared" si="199"/>
        <v>2017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 s="14">
        <f t="shared" si="198"/>
        <v>42783.513182870374</v>
      </c>
      <c r="T3144">
        <f t="shared" si="199"/>
        <v>2017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 s="14">
        <f t="shared" si="198"/>
        <v>42808.358287037037</v>
      </c>
      <c r="T3145">
        <f t="shared" si="199"/>
        <v>2017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 s="14">
        <f t="shared" si="198"/>
        <v>42796.538275462968</v>
      </c>
      <c r="T3146">
        <f t="shared" si="199"/>
        <v>2017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 s="14">
        <f t="shared" si="198"/>
        <v>42762.040902777779</v>
      </c>
      <c r="T3147">
        <f t="shared" si="199"/>
        <v>2017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 s="14">
        <f t="shared" si="198"/>
        <v>42796.682476851856</v>
      </c>
      <c r="T3148">
        <f t="shared" si="199"/>
        <v>2017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 s="14">
        <f t="shared" si="198"/>
        <v>41909.969386574077</v>
      </c>
      <c r="T3149">
        <f t="shared" si="199"/>
        <v>2014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 s="14">
        <f t="shared" si="198"/>
        <v>41891.665324074071</v>
      </c>
      <c r="T3150">
        <f t="shared" si="199"/>
        <v>2014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 s="14">
        <f t="shared" si="198"/>
        <v>41226.017361111109</v>
      </c>
      <c r="T3151">
        <f t="shared" si="199"/>
        <v>2012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 s="14">
        <f t="shared" si="198"/>
        <v>40478.263923611114</v>
      </c>
      <c r="T3152">
        <f t="shared" si="199"/>
        <v>2010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 s="14">
        <f t="shared" si="198"/>
        <v>41862.83997685185</v>
      </c>
      <c r="T3153">
        <f t="shared" si="199"/>
        <v>2014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 s="14">
        <f t="shared" si="198"/>
        <v>41550.867673611108</v>
      </c>
      <c r="T3154">
        <f t="shared" si="199"/>
        <v>2013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 s="14">
        <f t="shared" si="198"/>
        <v>40633.154363425929</v>
      </c>
      <c r="T3155">
        <f t="shared" si="199"/>
        <v>2011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 s="14">
        <f t="shared" si="198"/>
        <v>40970.875671296293</v>
      </c>
      <c r="T3156">
        <f t="shared" si="199"/>
        <v>2012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 s="14">
        <f t="shared" si="198"/>
        <v>41233.499131944445</v>
      </c>
      <c r="T3157">
        <f t="shared" si="199"/>
        <v>2012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 s="14">
        <f t="shared" si="198"/>
        <v>41026.953055555554</v>
      </c>
      <c r="T3158">
        <f t="shared" si="199"/>
        <v>2012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 s="14">
        <f t="shared" si="198"/>
        <v>41829.788252314815</v>
      </c>
      <c r="T3159">
        <f t="shared" si="199"/>
        <v>2014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 s="14">
        <f t="shared" si="198"/>
        <v>41447.839722222219</v>
      </c>
      <c r="T3160">
        <f t="shared" si="199"/>
        <v>2013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 s="14">
        <f t="shared" si="198"/>
        <v>40884.066678240742</v>
      </c>
      <c r="T3161">
        <f t="shared" si="199"/>
        <v>2011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 s="14">
        <f t="shared" si="198"/>
        <v>41841.26489583333</v>
      </c>
      <c r="T3162">
        <f t="shared" si="199"/>
        <v>2014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 s="14">
        <f t="shared" si="198"/>
        <v>41897.536134259259</v>
      </c>
      <c r="T3163">
        <f t="shared" si="199"/>
        <v>2014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 s="14">
        <f t="shared" si="198"/>
        <v>41799.685902777775</v>
      </c>
      <c r="T3164">
        <f t="shared" si="199"/>
        <v>2014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 s="14">
        <f t="shared" si="198"/>
        <v>41775.753761574073</v>
      </c>
      <c r="T3165">
        <f t="shared" si="199"/>
        <v>2014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 s="14">
        <f t="shared" si="198"/>
        <v>41766.80572916667</v>
      </c>
      <c r="T3166">
        <f t="shared" si="199"/>
        <v>2014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 s="14">
        <f t="shared" si="198"/>
        <v>40644.159259259257</v>
      </c>
      <c r="T3167">
        <f t="shared" si="199"/>
        <v>2011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 s="14">
        <f t="shared" si="198"/>
        <v>41940.69158564815</v>
      </c>
      <c r="T3168">
        <f t="shared" si="199"/>
        <v>2014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 s="14">
        <f t="shared" si="198"/>
        <v>41839.175706018519</v>
      </c>
      <c r="T3169">
        <f t="shared" si="199"/>
        <v>2014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 s="14">
        <f t="shared" si="198"/>
        <v>41772.105937500004</v>
      </c>
      <c r="T3170">
        <f t="shared" si="199"/>
        <v>2014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 s="14">
        <f t="shared" si="198"/>
        <v>41591.737974537034</v>
      </c>
      <c r="T3171">
        <f t="shared" si="199"/>
        <v>2013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 s="14">
        <f t="shared" si="198"/>
        <v>41789.080370370371</v>
      </c>
      <c r="T3172">
        <f t="shared" si="199"/>
        <v>2014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 s="14">
        <f t="shared" si="198"/>
        <v>42466.608310185184</v>
      </c>
      <c r="T3173">
        <f t="shared" si="199"/>
        <v>2016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 s="14">
        <f t="shared" si="198"/>
        <v>40923.729953703703</v>
      </c>
      <c r="T3174">
        <f t="shared" si="199"/>
        <v>2012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 s="14">
        <f t="shared" si="198"/>
        <v>41878.878379629627</v>
      </c>
      <c r="T3175">
        <f t="shared" si="199"/>
        <v>2014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 s="14">
        <f t="shared" si="198"/>
        <v>41862.864675925928</v>
      </c>
      <c r="T3176">
        <f t="shared" si="199"/>
        <v>2014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 s="14">
        <f t="shared" si="198"/>
        <v>40531.886886574073</v>
      </c>
      <c r="T3177">
        <f t="shared" si="199"/>
        <v>2010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 s="14">
        <f t="shared" si="198"/>
        <v>41477.930914351848</v>
      </c>
      <c r="T3178">
        <f t="shared" si="199"/>
        <v>2013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 s="14">
        <f t="shared" si="198"/>
        <v>41781.666770833333</v>
      </c>
      <c r="T3179">
        <f t="shared" si="199"/>
        <v>2014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 s="14">
        <f t="shared" si="198"/>
        <v>41806.605034722219</v>
      </c>
      <c r="T3180">
        <f t="shared" si="199"/>
        <v>2014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 s="14">
        <f t="shared" si="198"/>
        <v>41375.702210648145</v>
      </c>
      <c r="T3181">
        <f t="shared" si="199"/>
        <v>2013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 s="14">
        <f t="shared" si="198"/>
        <v>41780.412604166668</v>
      </c>
      <c r="T3182">
        <f t="shared" si="199"/>
        <v>2014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 s="14">
        <f t="shared" si="198"/>
        <v>41779.310034722221</v>
      </c>
      <c r="T3183">
        <f t="shared" si="199"/>
        <v>2014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 s="14">
        <f t="shared" si="198"/>
        <v>40883.949317129627</v>
      </c>
      <c r="T3184">
        <f t="shared" si="199"/>
        <v>2011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 s="14">
        <f t="shared" si="198"/>
        <v>41491.79478009259</v>
      </c>
      <c r="T3185">
        <f t="shared" si="199"/>
        <v>2013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 s="14">
        <f t="shared" si="198"/>
        <v>41791.993414351848</v>
      </c>
      <c r="T3186">
        <f t="shared" si="199"/>
        <v>2014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 s="14">
        <f t="shared" si="198"/>
        <v>41829.977326388893</v>
      </c>
      <c r="T3187">
        <f t="shared" si="199"/>
        <v>2014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 s="14">
        <f t="shared" si="198"/>
        <v>41868.924050925925</v>
      </c>
      <c r="T3188">
        <f t="shared" si="199"/>
        <v>2014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 s="14">
        <f t="shared" si="198"/>
        <v>41835.666354166664</v>
      </c>
      <c r="T3189">
        <f t="shared" si="199"/>
        <v>2014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 s="14">
        <f t="shared" si="198"/>
        <v>42144.415532407409</v>
      </c>
      <c r="T3190">
        <f t="shared" si="199"/>
        <v>2015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 s="14">
        <f t="shared" si="198"/>
        <v>42118.346435185187</v>
      </c>
      <c r="T3191">
        <f t="shared" si="199"/>
        <v>2015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 s="14">
        <f t="shared" si="198"/>
        <v>42683.151331018518</v>
      </c>
      <c r="T3192">
        <f t="shared" si="199"/>
        <v>2016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 s="14">
        <f t="shared" si="198"/>
        <v>42538.755428240736</v>
      </c>
      <c r="T3193">
        <f t="shared" si="199"/>
        <v>2016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 s="14">
        <f t="shared" si="198"/>
        <v>42018.94049768518</v>
      </c>
      <c r="T3194">
        <f t="shared" si="199"/>
        <v>2015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 s="14">
        <f t="shared" si="198"/>
        <v>42010.968240740738</v>
      </c>
      <c r="T3195">
        <f t="shared" si="199"/>
        <v>2015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 s="14">
        <f t="shared" si="198"/>
        <v>42182.062476851846</v>
      </c>
      <c r="T3196">
        <f t="shared" si="199"/>
        <v>2015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 s="14">
        <f t="shared" si="198"/>
        <v>42017.594236111108</v>
      </c>
      <c r="T3197">
        <f t="shared" si="199"/>
        <v>2015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 s="14">
        <f t="shared" si="198"/>
        <v>42157.598090277781</v>
      </c>
      <c r="T3198">
        <f t="shared" si="199"/>
        <v>2015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 s="14">
        <f t="shared" si="198"/>
        <v>42009.493263888886</v>
      </c>
      <c r="T3199">
        <f t="shared" si="199"/>
        <v>2015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 s="14">
        <f t="shared" si="198"/>
        <v>42013.424502314811</v>
      </c>
      <c r="T3200">
        <f t="shared" si="199"/>
        <v>2015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 s="14">
        <f t="shared" si="198"/>
        <v>41858.761782407404</v>
      </c>
      <c r="T3201">
        <f t="shared" si="199"/>
        <v>2014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0" t="s">
        <v>8315</v>
      </c>
      <c r="R3202" t="s">
        <v>8357</v>
      </c>
      <c r="S3202" s="14">
        <f t="shared" si="198"/>
        <v>42460.320613425924</v>
      </c>
      <c r="T3202">
        <f t="shared" si="199"/>
        <v>2016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s="10" t="s">
        <v>8315</v>
      </c>
      <c r="R3203" t="s">
        <v>8357</v>
      </c>
      <c r="S3203" s="14">
        <f t="shared" ref="S3203:S3266" si="202">(((J3203/60)/60)/24)+DATE(1970,1,1)</f>
        <v>41861.767094907409</v>
      </c>
      <c r="T3203">
        <f t="shared" ref="T3203:T3266" si="203">YEAR(S3203)</f>
        <v>2014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 s="14">
        <f t="shared" si="202"/>
        <v>42293.853541666671</v>
      </c>
      <c r="T3204">
        <f t="shared" si="203"/>
        <v>2015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 s="14">
        <f t="shared" si="202"/>
        <v>42242.988680555558</v>
      </c>
      <c r="T3205">
        <f t="shared" si="203"/>
        <v>2015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 s="14">
        <f t="shared" si="202"/>
        <v>42172.686099537037</v>
      </c>
      <c r="T3206">
        <f t="shared" si="203"/>
        <v>2015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 s="14">
        <f t="shared" si="202"/>
        <v>42095.374675925923</v>
      </c>
      <c r="T3207">
        <f t="shared" si="203"/>
        <v>2015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 s="14">
        <f t="shared" si="202"/>
        <v>42236.276053240741</v>
      </c>
      <c r="T3208">
        <f t="shared" si="203"/>
        <v>2015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 s="14">
        <f t="shared" si="202"/>
        <v>42057.277858796297</v>
      </c>
      <c r="T3209">
        <f t="shared" si="203"/>
        <v>2015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 s="14">
        <f t="shared" si="202"/>
        <v>41827.605057870373</v>
      </c>
      <c r="T3210">
        <f t="shared" si="203"/>
        <v>2014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 s="14">
        <f t="shared" si="202"/>
        <v>41778.637245370373</v>
      </c>
      <c r="T3211">
        <f t="shared" si="203"/>
        <v>2014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 s="14">
        <f t="shared" si="202"/>
        <v>41013.936562499999</v>
      </c>
      <c r="T3212">
        <f t="shared" si="203"/>
        <v>2012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 s="14">
        <f t="shared" si="202"/>
        <v>41834.586574074077</v>
      </c>
      <c r="T3213">
        <f t="shared" si="203"/>
        <v>2014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 s="14">
        <f t="shared" si="202"/>
        <v>41829.795729166668</v>
      </c>
      <c r="T3214">
        <f t="shared" si="203"/>
        <v>2014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 s="14">
        <f t="shared" si="202"/>
        <v>42171.763414351852</v>
      </c>
      <c r="T3215">
        <f t="shared" si="203"/>
        <v>2015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 s="14">
        <f t="shared" si="202"/>
        <v>42337.792511574073</v>
      </c>
      <c r="T3216">
        <f t="shared" si="203"/>
        <v>2015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 s="14">
        <f t="shared" si="202"/>
        <v>42219.665173611109</v>
      </c>
      <c r="T3217">
        <f t="shared" si="203"/>
        <v>2015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 s="14">
        <f t="shared" si="202"/>
        <v>42165.462627314817</v>
      </c>
      <c r="T3218">
        <f t="shared" si="203"/>
        <v>2015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 s="14">
        <f t="shared" si="202"/>
        <v>42648.546111111107</v>
      </c>
      <c r="T3219">
        <f t="shared" si="203"/>
        <v>2016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 s="14">
        <f t="shared" si="202"/>
        <v>41971.002152777779</v>
      </c>
      <c r="T3220">
        <f t="shared" si="203"/>
        <v>2014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 s="14">
        <f t="shared" si="202"/>
        <v>42050.983182870375</v>
      </c>
      <c r="T3221">
        <f t="shared" si="203"/>
        <v>2015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 s="14">
        <f t="shared" si="202"/>
        <v>42772.833379629628</v>
      </c>
      <c r="T3222">
        <f t="shared" si="203"/>
        <v>2017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 s="14">
        <f t="shared" si="202"/>
        <v>42155.696793981479</v>
      </c>
      <c r="T3223">
        <f t="shared" si="203"/>
        <v>2015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 s="14">
        <f t="shared" si="202"/>
        <v>42270.582141203704</v>
      </c>
      <c r="T3224">
        <f t="shared" si="203"/>
        <v>2015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 s="14">
        <f t="shared" si="202"/>
        <v>42206.835370370376</v>
      </c>
      <c r="T3225">
        <f t="shared" si="203"/>
        <v>2015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 s="14">
        <f t="shared" si="202"/>
        <v>42697.850844907407</v>
      </c>
      <c r="T3226">
        <f t="shared" si="203"/>
        <v>2016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 s="14">
        <f t="shared" si="202"/>
        <v>42503.559467592597</v>
      </c>
      <c r="T3227">
        <f t="shared" si="203"/>
        <v>2016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 s="14">
        <f t="shared" si="202"/>
        <v>42277.583472222221</v>
      </c>
      <c r="T3228">
        <f t="shared" si="203"/>
        <v>2015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 s="14">
        <f t="shared" si="202"/>
        <v>42722.882361111115</v>
      </c>
      <c r="T3229">
        <f t="shared" si="203"/>
        <v>2016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 s="14">
        <f t="shared" si="202"/>
        <v>42323.70930555556</v>
      </c>
      <c r="T3230">
        <f t="shared" si="203"/>
        <v>2015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 s="14">
        <f t="shared" si="202"/>
        <v>41933.291643518518</v>
      </c>
      <c r="T3231">
        <f t="shared" si="203"/>
        <v>2014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 s="14">
        <f t="shared" si="202"/>
        <v>41898.168125000004</v>
      </c>
      <c r="T3232">
        <f t="shared" si="203"/>
        <v>2014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 s="14">
        <f t="shared" si="202"/>
        <v>42446.943831018521</v>
      </c>
      <c r="T3233">
        <f t="shared" si="203"/>
        <v>2016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 s="14">
        <f t="shared" si="202"/>
        <v>42463.81385416667</v>
      </c>
      <c r="T3234">
        <f t="shared" si="203"/>
        <v>2016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 s="14">
        <f t="shared" si="202"/>
        <v>42766.805034722223</v>
      </c>
      <c r="T3235">
        <f t="shared" si="203"/>
        <v>2017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 s="14">
        <f t="shared" si="202"/>
        <v>42734.789444444439</v>
      </c>
      <c r="T3236">
        <f t="shared" si="203"/>
        <v>2016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 s="14">
        <f t="shared" si="202"/>
        <v>42522.347812499997</v>
      </c>
      <c r="T3237">
        <f t="shared" si="203"/>
        <v>2016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 s="14">
        <f t="shared" si="202"/>
        <v>42702.917048611111</v>
      </c>
      <c r="T3238">
        <f t="shared" si="203"/>
        <v>2016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 s="14">
        <f t="shared" si="202"/>
        <v>42252.474351851852</v>
      </c>
      <c r="T3239">
        <f t="shared" si="203"/>
        <v>2015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 s="14">
        <f t="shared" si="202"/>
        <v>42156.510393518518</v>
      </c>
      <c r="T3240">
        <f t="shared" si="203"/>
        <v>2015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 s="14">
        <f t="shared" si="202"/>
        <v>42278.089039351849</v>
      </c>
      <c r="T3241">
        <f t="shared" si="203"/>
        <v>2015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 s="14">
        <f t="shared" si="202"/>
        <v>42754.693842592591</v>
      </c>
      <c r="T3242">
        <f t="shared" si="203"/>
        <v>2017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 s="14">
        <f t="shared" si="202"/>
        <v>41893.324884259258</v>
      </c>
      <c r="T3243">
        <f t="shared" si="203"/>
        <v>2014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 s="14">
        <f t="shared" si="202"/>
        <v>41871.755694444444</v>
      </c>
      <c r="T3244">
        <f t="shared" si="203"/>
        <v>2014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 s="14">
        <f t="shared" si="202"/>
        <v>42262.096782407403</v>
      </c>
      <c r="T3245">
        <f t="shared" si="203"/>
        <v>2015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 s="14">
        <f t="shared" si="202"/>
        <v>42675.694236111114</v>
      </c>
      <c r="T3246">
        <f t="shared" si="203"/>
        <v>2016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 s="14">
        <f t="shared" si="202"/>
        <v>42135.60020833333</v>
      </c>
      <c r="T3247">
        <f t="shared" si="203"/>
        <v>2015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 s="14">
        <f t="shared" si="202"/>
        <v>42230.472222222219</v>
      </c>
      <c r="T3248">
        <f t="shared" si="203"/>
        <v>2015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 s="14">
        <f t="shared" si="202"/>
        <v>42167.434166666666</v>
      </c>
      <c r="T3249">
        <f t="shared" si="203"/>
        <v>2015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 s="14">
        <f t="shared" si="202"/>
        <v>42068.888391203705</v>
      </c>
      <c r="T3250">
        <f t="shared" si="203"/>
        <v>2015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 s="14">
        <f t="shared" si="202"/>
        <v>42145.746689814812</v>
      </c>
      <c r="T3251">
        <f t="shared" si="203"/>
        <v>2015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 s="14">
        <f t="shared" si="202"/>
        <v>41918.742175925923</v>
      </c>
      <c r="T3252">
        <f t="shared" si="203"/>
        <v>2014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 s="14">
        <f t="shared" si="202"/>
        <v>42146.731087962966</v>
      </c>
      <c r="T3253">
        <f t="shared" si="203"/>
        <v>2015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 s="14">
        <f t="shared" si="202"/>
        <v>42590.472685185188</v>
      </c>
      <c r="T3254">
        <f t="shared" si="203"/>
        <v>2016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 s="14">
        <f t="shared" si="202"/>
        <v>42602.576712962968</v>
      </c>
      <c r="T3255">
        <f t="shared" si="203"/>
        <v>2016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 s="14">
        <f t="shared" si="202"/>
        <v>42059.085752314815</v>
      </c>
      <c r="T3256">
        <f t="shared" si="203"/>
        <v>2015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 s="14">
        <f t="shared" si="202"/>
        <v>41889.768229166664</v>
      </c>
      <c r="T3257">
        <f t="shared" si="203"/>
        <v>2014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 s="14">
        <f t="shared" si="202"/>
        <v>42144.573807870373</v>
      </c>
      <c r="T3258">
        <f t="shared" si="203"/>
        <v>2015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 s="14">
        <f t="shared" si="202"/>
        <v>42758.559629629628</v>
      </c>
      <c r="T3259">
        <f t="shared" si="203"/>
        <v>2017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 s="14">
        <f t="shared" si="202"/>
        <v>41982.887280092589</v>
      </c>
      <c r="T3260">
        <f t="shared" si="203"/>
        <v>2014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 s="14">
        <f t="shared" si="202"/>
        <v>42614.760937500003</v>
      </c>
      <c r="T3261">
        <f t="shared" si="203"/>
        <v>2016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 s="14">
        <f t="shared" si="202"/>
        <v>42303.672662037032</v>
      </c>
      <c r="T3262">
        <f t="shared" si="203"/>
        <v>2015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 s="14">
        <f t="shared" si="202"/>
        <v>42171.725416666668</v>
      </c>
      <c r="T3263">
        <f t="shared" si="203"/>
        <v>2015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 s="14">
        <f t="shared" si="202"/>
        <v>41964.315532407403</v>
      </c>
      <c r="T3264">
        <f t="shared" si="203"/>
        <v>2014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 s="14">
        <f t="shared" si="202"/>
        <v>42284.516064814816</v>
      </c>
      <c r="T3265">
        <f t="shared" si="203"/>
        <v>2015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s="10" t="s">
        <v>8315</v>
      </c>
      <c r="R3266" t="s">
        <v>8316</v>
      </c>
      <c r="S3266" s="14">
        <f t="shared" si="202"/>
        <v>42016.800208333334</v>
      </c>
      <c r="T3266">
        <f t="shared" si="203"/>
        <v>2015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10" t="s">
        <v>8315</v>
      </c>
      <c r="R3267" t="s">
        <v>8316</v>
      </c>
      <c r="S3267" s="14">
        <f t="shared" ref="S3267:S3330" si="206">(((J3267/60)/60)/24)+DATE(1970,1,1)</f>
        <v>42311.711979166663</v>
      </c>
      <c r="T3267">
        <f t="shared" ref="T3267:T3330" si="207">YEAR(S3267)</f>
        <v>2015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 s="14">
        <f t="shared" si="206"/>
        <v>42136.536134259266</v>
      </c>
      <c r="T3268">
        <f t="shared" si="207"/>
        <v>2015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 s="14">
        <f t="shared" si="206"/>
        <v>42172.757638888885</v>
      </c>
      <c r="T3269">
        <f t="shared" si="207"/>
        <v>2015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 s="14">
        <f t="shared" si="206"/>
        <v>42590.90425925926</v>
      </c>
      <c r="T3270">
        <f t="shared" si="207"/>
        <v>2016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 s="14">
        <f t="shared" si="206"/>
        <v>42137.395798611105</v>
      </c>
      <c r="T3271">
        <f t="shared" si="207"/>
        <v>2015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 s="14">
        <f t="shared" si="206"/>
        <v>42167.533159722225</v>
      </c>
      <c r="T3272">
        <f t="shared" si="207"/>
        <v>2015</v>
      </c>
    </row>
    <row r="3273" spans="1:20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 s="14">
        <f t="shared" si="206"/>
        <v>41915.437210648146</v>
      </c>
      <c r="T3273">
        <f t="shared" si="207"/>
        <v>2014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 s="14">
        <f t="shared" si="206"/>
        <v>42284.500104166669</v>
      </c>
      <c r="T3274">
        <f t="shared" si="207"/>
        <v>2015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 s="14">
        <f t="shared" si="206"/>
        <v>42611.801412037035</v>
      </c>
      <c r="T3275">
        <f t="shared" si="207"/>
        <v>2016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 s="14">
        <f t="shared" si="206"/>
        <v>42400.704537037032</v>
      </c>
      <c r="T3276">
        <f t="shared" si="207"/>
        <v>2016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 s="14">
        <f t="shared" si="206"/>
        <v>42017.88045138889</v>
      </c>
      <c r="T3277">
        <f t="shared" si="207"/>
        <v>2015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 s="14">
        <f t="shared" si="206"/>
        <v>42426.949988425928</v>
      </c>
      <c r="T3278">
        <f t="shared" si="207"/>
        <v>2016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 s="14">
        <f t="shared" si="206"/>
        <v>41931.682939814818</v>
      </c>
      <c r="T3279">
        <f t="shared" si="207"/>
        <v>2014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 s="14">
        <f t="shared" si="206"/>
        <v>42124.848414351851</v>
      </c>
      <c r="T3280">
        <f t="shared" si="207"/>
        <v>2015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 s="14">
        <f t="shared" si="206"/>
        <v>42431.102534722217</v>
      </c>
      <c r="T3281">
        <f t="shared" si="207"/>
        <v>2016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 s="14">
        <f t="shared" si="206"/>
        <v>42121.756921296299</v>
      </c>
      <c r="T3282">
        <f t="shared" si="207"/>
        <v>2015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 s="14">
        <f t="shared" si="206"/>
        <v>42219.019733796296</v>
      </c>
      <c r="T3283">
        <f t="shared" si="207"/>
        <v>2015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 s="14">
        <f t="shared" si="206"/>
        <v>42445.19430555556</v>
      </c>
      <c r="T3284">
        <f t="shared" si="207"/>
        <v>2016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 s="14">
        <f t="shared" si="206"/>
        <v>42379.74418981481</v>
      </c>
      <c r="T3285">
        <f t="shared" si="207"/>
        <v>2016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 s="14">
        <f t="shared" si="206"/>
        <v>42380.884872685187</v>
      </c>
      <c r="T3286">
        <f t="shared" si="207"/>
        <v>2016</v>
      </c>
    </row>
    <row r="3287" spans="1:20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 s="14">
        <f t="shared" si="206"/>
        <v>42762.942430555559</v>
      </c>
      <c r="T3287">
        <f t="shared" si="207"/>
        <v>2017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 s="14">
        <f t="shared" si="206"/>
        <v>42567.840069444443</v>
      </c>
      <c r="T3288">
        <f t="shared" si="207"/>
        <v>2016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 s="14">
        <f t="shared" si="206"/>
        <v>42311.750324074077</v>
      </c>
      <c r="T3289">
        <f t="shared" si="207"/>
        <v>2015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 s="14">
        <f t="shared" si="206"/>
        <v>42505.774479166663</v>
      </c>
      <c r="T3290">
        <f t="shared" si="207"/>
        <v>2016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 s="14">
        <f t="shared" si="206"/>
        <v>42758.368078703701</v>
      </c>
      <c r="T3291">
        <f t="shared" si="207"/>
        <v>2017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 s="14">
        <f t="shared" si="206"/>
        <v>42775.51494212963</v>
      </c>
      <c r="T3292">
        <f t="shared" si="207"/>
        <v>2017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 s="14">
        <f t="shared" si="206"/>
        <v>42232.702546296292</v>
      </c>
      <c r="T3293">
        <f t="shared" si="207"/>
        <v>2015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 s="14">
        <f t="shared" si="206"/>
        <v>42282.770231481481</v>
      </c>
      <c r="T3294">
        <f t="shared" si="207"/>
        <v>2015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 s="14">
        <f t="shared" si="206"/>
        <v>42768.425370370373</v>
      </c>
      <c r="T3295">
        <f t="shared" si="207"/>
        <v>2017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 s="14">
        <f t="shared" si="206"/>
        <v>42141.541134259256</v>
      </c>
      <c r="T3296">
        <f t="shared" si="207"/>
        <v>2015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 s="14">
        <f t="shared" si="206"/>
        <v>42609.442465277782</v>
      </c>
      <c r="T3297">
        <f t="shared" si="207"/>
        <v>2016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 s="14">
        <f t="shared" si="206"/>
        <v>42309.756620370375</v>
      </c>
      <c r="T3298">
        <f t="shared" si="207"/>
        <v>2015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 s="14">
        <f t="shared" si="206"/>
        <v>42193.771481481483</v>
      </c>
      <c r="T3299">
        <f t="shared" si="207"/>
        <v>2015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 s="14">
        <f t="shared" si="206"/>
        <v>42239.957962962959</v>
      </c>
      <c r="T3300">
        <f t="shared" si="207"/>
        <v>2015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 s="14">
        <f t="shared" si="206"/>
        <v>42261.917395833334</v>
      </c>
      <c r="T3301">
        <f t="shared" si="207"/>
        <v>2015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 s="14">
        <f t="shared" si="206"/>
        <v>42102.743773148148</v>
      </c>
      <c r="T3302">
        <f t="shared" si="207"/>
        <v>2015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 s="14">
        <f t="shared" si="206"/>
        <v>42538.73583333334</v>
      </c>
      <c r="T3303">
        <f t="shared" si="207"/>
        <v>2016</v>
      </c>
    </row>
    <row r="3304" spans="1:20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 s="14">
        <f t="shared" si="206"/>
        <v>42681.35157407407</v>
      </c>
      <c r="T3304">
        <f t="shared" si="207"/>
        <v>2016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 s="14">
        <f t="shared" si="206"/>
        <v>42056.65143518518</v>
      </c>
      <c r="T3305">
        <f t="shared" si="207"/>
        <v>2015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 s="14">
        <f t="shared" si="206"/>
        <v>42696.624444444446</v>
      </c>
      <c r="T3306">
        <f t="shared" si="207"/>
        <v>2016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 s="14">
        <f t="shared" si="206"/>
        <v>42186.855879629627</v>
      </c>
      <c r="T3307">
        <f t="shared" si="207"/>
        <v>2015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 s="14">
        <f t="shared" si="206"/>
        <v>42493.219236111108</v>
      </c>
      <c r="T3308">
        <f t="shared" si="207"/>
        <v>2016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 s="14">
        <f t="shared" si="206"/>
        <v>42475.057164351849</v>
      </c>
      <c r="T3309">
        <f t="shared" si="207"/>
        <v>2016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 s="14">
        <f t="shared" si="206"/>
        <v>42452.876909722225</v>
      </c>
      <c r="T3310">
        <f t="shared" si="207"/>
        <v>2016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 s="14">
        <f t="shared" si="206"/>
        <v>42628.650208333333</v>
      </c>
      <c r="T3311">
        <f t="shared" si="207"/>
        <v>2016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 s="14">
        <f t="shared" si="206"/>
        <v>42253.928530092591</v>
      </c>
      <c r="T3312">
        <f t="shared" si="207"/>
        <v>2015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 s="14">
        <f t="shared" si="206"/>
        <v>42264.29178240741</v>
      </c>
      <c r="T3313">
        <f t="shared" si="207"/>
        <v>2015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 s="14">
        <f t="shared" si="206"/>
        <v>42664.809560185182</v>
      </c>
      <c r="T3314">
        <f t="shared" si="207"/>
        <v>2016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 s="14">
        <f t="shared" si="206"/>
        <v>42382.244409722218</v>
      </c>
      <c r="T3315">
        <f t="shared" si="207"/>
        <v>2016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 s="14">
        <f t="shared" si="206"/>
        <v>42105.267488425925</v>
      </c>
      <c r="T3316">
        <f t="shared" si="207"/>
        <v>2015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 s="14">
        <f t="shared" si="206"/>
        <v>42466.303715277783</v>
      </c>
      <c r="T3317">
        <f t="shared" si="207"/>
        <v>2016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 s="14">
        <f t="shared" si="206"/>
        <v>41826.871238425927</v>
      </c>
      <c r="T3318">
        <f t="shared" si="207"/>
        <v>2014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 s="14">
        <f t="shared" si="206"/>
        <v>42499.039629629624</v>
      </c>
      <c r="T3319">
        <f t="shared" si="207"/>
        <v>2016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 s="14">
        <f t="shared" si="206"/>
        <v>42431.302002314813</v>
      </c>
      <c r="T3320">
        <f t="shared" si="207"/>
        <v>2016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 s="14">
        <f t="shared" si="206"/>
        <v>41990.585486111115</v>
      </c>
      <c r="T3321">
        <f t="shared" si="207"/>
        <v>2014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 s="14">
        <f t="shared" si="206"/>
        <v>42513.045798611114</v>
      </c>
      <c r="T3322">
        <f t="shared" si="207"/>
        <v>2016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 s="14">
        <f t="shared" si="206"/>
        <v>41914.100289351853</v>
      </c>
      <c r="T3323">
        <f t="shared" si="207"/>
        <v>2014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 s="14">
        <f t="shared" si="206"/>
        <v>42521.010370370372</v>
      </c>
      <c r="T3324">
        <f t="shared" si="207"/>
        <v>2016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 s="14">
        <f t="shared" si="206"/>
        <v>42608.36583333333</v>
      </c>
      <c r="T3325">
        <f t="shared" si="207"/>
        <v>2016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 s="14">
        <f t="shared" si="206"/>
        <v>42512.58321759259</v>
      </c>
      <c r="T3326">
        <f t="shared" si="207"/>
        <v>2016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 s="14">
        <f t="shared" si="206"/>
        <v>42064.785613425927</v>
      </c>
      <c r="T3327">
        <f t="shared" si="207"/>
        <v>2015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 s="14">
        <f t="shared" si="206"/>
        <v>42041.714178240742</v>
      </c>
      <c r="T3328">
        <f t="shared" si="207"/>
        <v>2015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 s="14">
        <f t="shared" si="206"/>
        <v>42468.374606481477</v>
      </c>
      <c r="T3329">
        <f t="shared" si="207"/>
        <v>2016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s="10" t="s">
        <v>8315</v>
      </c>
      <c r="R3330" t="s">
        <v>8316</v>
      </c>
      <c r="S3330" s="14">
        <f t="shared" si="206"/>
        <v>41822.57503472222</v>
      </c>
      <c r="T3330">
        <f t="shared" si="207"/>
        <v>2014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s="10" t="s">
        <v>8315</v>
      </c>
      <c r="R3331" t="s">
        <v>8316</v>
      </c>
      <c r="S3331" s="14">
        <f t="shared" ref="S3331:S3394" si="210">(((J3331/60)/60)/24)+DATE(1970,1,1)</f>
        <v>41837.323009259257</v>
      </c>
      <c r="T3331">
        <f t="shared" ref="T3331:T3394" si="211">YEAR(S3331)</f>
        <v>2014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 s="14">
        <f t="shared" si="210"/>
        <v>42065.887361111112</v>
      </c>
      <c r="T3332">
        <f t="shared" si="211"/>
        <v>2015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 s="14">
        <f t="shared" si="210"/>
        <v>42248.697754629626</v>
      </c>
      <c r="T3333">
        <f t="shared" si="211"/>
        <v>2015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 s="14">
        <f t="shared" si="210"/>
        <v>41809.860300925924</v>
      </c>
      <c r="T3334">
        <f t="shared" si="211"/>
        <v>2014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 s="14">
        <f t="shared" si="210"/>
        <v>42148.676851851851</v>
      </c>
      <c r="T3335">
        <f t="shared" si="211"/>
        <v>2015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 s="14">
        <f t="shared" si="210"/>
        <v>42185.521087962959</v>
      </c>
      <c r="T3336">
        <f t="shared" si="211"/>
        <v>2015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 s="14">
        <f t="shared" si="210"/>
        <v>41827.674143518518</v>
      </c>
      <c r="T3337">
        <f t="shared" si="211"/>
        <v>2014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 s="14">
        <f t="shared" si="210"/>
        <v>42437.398680555561</v>
      </c>
      <c r="T3338">
        <f t="shared" si="211"/>
        <v>2016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 s="14">
        <f t="shared" si="210"/>
        <v>41901.282025462962</v>
      </c>
      <c r="T3339">
        <f t="shared" si="211"/>
        <v>2014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 s="14">
        <f t="shared" si="210"/>
        <v>42769.574999999997</v>
      </c>
      <c r="T3340">
        <f t="shared" si="211"/>
        <v>2017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 s="14">
        <f t="shared" si="210"/>
        <v>42549.665717592594</v>
      </c>
      <c r="T3341">
        <f t="shared" si="211"/>
        <v>2016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 s="14">
        <f t="shared" si="210"/>
        <v>42685.974004629628</v>
      </c>
      <c r="T3342">
        <f t="shared" si="211"/>
        <v>2016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 s="14">
        <f t="shared" si="210"/>
        <v>42510.798854166671</v>
      </c>
      <c r="T3343">
        <f t="shared" si="211"/>
        <v>2016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 s="14">
        <f t="shared" si="210"/>
        <v>42062.296412037031</v>
      </c>
      <c r="T3344">
        <f t="shared" si="211"/>
        <v>2015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 s="14">
        <f t="shared" si="210"/>
        <v>42452.916481481487</v>
      </c>
      <c r="T3345">
        <f t="shared" si="211"/>
        <v>2016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 s="14">
        <f t="shared" si="210"/>
        <v>41851.200150462959</v>
      </c>
      <c r="T3346">
        <f t="shared" si="211"/>
        <v>2014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 s="14">
        <f t="shared" si="210"/>
        <v>42053.106111111112</v>
      </c>
      <c r="T3347">
        <f t="shared" si="211"/>
        <v>2015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 s="14">
        <f t="shared" si="210"/>
        <v>42054.024421296301</v>
      </c>
      <c r="T3348">
        <f t="shared" si="211"/>
        <v>2015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 s="14">
        <f t="shared" si="210"/>
        <v>42484.551550925928</v>
      </c>
      <c r="T3349">
        <f t="shared" si="211"/>
        <v>2016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 s="14">
        <f t="shared" si="210"/>
        <v>42466.558796296296</v>
      </c>
      <c r="T3350">
        <f t="shared" si="211"/>
        <v>2016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 s="14">
        <f t="shared" si="210"/>
        <v>42513.110787037032</v>
      </c>
      <c r="T3351">
        <f t="shared" si="211"/>
        <v>2016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 s="14">
        <f t="shared" si="210"/>
        <v>42302.701516203699</v>
      </c>
      <c r="T3352">
        <f t="shared" si="211"/>
        <v>2015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 s="14">
        <f t="shared" si="210"/>
        <v>41806.395428240743</v>
      </c>
      <c r="T3353">
        <f t="shared" si="211"/>
        <v>2014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 s="14">
        <f t="shared" si="210"/>
        <v>42495.992800925931</v>
      </c>
      <c r="T3354">
        <f t="shared" si="211"/>
        <v>2016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 s="14">
        <f t="shared" si="210"/>
        <v>42479.432291666672</v>
      </c>
      <c r="T3355">
        <f t="shared" si="211"/>
        <v>2016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 s="14">
        <f t="shared" si="210"/>
        <v>42270.7269212963</v>
      </c>
      <c r="T3356">
        <f t="shared" si="211"/>
        <v>2015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 s="14">
        <f t="shared" si="210"/>
        <v>42489.619525462964</v>
      </c>
      <c r="T3357">
        <f t="shared" si="211"/>
        <v>2016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 s="14">
        <f t="shared" si="210"/>
        <v>42536.815648148149</v>
      </c>
      <c r="T3358">
        <f t="shared" si="211"/>
        <v>2016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 s="14">
        <f t="shared" si="210"/>
        <v>41822.417939814812</v>
      </c>
      <c r="T3359">
        <f t="shared" si="211"/>
        <v>2014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 s="14">
        <f t="shared" si="210"/>
        <v>41932.311099537037</v>
      </c>
      <c r="T3360">
        <f t="shared" si="211"/>
        <v>2014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 s="14">
        <f t="shared" si="210"/>
        <v>42746.057106481487</v>
      </c>
      <c r="T3361">
        <f t="shared" si="211"/>
        <v>2017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 s="14">
        <f t="shared" si="210"/>
        <v>42697.082673611112</v>
      </c>
      <c r="T3362">
        <f t="shared" si="211"/>
        <v>2016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 s="14">
        <f t="shared" si="210"/>
        <v>41866.025347222225</v>
      </c>
      <c r="T3363">
        <f t="shared" si="211"/>
        <v>2014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 s="14">
        <f t="shared" si="210"/>
        <v>42056.091631944444</v>
      </c>
      <c r="T3364">
        <f t="shared" si="211"/>
        <v>2015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 s="14">
        <f t="shared" si="210"/>
        <v>41851.771354166667</v>
      </c>
      <c r="T3365">
        <f t="shared" si="211"/>
        <v>2014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 s="14">
        <f t="shared" si="210"/>
        <v>42422.977418981478</v>
      </c>
      <c r="T3366">
        <f t="shared" si="211"/>
        <v>2016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 s="14">
        <f t="shared" si="210"/>
        <v>42321.101759259262</v>
      </c>
      <c r="T3367">
        <f t="shared" si="211"/>
        <v>2015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 s="14">
        <f t="shared" si="210"/>
        <v>42107.067557870367</v>
      </c>
      <c r="T3368">
        <f t="shared" si="211"/>
        <v>2015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 s="14">
        <f t="shared" si="210"/>
        <v>42192.933958333335</v>
      </c>
      <c r="T3369">
        <f t="shared" si="211"/>
        <v>2015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 s="14">
        <f t="shared" si="210"/>
        <v>41969.199756944443</v>
      </c>
      <c r="T3370">
        <f t="shared" si="211"/>
        <v>2014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 s="14">
        <f t="shared" si="210"/>
        <v>42690.041435185187</v>
      </c>
      <c r="T3371">
        <f t="shared" si="211"/>
        <v>2016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 s="14">
        <f t="shared" si="210"/>
        <v>42690.334317129629</v>
      </c>
      <c r="T3372">
        <f t="shared" si="211"/>
        <v>2016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 s="14">
        <f t="shared" si="210"/>
        <v>42312.874594907407</v>
      </c>
      <c r="T3373">
        <f t="shared" si="211"/>
        <v>2015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 s="14">
        <f t="shared" si="210"/>
        <v>41855.548101851848</v>
      </c>
      <c r="T3374">
        <f t="shared" si="211"/>
        <v>2014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 s="14">
        <f t="shared" si="210"/>
        <v>42179.854629629626</v>
      </c>
      <c r="T3375">
        <f t="shared" si="211"/>
        <v>2015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 s="14">
        <f t="shared" si="210"/>
        <v>42275.731666666667</v>
      </c>
      <c r="T3376">
        <f t="shared" si="211"/>
        <v>2015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 s="14">
        <f t="shared" si="210"/>
        <v>41765.610798611109</v>
      </c>
      <c r="T3377">
        <f t="shared" si="211"/>
        <v>2014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 s="14">
        <f t="shared" si="210"/>
        <v>42059.701319444444</v>
      </c>
      <c r="T3378">
        <f t="shared" si="211"/>
        <v>2015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 s="14">
        <f t="shared" si="210"/>
        <v>42053.732627314821</v>
      </c>
      <c r="T3379">
        <f t="shared" si="211"/>
        <v>2015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 s="14">
        <f t="shared" si="210"/>
        <v>41858.355393518519</v>
      </c>
      <c r="T3380">
        <f t="shared" si="211"/>
        <v>2014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 s="14">
        <f t="shared" si="210"/>
        <v>42225.513888888891</v>
      </c>
      <c r="T3381">
        <f t="shared" si="211"/>
        <v>2015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 s="14">
        <f t="shared" si="210"/>
        <v>41937.95344907407</v>
      </c>
      <c r="T3382">
        <f t="shared" si="211"/>
        <v>2014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 s="14">
        <f t="shared" si="210"/>
        <v>42044.184988425928</v>
      </c>
      <c r="T3383">
        <f t="shared" si="211"/>
        <v>2015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 s="14">
        <f t="shared" si="210"/>
        <v>42559.431203703702</v>
      </c>
      <c r="T3384">
        <f t="shared" si="211"/>
        <v>2016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 s="14">
        <f t="shared" si="210"/>
        <v>42524.782638888893</v>
      </c>
      <c r="T3385">
        <f t="shared" si="211"/>
        <v>2016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 s="14">
        <f t="shared" si="210"/>
        <v>42292.087592592594</v>
      </c>
      <c r="T3386">
        <f t="shared" si="211"/>
        <v>2015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 s="14">
        <f t="shared" si="210"/>
        <v>41953.8675</v>
      </c>
      <c r="T3387">
        <f t="shared" si="211"/>
        <v>2014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 s="14">
        <f t="shared" si="210"/>
        <v>41946.644745370373</v>
      </c>
      <c r="T3388">
        <f t="shared" si="211"/>
        <v>2014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 s="14">
        <f t="shared" si="210"/>
        <v>41947.762592592589</v>
      </c>
      <c r="T3389">
        <f t="shared" si="211"/>
        <v>2014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 s="14">
        <f t="shared" si="210"/>
        <v>42143.461122685185</v>
      </c>
      <c r="T3390">
        <f t="shared" si="211"/>
        <v>2015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 s="14">
        <f t="shared" si="210"/>
        <v>42494.563449074078</v>
      </c>
      <c r="T3391">
        <f t="shared" si="211"/>
        <v>2016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 s="14">
        <f t="shared" si="210"/>
        <v>41815.774826388886</v>
      </c>
      <c r="T3392">
        <f t="shared" si="211"/>
        <v>2014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 s="14">
        <f t="shared" si="210"/>
        <v>41830.545694444445</v>
      </c>
      <c r="T3393">
        <f t="shared" si="211"/>
        <v>2014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s="10" t="s">
        <v>8315</v>
      </c>
      <c r="R3394" t="s">
        <v>8316</v>
      </c>
      <c r="S3394" s="14">
        <f t="shared" si="210"/>
        <v>42446.845543981486</v>
      </c>
      <c r="T3394">
        <f t="shared" si="211"/>
        <v>2016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s="10" t="s">
        <v>8315</v>
      </c>
      <c r="R3395" t="s">
        <v>8316</v>
      </c>
      <c r="S3395" s="14">
        <f t="shared" ref="S3395:S3458" si="214">(((J3395/60)/60)/24)+DATE(1970,1,1)</f>
        <v>41923.921643518523</v>
      </c>
      <c r="T3395">
        <f t="shared" ref="T3395:T3458" si="215">YEAR(S3395)</f>
        <v>2014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 s="14">
        <f t="shared" si="214"/>
        <v>41817.59542824074</v>
      </c>
      <c r="T3396">
        <f t="shared" si="215"/>
        <v>2014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 s="14">
        <f t="shared" si="214"/>
        <v>42140.712314814817</v>
      </c>
      <c r="T3397">
        <f t="shared" si="215"/>
        <v>2015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 s="14">
        <f t="shared" si="214"/>
        <v>41764.44663194444</v>
      </c>
      <c r="T3398">
        <f t="shared" si="215"/>
        <v>2014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 s="14">
        <f t="shared" si="214"/>
        <v>42378.478344907402</v>
      </c>
      <c r="T3399">
        <f t="shared" si="215"/>
        <v>2016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 s="14">
        <f t="shared" si="214"/>
        <v>41941.75203703704</v>
      </c>
      <c r="T3400">
        <f t="shared" si="215"/>
        <v>2014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 s="14">
        <f t="shared" si="214"/>
        <v>42026.920428240745</v>
      </c>
      <c r="T3401">
        <f t="shared" si="215"/>
        <v>2015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 s="14">
        <f t="shared" si="214"/>
        <v>41834.953865740739</v>
      </c>
      <c r="T3402">
        <f t="shared" si="215"/>
        <v>2014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 s="14">
        <f t="shared" si="214"/>
        <v>42193.723912037036</v>
      </c>
      <c r="T3403">
        <f t="shared" si="215"/>
        <v>2015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 s="14">
        <f t="shared" si="214"/>
        <v>42290.61855324074</v>
      </c>
      <c r="T3404">
        <f t="shared" si="215"/>
        <v>2015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 s="14">
        <f t="shared" si="214"/>
        <v>42150.462083333332</v>
      </c>
      <c r="T3405">
        <f t="shared" si="215"/>
        <v>2015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 s="14">
        <f t="shared" si="214"/>
        <v>42152.503495370373</v>
      </c>
      <c r="T3406">
        <f t="shared" si="215"/>
        <v>2015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 s="14">
        <f t="shared" si="214"/>
        <v>42410.017199074078</v>
      </c>
      <c r="T3407">
        <f t="shared" si="215"/>
        <v>2016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 s="14">
        <f t="shared" si="214"/>
        <v>41791.492777777778</v>
      </c>
      <c r="T3408">
        <f t="shared" si="215"/>
        <v>2014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 s="14">
        <f t="shared" si="214"/>
        <v>41796.422326388885</v>
      </c>
      <c r="T3409">
        <f t="shared" si="215"/>
        <v>2014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 s="14">
        <f t="shared" si="214"/>
        <v>41808.991944444446</v>
      </c>
      <c r="T3410">
        <f t="shared" si="215"/>
        <v>2014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 s="14">
        <f t="shared" si="214"/>
        <v>42544.814328703709</v>
      </c>
      <c r="T3411">
        <f t="shared" si="215"/>
        <v>2016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 s="14">
        <f t="shared" si="214"/>
        <v>42500.041550925926</v>
      </c>
      <c r="T3412">
        <f t="shared" si="215"/>
        <v>2016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 s="14">
        <f t="shared" si="214"/>
        <v>42265.022824074069</v>
      </c>
      <c r="T3413">
        <f t="shared" si="215"/>
        <v>2015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 s="14">
        <f t="shared" si="214"/>
        <v>41879.959050925929</v>
      </c>
      <c r="T3414">
        <f t="shared" si="215"/>
        <v>2014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 s="14">
        <f t="shared" si="214"/>
        <v>42053.733078703706</v>
      </c>
      <c r="T3415">
        <f t="shared" si="215"/>
        <v>2015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 s="14">
        <f t="shared" si="214"/>
        <v>42675.832465277781</v>
      </c>
      <c r="T3416">
        <f t="shared" si="215"/>
        <v>2016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 s="14">
        <f t="shared" si="214"/>
        <v>42467.144166666665</v>
      </c>
      <c r="T3417">
        <f t="shared" si="215"/>
        <v>2016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 s="14">
        <f t="shared" si="214"/>
        <v>42089.412557870368</v>
      </c>
      <c r="T3418">
        <f t="shared" si="215"/>
        <v>2015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 s="14">
        <f t="shared" si="214"/>
        <v>41894.91375</v>
      </c>
      <c r="T3419">
        <f t="shared" si="215"/>
        <v>2014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 s="14">
        <f t="shared" si="214"/>
        <v>41752.83457175926</v>
      </c>
      <c r="T3420">
        <f t="shared" si="215"/>
        <v>2014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 s="14">
        <f t="shared" si="214"/>
        <v>42448.821585648147</v>
      </c>
      <c r="T3421">
        <f t="shared" si="215"/>
        <v>2016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 s="14">
        <f t="shared" si="214"/>
        <v>42405.090300925927</v>
      </c>
      <c r="T3422">
        <f t="shared" si="215"/>
        <v>2016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 s="14">
        <f t="shared" si="214"/>
        <v>42037.791238425925</v>
      </c>
      <c r="T3423">
        <f t="shared" si="215"/>
        <v>2015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 s="14">
        <f t="shared" si="214"/>
        <v>42323.562222222223</v>
      </c>
      <c r="T3424">
        <f t="shared" si="215"/>
        <v>2015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 s="14">
        <f t="shared" si="214"/>
        <v>42088.911354166667</v>
      </c>
      <c r="T3425">
        <f t="shared" si="215"/>
        <v>2015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 s="14">
        <f t="shared" si="214"/>
        <v>42018.676898148144</v>
      </c>
      <c r="T3426">
        <f t="shared" si="215"/>
        <v>2015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 s="14">
        <f t="shared" si="214"/>
        <v>41884.617314814815</v>
      </c>
      <c r="T3427">
        <f t="shared" si="215"/>
        <v>2014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 s="14">
        <f t="shared" si="214"/>
        <v>41884.056747685187</v>
      </c>
      <c r="T3428">
        <f t="shared" si="215"/>
        <v>2014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 s="14">
        <f t="shared" si="214"/>
        <v>41792.645277777774</v>
      </c>
      <c r="T3429">
        <f t="shared" si="215"/>
        <v>2014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 s="14">
        <f t="shared" si="214"/>
        <v>42038.720451388886</v>
      </c>
      <c r="T3430">
        <f t="shared" si="215"/>
        <v>2015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 s="14">
        <f t="shared" si="214"/>
        <v>42662.021539351852</v>
      </c>
      <c r="T3431">
        <f t="shared" si="215"/>
        <v>2016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 s="14">
        <f t="shared" si="214"/>
        <v>41820.945613425924</v>
      </c>
      <c r="T3432">
        <f t="shared" si="215"/>
        <v>2014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 s="14">
        <f t="shared" si="214"/>
        <v>41839.730937500004</v>
      </c>
      <c r="T3433">
        <f t="shared" si="215"/>
        <v>2014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 s="14">
        <f t="shared" si="214"/>
        <v>42380.581180555557</v>
      </c>
      <c r="T3434">
        <f t="shared" si="215"/>
        <v>2016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 s="14">
        <f t="shared" si="214"/>
        <v>41776.063136574077</v>
      </c>
      <c r="T3435">
        <f t="shared" si="215"/>
        <v>2014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 s="14">
        <f t="shared" si="214"/>
        <v>41800.380428240744</v>
      </c>
      <c r="T3436">
        <f t="shared" si="215"/>
        <v>2014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 s="14">
        <f t="shared" si="214"/>
        <v>42572.61681712963</v>
      </c>
      <c r="T3437">
        <f t="shared" si="215"/>
        <v>2016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 s="14">
        <f t="shared" si="214"/>
        <v>41851.541585648149</v>
      </c>
      <c r="T3438">
        <f t="shared" si="215"/>
        <v>2014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 s="14">
        <f t="shared" si="214"/>
        <v>42205.710879629631</v>
      </c>
      <c r="T3439">
        <f t="shared" si="215"/>
        <v>2015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 s="14">
        <f t="shared" si="214"/>
        <v>42100.927858796291</v>
      </c>
      <c r="T3440">
        <f t="shared" si="215"/>
        <v>2015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 s="14">
        <f t="shared" si="214"/>
        <v>42374.911226851851</v>
      </c>
      <c r="T3441">
        <f t="shared" si="215"/>
        <v>2016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 s="14">
        <f t="shared" si="214"/>
        <v>41809.12300925926</v>
      </c>
      <c r="T3442">
        <f t="shared" si="215"/>
        <v>2014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 s="14">
        <f t="shared" si="214"/>
        <v>42294.429641203707</v>
      </c>
      <c r="T3443">
        <f t="shared" si="215"/>
        <v>2015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 s="14">
        <f t="shared" si="214"/>
        <v>42124.841111111105</v>
      </c>
      <c r="T3444">
        <f t="shared" si="215"/>
        <v>2015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 s="14">
        <f t="shared" si="214"/>
        <v>41861.524837962963</v>
      </c>
      <c r="T3445">
        <f t="shared" si="215"/>
        <v>2014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 s="14">
        <f t="shared" si="214"/>
        <v>42521.291504629626</v>
      </c>
      <c r="T3446">
        <f t="shared" si="215"/>
        <v>2016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 s="14">
        <f t="shared" si="214"/>
        <v>42272.530509259261</v>
      </c>
      <c r="T3447">
        <f t="shared" si="215"/>
        <v>2015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 s="14">
        <f t="shared" si="214"/>
        <v>42016.832465277781</v>
      </c>
      <c r="T3448">
        <f t="shared" si="215"/>
        <v>2015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 s="14">
        <f t="shared" si="214"/>
        <v>42402.889027777783</v>
      </c>
      <c r="T3449">
        <f t="shared" si="215"/>
        <v>2016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 s="14">
        <f t="shared" si="214"/>
        <v>41960.119085648148</v>
      </c>
      <c r="T3450">
        <f t="shared" si="215"/>
        <v>2014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 s="14">
        <f t="shared" si="214"/>
        <v>42532.052523148144</v>
      </c>
      <c r="T3451">
        <f t="shared" si="215"/>
        <v>2016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 s="14">
        <f t="shared" si="214"/>
        <v>42036.704525462963</v>
      </c>
      <c r="T3452">
        <f t="shared" si="215"/>
        <v>2015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 s="14">
        <f t="shared" si="214"/>
        <v>42088.723692129628</v>
      </c>
      <c r="T3453">
        <f t="shared" si="215"/>
        <v>2015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 s="14">
        <f t="shared" si="214"/>
        <v>41820.639189814814</v>
      </c>
      <c r="T3454">
        <f t="shared" si="215"/>
        <v>2014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 s="14">
        <f t="shared" si="214"/>
        <v>42535.97865740741</v>
      </c>
      <c r="T3455">
        <f t="shared" si="215"/>
        <v>2016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 s="14">
        <f t="shared" si="214"/>
        <v>41821.698599537034</v>
      </c>
      <c r="T3456">
        <f t="shared" si="215"/>
        <v>2014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 s="14">
        <f t="shared" si="214"/>
        <v>42626.7503125</v>
      </c>
      <c r="T3457">
        <f t="shared" si="215"/>
        <v>2016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s="10" t="s">
        <v>8315</v>
      </c>
      <c r="R3458" t="s">
        <v>8316</v>
      </c>
      <c r="S3458" s="14">
        <f t="shared" si="214"/>
        <v>41821.205636574072</v>
      </c>
      <c r="T3458">
        <f t="shared" si="215"/>
        <v>2014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s="10" t="s">
        <v>8315</v>
      </c>
      <c r="R3459" t="s">
        <v>8316</v>
      </c>
      <c r="S3459" s="14">
        <f t="shared" ref="S3459:S3522" si="218">(((J3459/60)/60)/24)+DATE(1970,1,1)</f>
        <v>42016.706678240742</v>
      </c>
      <c r="T3459">
        <f t="shared" ref="T3459:T3522" si="219">YEAR(S3459)</f>
        <v>2015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 s="14">
        <f t="shared" si="218"/>
        <v>42011.202581018515</v>
      </c>
      <c r="T3460">
        <f t="shared" si="219"/>
        <v>2015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 s="14">
        <f t="shared" si="218"/>
        <v>42480.479861111111</v>
      </c>
      <c r="T3461">
        <f t="shared" si="219"/>
        <v>2016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 s="14">
        <f t="shared" si="218"/>
        <v>41852.527222222219</v>
      </c>
      <c r="T3462">
        <f t="shared" si="219"/>
        <v>2014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 s="14">
        <f t="shared" si="218"/>
        <v>42643.632858796293</v>
      </c>
      <c r="T3463">
        <f t="shared" si="219"/>
        <v>2016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 s="14">
        <f t="shared" si="218"/>
        <v>42179.898472222223</v>
      </c>
      <c r="T3464">
        <f t="shared" si="219"/>
        <v>2015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 s="14">
        <f t="shared" si="218"/>
        <v>42612.918807870374</v>
      </c>
      <c r="T3465">
        <f t="shared" si="219"/>
        <v>2016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 s="14">
        <f t="shared" si="218"/>
        <v>42575.130057870367</v>
      </c>
      <c r="T3466">
        <f t="shared" si="219"/>
        <v>2016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 s="14">
        <f t="shared" si="218"/>
        <v>42200.625833333332</v>
      </c>
      <c r="T3467">
        <f t="shared" si="219"/>
        <v>2015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 s="14">
        <f t="shared" si="218"/>
        <v>42420.019097222219</v>
      </c>
      <c r="T3468">
        <f t="shared" si="219"/>
        <v>2016</v>
      </c>
    </row>
    <row r="3469" spans="1:20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 s="14">
        <f t="shared" si="218"/>
        <v>42053.671666666662</v>
      </c>
      <c r="T3469">
        <f t="shared" si="219"/>
        <v>2015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 s="14">
        <f t="shared" si="218"/>
        <v>42605.765381944439</v>
      </c>
      <c r="T3470">
        <f t="shared" si="219"/>
        <v>2016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 s="14">
        <f t="shared" si="218"/>
        <v>42458.641724537039</v>
      </c>
      <c r="T3471">
        <f t="shared" si="219"/>
        <v>2016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 s="14">
        <f t="shared" si="218"/>
        <v>42529.022013888884</v>
      </c>
      <c r="T3472">
        <f t="shared" si="219"/>
        <v>2016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 s="14">
        <f t="shared" si="218"/>
        <v>41841.820486111108</v>
      </c>
      <c r="T3473">
        <f t="shared" si="219"/>
        <v>2014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 s="14">
        <f t="shared" si="218"/>
        <v>41928.170497685183</v>
      </c>
      <c r="T3474">
        <f t="shared" si="219"/>
        <v>2014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 s="14">
        <f t="shared" si="218"/>
        <v>42062.834444444445</v>
      </c>
      <c r="T3475">
        <f t="shared" si="219"/>
        <v>2015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 s="14">
        <f t="shared" si="218"/>
        <v>42541.501516203702</v>
      </c>
      <c r="T3476">
        <f t="shared" si="219"/>
        <v>2016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 s="14">
        <f t="shared" si="218"/>
        <v>41918.880833333329</v>
      </c>
      <c r="T3477">
        <f t="shared" si="219"/>
        <v>2014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 s="14">
        <f t="shared" si="218"/>
        <v>41921.279976851853</v>
      </c>
      <c r="T3478">
        <f t="shared" si="219"/>
        <v>2014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 s="14">
        <f t="shared" si="218"/>
        <v>42128.736608796295</v>
      </c>
      <c r="T3479">
        <f t="shared" si="219"/>
        <v>2015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 s="14">
        <f t="shared" si="218"/>
        <v>42053.916921296302</v>
      </c>
      <c r="T3480">
        <f t="shared" si="219"/>
        <v>2015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 s="14">
        <f t="shared" si="218"/>
        <v>41781.855092592588</v>
      </c>
      <c r="T3481">
        <f t="shared" si="219"/>
        <v>2014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 s="14">
        <f t="shared" si="218"/>
        <v>42171.317442129628</v>
      </c>
      <c r="T3482">
        <f t="shared" si="219"/>
        <v>2015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 s="14">
        <f t="shared" si="218"/>
        <v>41989.24754629629</v>
      </c>
      <c r="T3483">
        <f t="shared" si="219"/>
        <v>2014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 s="14">
        <f t="shared" si="218"/>
        <v>41796.771597222221</v>
      </c>
      <c r="T3484">
        <f t="shared" si="219"/>
        <v>2014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 s="14">
        <f t="shared" si="218"/>
        <v>41793.668761574074</v>
      </c>
      <c r="T3485">
        <f t="shared" si="219"/>
        <v>2014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 s="14">
        <f t="shared" si="218"/>
        <v>42506.760405092587</v>
      </c>
      <c r="T3486">
        <f t="shared" si="219"/>
        <v>2016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 s="14">
        <f t="shared" si="218"/>
        <v>42372.693055555559</v>
      </c>
      <c r="T3487">
        <f t="shared" si="219"/>
        <v>2016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 s="14">
        <f t="shared" si="218"/>
        <v>42126.87501157407</v>
      </c>
      <c r="T3488">
        <f t="shared" si="219"/>
        <v>2015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 s="14">
        <f t="shared" si="218"/>
        <v>42149.940416666665</v>
      </c>
      <c r="T3489">
        <f t="shared" si="219"/>
        <v>2015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 s="14">
        <f t="shared" si="218"/>
        <v>42087.768055555556</v>
      </c>
      <c r="T3490">
        <f t="shared" si="219"/>
        <v>2015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 s="14">
        <f t="shared" si="218"/>
        <v>41753.635775462964</v>
      </c>
      <c r="T3491">
        <f t="shared" si="219"/>
        <v>2014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 s="14">
        <f t="shared" si="218"/>
        <v>42443.802361111113</v>
      </c>
      <c r="T3492">
        <f t="shared" si="219"/>
        <v>2016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 s="14">
        <f t="shared" si="218"/>
        <v>42121.249814814815</v>
      </c>
      <c r="T3493">
        <f t="shared" si="219"/>
        <v>2015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 s="14">
        <f t="shared" si="218"/>
        <v>42268.009224537032</v>
      </c>
      <c r="T3494">
        <f t="shared" si="219"/>
        <v>2015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 s="14">
        <f t="shared" si="218"/>
        <v>41848.866157407407</v>
      </c>
      <c r="T3495">
        <f t="shared" si="219"/>
        <v>2014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 s="14">
        <f t="shared" si="218"/>
        <v>42689.214988425927</v>
      </c>
      <c r="T3496">
        <f t="shared" si="219"/>
        <v>2016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 s="14">
        <f t="shared" si="218"/>
        <v>41915.762835648151</v>
      </c>
      <c r="T3497">
        <f t="shared" si="219"/>
        <v>2014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 s="14">
        <f t="shared" si="218"/>
        <v>42584.846828703703</v>
      </c>
      <c r="T3498">
        <f t="shared" si="219"/>
        <v>2016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 s="14">
        <f t="shared" si="218"/>
        <v>42511.741944444439</v>
      </c>
      <c r="T3499">
        <f t="shared" si="219"/>
        <v>2016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 s="14">
        <f t="shared" si="218"/>
        <v>42459.15861111111</v>
      </c>
      <c r="T3500">
        <f t="shared" si="219"/>
        <v>2016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 s="14">
        <f t="shared" si="218"/>
        <v>42132.036168981482</v>
      </c>
      <c r="T3501">
        <f t="shared" si="219"/>
        <v>2015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 s="14">
        <f t="shared" si="218"/>
        <v>42419.91942129629</v>
      </c>
      <c r="T3502">
        <f t="shared" si="219"/>
        <v>2016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 s="14">
        <f t="shared" si="218"/>
        <v>42233.763831018514</v>
      </c>
      <c r="T3503">
        <f t="shared" si="219"/>
        <v>2015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 s="14">
        <f t="shared" si="218"/>
        <v>42430.839398148149</v>
      </c>
      <c r="T3504">
        <f t="shared" si="219"/>
        <v>2016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 s="14">
        <f t="shared" si="218"/>
        <v>42545.478333333333</v>
      </c>
      <c r="T3505">
        <f t="shared" si="219"/>
        <v>2016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 s="14">
        <f t="shared" si="218"/>
        <v>42297.748738425929</v>
      </c>
      <c r="T3506">
        <f t="shared" si="219"/>
        <v>2015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 s="14">
        <f t="shared" si="218"/>
        <v>41760.935706018521</v>
      </c>
      <c r="T3507">
        <f t="shared" si="219"/>
        <v>2014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 s="14">
        <f t="shared" si="218"/>
        <v>41829.734259259261</v>
      </c>
      <c r="T3508">
        <f t="shared" si="219"/>
        <v>2014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 s="14">
        <f t="shared" si="218"/>
        <v>42491.92288194444</v>
      </c>
      <c r="T3509">
        <f t="shared" si="219"/>
        <v>2016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 s="14">
        <f t="shared" si="218"/>
        <v>42477.729780092588</v>
      </c>
      <c r="T3510">
        <f t="shared" si="219"/>
        <v>2016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 s="14">
        <f t="shared" si="218"/>
        <v>41950.859560185185</v>
      </c>
      <c r="T3511">
        <f t="shared" si="219"/>
        <v>2014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 s="14">
        <f t="shared" si="218"/>
        <v>41802.62090277778</v>
      </c>
      <c r="T3512">
        <f t="shared" si="219"/>
        <v>2014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 s="14">
        <f t="shared" si="218"/>
        <v>41927.873784722222</v>
      </c>
      <c r="T3513">
        <f t="shared" si="219"/>
        <v>2014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 s="14">
        <f t="shared" si="218"/>
        <v>42057.536944444444</v>
      </c>
      <c r="T3514">
        <f t="shared" si="219"/>
        <v>2015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 s="14">
        <f t="shared" si="218"/>
        <v>41781.096203703702</v>
      </c>
      <c r="T3515">
        <f t="shared" si="219"/>
        <v>2014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 s="14">
        <f t="shared" si="218"/>
        <v>42020.846666666665</v>
      </c>
      <c r="T3516">
        <f t="shared" si="219"/>
        <v>2015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 s="14">
        <f t="shared" si="218"/>
        <v>42125.772812499999</v>
      </c>
      <c r="T3517">
        <f t="shared" si="219"/>
        <v>2015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 s="14">
        <f t="shared" si="218"/>
        <v>41856.010069444441</v>
      </c>
      <c r="T3518">
        <f t="shared" si="219"/>
        <v>2014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 s="14">
        <f t="shared" si="218"/>
        <v>41794.817523148151</v>
      </c>
      <c r="T3519">
        <f t="shared" si="219"/>
        <v>2014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 s="14">
        <f t="shared" si="218"/>
        <v>41893.783553240741</v>
      </c>
      <c r="T3520">
        <f t="shared" si="219"/>
        <v>2014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 s="14">
        <f t="shared" si="218"/>
        <v>42037.598958333328</v>
      </c>
      <c r="T3521">
        <f t="shared" si="219"/>
        <v>2015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s="10" t="s">
        <v>8315</v>
      </c>
      <c r="R3522" t="s">
        <v>8316</v>
      </c>
      <c r="S3522" s="14">
        <f t="shared" si="218"/>
        <v>42227.824212962965</v>
      </c>
      <c r="T3522">
        <f t="shared" si="219"/>
        <v>2015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s="10" t="s">
        <v>8315</v>
      </c>
      <c r="R3523" t="s">
        <v>8316</v>
      </c>
      <c r="S3523" s="14">
        <f t="shared" ref="S3523:S3586" si="222">(((J3523/60)/60)/24)+DATE(1970,1,1)</f>
        <v>41881.361342592594</v>
      </c>
      <c r="T3523">
        <f t="shared" ref="T3523:T3586" si="223">YEAR(S3523)</f>
        <v>2014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 s="14">
        <f t="shared" si="222"/>
        <v>42234.789884259255</v>
      </c>
      <c r="T3524">
        <f t="shared" si="223"/>
        <v>2015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 s="14">
        <f t="shared" si="222"/>
        <v>42581.397546296299</v>
      </c>
      <c r="T3525">
        <f t="shared" si="223"/>
        <v>2016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 s="14">
        <f t="shared" si="222"/>
        <v>41880.76357638889</v>
      </c>
      <c r="T3526">
        <f t="shared" si="223"/>
        <v>2014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 s="14">
        <f t="shared" si="222"/>
        <v>42214.6956712963</v>
      </c>
      <c r="T3527">
        <f t="shared" si="223"/>
        <v>2015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 s="14">
        <f t="shared" si="222"/>
        <v>42460.335312499999</v>
      </c>
      <c r="T3528">
        <f t="shared" si="223"/>
        <v>2016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 s="14">
        <f t="shared" si="222"/>
        <v>42167.023206018523</v>
      </c>
      <c r="T3529">
        <f t="shared" si="223"/>
        <v>2015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 s="14">
        <f t="shared" si="222"/>
        <v>42733.50136574074</v>
      </c>
      <c r="T3530">
        <f t="shared" si="223"/>
        <v>2016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 s="14">
        <f t="shared" si="222"/>
        <v>42177.761782407411</v>
      </c>
      <c r="T3531">
        <f t="shared" si="223"/>
        <v>2015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 s="14">
        <f t="shared" si="222"/>
        <v>42442.623344907406</v>
      </c>
      <c r="T3532">
        <f t="shared" si="223"/>
        <v>2016</v>
      </c>
    </row>
    <row r="3533" spans="1:20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 s="14">
        <f t="shared" si="222"/>
        <v>42521.654328703706</v>
      </c>
      <c r="T3533">
        <f t="shared" si="223"/>
        <v>2016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 s="14">
        <f t="shared" si="222"/>
        <v>41884.599849537037</v>
      </c>
      <c r="T3534">
        <f t="shared" si="223"/>
        <v>2014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 s="14">
        <f t="shared" si="222"/>
        <v>42289.761192129634</v>
      </c>
      <c r="T3535">
        <f t="shared" si="223"/>
        <v>2015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 s="14">
        <f t="shared" si="222"/>
        <v>42243.6252662037</v>
      </c>
      <c r="T3536">
        <f t="shared" si="223"/>
        <v>2015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 s="14">
        <f t="shared" si="222"/>
        <v>42248.640162037031</v>
      </c>
      <c r="T3537">
        <f t="shared" si="223"/>
        <v>2015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 s="14">
        <f t="shared" si="222"/>
        <v>42328.727141203708</v>
      </c>
      <c r="T3538">
        <f t="shared" si="223"/>
        <v>2015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 s="14">
        <f t="shared" si="222"/>
        <v>41923.354351851849</v>
      </c>
      <c r="T3539">
        <f t="shared" si="223"/>
        <v>2014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 s="14">
        <f t="shared" si="222"/>
        <v>42571.420601851853</v>
      </c>
      <c r="T3540">
        <f t="shared" si="223"/>
        <v>2016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 s="14">
        <f t="shared" si="222"/>
        <v>42600.756041666667</v>
      </c>
      <c r="T3541">
        <f t="shared" si="223"/>
        <v>2016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 s="14">
        <f t="shared" si="222"/>
        <v>42517.003368055557</v>
      </c>
      <c r="T3542">
        <f t="shared" si="223"/>
        <v>2016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 s="14">
        <f t="shared" si="222"/>
        <v>42222.730034722219</v>
      </c>
      <c r="T3543">
        <f t="shared" si="223"/>
        <v>2015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 s="14">
        <f t="shared" si="222"/>
        <v>41829.599791666667</v>
      </c>
      <c r="T3544">
        <f t="shared" si="223"/>
        <v>2014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 s="14">
        <f t="shared" si="222"/>
        <v>42150.755312499998</v>
      </c>
      <c r="T3545">
        <f t="shared" si="223"/>
        <v>2015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 s="14">
        <f t="shared" si="222"/>
        <v>42040.831678240742</v>
      </c>
      <c r="T3546">
        <f t="shared" si="223"/>
        <v>2015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 s="14">
        <f t="shared" si="222"/>
        <v>42075.807395833333</v>
      </c>
      <c r="T3547">
        <f t="shared" si="223"/>
        <v>2015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 s="14">
        <f t="shared" si="222"/>
        <v>42073.660694444443</v>
      </c>
      <c r="T3548">
        <f t="shared" si="223"/>
        <v>2015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 s="14">
        <f t="shared" si="222"/>
        <v>42480.078715277778</v>
      </c>
      <c r="T3549">
        <f t="shared" si="223"/>
        <v>2016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 s="14">
        <f t="shared" si="222"/>
        <v>42411.942291666666</v>
      </c>
      <c r="T3550">
        <f t="shared" si="223"/>
        <v>2016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 s="14">
        <f t="shared" si="222"/>
        <v>42223.394363425927</v>
      </c>
      <c r="T3551">
        <f t="shared" si="223"/>
        <v>2015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 s="14">
        <f t="shared" si="222"/>
        <v>42462.893495370372</v>
      </c>
      <c r="T3552">
        <f t="shared" si="223"/>
        <v>2016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 s="14">
        <f t="shared" si="222"/>
        <v>41753.515856481477</v>
      </c>
      <c r="T3553">
        <f t="shared" si="223"/>
        <v>2014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 s="14">
        <f t="shared" si="222"/>
        <v>41788.587083333332</v>
      </c>
      <c r="T3554">
        <f t="shared" si="223"/>
        <v>2014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 s="14">
        <f t="shared" si="222"/>
        <v>42196.028703703705</v>
      </c>
      <c r="T3555">
        <f t="shared" si="223"/>
        <v>2015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 s="14">
        <f t="shared" si="222"/>
        <v>42016.050451388888</v>
      </c>
      <c r="T3556">
        <f t="shared" si="223"/>
        <v>2015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 s="14">
        <f t="shared" si="222"/>
        <v>42661.442060185189</v>
      </c>
      <c r="T3557">
        <f t="shared" si="223"/>
        <v>2016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 s="14">
        <f t="shared" si="222"/>
        <v>41808.649583333332</v>
      </c>
      <c r="T3558">
        <f t="shared" si="223"/>
        <v>2014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 s="14">
        <f t="shared" si="222"/>
        <v>41730.276747685188</v>
      </c>
      <c r="T3559">
        <f t="shared" si="223"/>
        <v>2014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 s="14">
        <f t="shared" si="222"/>
        <v>42139.816840277781</v>
      </c>
      <c r="T3560">
        <f t="shared" si="223"/>
        <v>2015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 s="14">
        <f t="shared" si="222"/>
        <v>42194.096157407403</v>
      </c>
      <c r="T3561">
        <f t="shared" si="223"/>
        <v>2015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 s="14">
        <f t="shared" si="222"/>
        <v>42115.889652777783</v>
      </c>
      <c r="T3562">
        <f t="shared" si="223"/>
        <v>2015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 s="14">
        <f t="shared" si="222"/>
        <v>42203.680300925931</v>
      </c>
      <c r="T3563">
        <f t="shared" si="223"/>
        <v>2015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 s="14">
        <f t="shared" si="222"/>
        <v>42433.761886574073</v>
      </c>
      <c r="T3564">
        <f t="shared" si="223"/>
        <v>2016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 s="14">
        <f t="shared" si="222"/>
        <v>42555.671944444446</v>
      </c>
      <c r="T3565">
        <f t="shared" si="223"/>
        <v>2016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 s="14">
        <f t="shared" si="222"/>
        <v>42236.623252314821</v>
      </c>
      <c r="T3566">
        <f t="shared" si="223"/>
        <v>2015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 s="14">
        <f t="shared" si="222"/>
        <v>41974.743148148147</v>
      </c>
      <c r="T3567">
        <f t="shared" si="223"/>
        <v>2014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 s="14">
        <f t="shared" si="222"/>
        <v>41997.507905092592</v>
      </c>
      <c r="T3568">
        <f t="shared" si="223"/>
        <v>2014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 s="14">
        <f t="shared" si="222"/>
        <v>42135.810694444444</v>
      </c>
      <c r="T3569">
        <f t="shared" si="223"/>
        <v>2015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 s="14">
        <f t="shared" si="222"/>
        <v>41869.740671296298</v>
      </c>
      <c r="T3570">
        <f t="shared" si="223"/>
        <v>2014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 s="14">
        <f t="shared" si="222"/>
        <v>41982.688611111109</v>
      </c>
      <c r="T3571">
        <f t="shared" si="223"/>
        <v>2014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 s="14">
        <f t="shared" si="222"/>
        <v>41976.331979166673</v>
      </c>
      <c r="T3572">
        <f t="shared" si="223"/>
        <v>2014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 s="14">
        <f t="shared" si="222"/>
        <v>41912.858946759261</v>
      </c>
      <c r="T3573">
        <f t="shared" si="223"/>
        <v>2014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 s="14">
        <f t="shared" si="222"/>
        <v>42146.570393518516</v>
      </c>
      <c r="T3574">
        <f t="shared" si="223"/>
        <v>2015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 s="14">
        <f t="shared" si="222"/>
        <v>41921.375532407408</v>
      </c>
      <c r="T3575">
        <f t="shared" si="223"/>
        <v>2014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 s="14">
        <f t="shared" si="222"/>
        <v>41926.942685185182</v>
      </c>
      <c r="T3576">
        <f t="shared" si="223"/>
        <v>2014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 s="14">
        <f t="shared" si="222"/>
        <v>42561.783877314811</v>
      </c>
      <c r="T3577">
        <f t="shared" si="223"/>
        <v>2016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 s="14">
        <f t="shared" si="222"/>
        <v>42649.54923611111</v>
      </c>
      <c r="T3578">
        <f t="shared" si="223"/>
        <v>2016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 s="14">
        <f t="shared" si="222"/>
        <v>42093.786840277782</v>
      </c>
      <c r="T3579">
        <f t="shared" si="223"/>
        <v>2015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 s="14">
        <f t="shared" si="222"/>
        <v>42460.733530092592</v>
      </c>
      <c r="T3580">
        <f t="shared" si="223"/>
        <v>2016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 s="14">
        <f t="shared" si="222"/>
        <v>42430.762222222227</v>
      </c>
      <c r="T3581">
        <f t="shared" si="223"/>
        <v>2016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 s="14">
        <f t="shared" si="222"/>
        <v>42026.176180555558</v>
      </c>
      <c r="T3582">
        <f t="shared" si="223"/>
        <v>2015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 s="14">
        <f t="shared" si="222"/>
        <v>41836.471180555556</v>
      </c>
      <c r="T3583">
        <f t="shared" si="223"/>
        <v>2014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 s="14">
        <f t="shared" si="222"/>
        <v>42451.095856481479</v>
      </c>
      <c r="T3584">
        <f t="shared" si="223"/>
        <v>2016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 s="14">
        <f t="shared" si="222"/>
        <v>42418.425983796296</v>
      </c>
      <c r="T3585">
        <f t="shared" si="223"/>
        <v>2016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s="10" t="s">
        <v>8315</v>
      </c>
      <c r="R3586" t="s">
        <v>8316</v>
      </c>
      <c r="S3586" s="14">
        <f t="shared" si="222"/>
        <v>42168.316481481481</v>
      </c>
      <c r="T3586">
        <f t="shared" si="223"/>
        <v>2015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s="10" t="s">
        <v>8315</v>
      </c>
      <c r="R3587" t="s">
        <v>8316</v>
      </c>
      <c r="S3587" s="14">
        <f t="shared" ref="S3587:S3650" si="226">(((J3587/60)/60)/24)+DATE(1970,1,1)</f>
        <v>41964.716319444444</v>
      </c>
      <c r="T3587">
        <f t="shared" ref="T3587:T3650" si="227">YEAR(S3587)</f>
        <v>2014</v>
      </c>
    </row>
    <row r="3588" spans="1:20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 s="14">
        <f t="shared" si="226"/>
        <v>42576.697569444441</v>
      </c>
      <c r="T3588">
        <f t="shared" si="227"/>
        <v>2016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 s="14">
        <f t="shared" si="226"/>
        <v>42503.539976851855</v>
      </c>
      <c r="T3589">
        <f t="shared" si="227"/>
        <v>2016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 s="14">
        <f t="shared" si="226"/>
        <v>42101.828819444447</v>
      </c>
      <c r="T3590">
        <f t="shared" si="227"/>
        <v>2015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 s="14">
        <f t="shared" si="226"/>
        <v>42125.647534722222</v>
      </c>
      <c r="T3591">
        <f t="shared" si="227"/>
        <v>2015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 s="14">
        <f t="shared" si="226"/>
        <v>41902.333726851852</v>
      </c>
      <c r="T3592">
        <f t="shared" si="227"/>
        <v>2014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 s="14">
        <f t="shared" si="226"/>
        <v>42003.948425925926</v>
      </c>
      <c r="T3593">
        <f t="shared" si="227"/>
        <v>2014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 s="14">
        <f t="shared" si="226"/>
        <v>41988.829942129625</v>
      </c>
      <c r="T3594">
        <f t="shared" si="227"/>
        <v>2014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 s="14">
        <f t="shared" si="226"/>
        <v>41974.898599537039</v>
      </c>
      <c r="T3595">
        <f t="shared" si="227"/>
        <v>2014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 s="14">
        <f t="shared" si="226"/>
        <v>42592.066921296297</v>
      </c>
      <c r="T3596">
        <f t="shared" si="227"/>
        <v>2016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 s="14">
        <f t="shared" si="226"/>
        <v>42050.008368055554</v>
      </c>
      <c r="T3597">
        <f t="shared" si="227"/>
        <v>2015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 s="14">
        <f t="shared" si="226"/>
        <v>41856.715069444443</v>
      </c>
      <c r="T3598">
        <f t="shared" si="227"/>
        <v>2014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 s="14">
        <f t="shared" si="226"/>
        <v>42417.585532407407</v>
      </c>
      <c r="T3599">
        <f t="shared" si="227"/>
        <v>2016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 s="14">
        <f t="shared" si="226"/>
        <v>41866.79886574074</v>
      </c>
      <c r="T3600">
        <f t="shared" si="227"/>
        <v>2014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 s="14">
        <f t="shared" si="226"/>
        <v>42220.79487268519</v>
      </c>
      <c r="T3601">
        <f t="shared" si="227"/>
        <v>2015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 s="14">
        <f t="shared" si="226"/>
        <v>42628.849120370374</v>
      </c>
      <c r="T3602">
        <f t="shared" si="227"/>
        <v>2016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 s="14">
        <f t="shared" si="226"/>
        <v>41990.99863425926</v>
      </c>
      <c r="T3603">
        <f t="shared" si="227"/>
        <v>2014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 s="14">
        <f t="shared" si="226"/>
        <v>42447.894432870366</v>
      </c>
      <c r="T3604">
        <f t="shared" si="227"/>
        <v>2016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 s="14">
        <f t="shared" si="226"/>
        <v>42283.864351851851</v>
      </c>
      <c r="T3605">
        <f t="shared" si="227"/>
        <v>2015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 s="14">
        <f t="shared" si="226"/>
        <v>42483.015694444446</v>
      </c>
      <c r="T3606">
        <f t="shared" si="227"/>
        <v>2016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 s="14">
        <f t="shared" si="226"/>
        <v>42383.793124999997</v>
      </c>
      <c r="T3607">
        <f t="shared" si="227"/>
        <v>2016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 s="14">
        <f t="shared" si="226"/>
        <v>42566.604826388888</v>
      </c>
      <c r="T3608">
        <f t="shared" si="227"/>
        <v>2016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 s="14">
        <f t="shared" si="226"/>
        <v>42338.963912037041</v>
      </c>
      <c r="T3609">
        <f t="shared" si="227"/>
        <v>2015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 s="14">
        <f t="shared" si="226"/>
        <v>42506.709375000006</v>
      </c>
      <c r="T3610">
        <f t="shared" si="227"/>
        <v>2016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 s="14">
        <f t="shared" si="226"/>
        <v>42429.991724537031</v>
      </c>
      <c r="T3611">
        <f t="shared" si="227"/>
        <v>2016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 s="14">
        <f t="shared" si="226"/>
        <v>42203.432129629626</v>
      </c>
      <c r="T3612">
        <f t="shared" si="227"/>
        <v>2015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 s="14">
        <f t="shared" si="226"/>
        <v>42072.370381944449</v>
      </c>
      <c r="T3613">
        <f t="shared" si="227"/>
        <v>2015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 s="14">
        <f t="shared" si="226"/>
        <v>41789.726979166669</v>
      </c>
      <c r="T3614">
        <f t="shared" si="227"/>
        <v>2014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 s="14">
        <f t="shared" si="226"/>
        <v>41788.58997685185</v>
      </c>
      <c r="T3615">
        <f t="shared" si="227"/>
        <v>2014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 s="14">
        <f t="shared" si="226"/>
        <v>42144.041851851856</v>
      </c>
      <c r="T3616">
        <f t="shared" si="227"/>
        <v>2015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 s="14">
        <f t="shared" si="226"/>
        <v>42318.593703703707</v>
      </c>
      <c r="T3617">
        <f t="shared" si="227"/>
        <v>2015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 s="14">
        <f t="shared" si="226"/>
        <v>42052.949814814812</v>
      </c>
      <c r="T3618">
        <f t="shared" si="227"/>
        <v>2015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 s="14">
        <f t="shared" si="226"/>
        <v>42779.610289351855</v>
      </c>
      <c r="T3619">
        <f t="shared" si="227"/>
        <v>2017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 s="14">
        <f t="shared" si="226"/>
        <v>42128.627893518518</v>
      </c>
      <c r="T3620">
        <f t="shared" si="227"/>
        <v>2015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 s="14">
        <f t="shared" si="226"/>
        <v>42661.132245370376</v>
      </c>
      <c r="T3621">
        <f t="shared" si="227"/>
        <v>2016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 s="14">
        <f t="shared" si="226"/>
        <v>42037.938206018516</v>
      </c>
      <c r="T3622">
        <f t="shared" si="227"/>
        <v>2015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 s="14">
        <f t="shared" si="226"/>
        <v>42619.935694444444</v>
      </c>
      <c r="T3623">
        <f t="shared" si="227"/>
        <v>2016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 s="14">
        <f t="shared" si="226"/>
        <v>41877.221886574072</v>
      </c>
      <c r="T3624">
        <f t="shared" si="227"/>
        <v>2014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 s="14">
        <f t="shared" si="226"/>
        <v>41828.736921296295</v>
      </c>
      <c r="T3625">
        <f t="shared" si="227"/>
        <v>2014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 s="14">
        <f t="shared" si="226"/>
        <v>42545.774189814809</v>
      </c>
      <c r="T3626">
        <f t="shared" si="227"/>
        <v>2016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 s="14">
        <f t="shared" si="226"/>
        <v>42157.652511574073</v>
      </c>
      <c r="T3627">
        <f t="shared" si="227"/>
        <v>2015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 s="14">
        <f t="shared" si="226"/>
        <v>41846.667326388888</v>
      </c>
      <c r="T3628">
        <f t="shared" si="227"/>
        <v>2014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 s="14">
        <f t="shared" si="226"/>
        <v>42460.741747685184</v>
      </c>
      <c r="T3629">
        <f t="shared" si="227"/>
        <v>2016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 s="14">
        <f t="shared" si="226"/>
        <v>42291.833287037036</v>
      </c>
      <c r="T3630">
        <f t="shared" si="227"/>
        <v>2015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4">
        <f t="shared" si="226"/>
        <v>42437.094490740739</v>
      </c>
      <c r="T3631">
        <f t="shared" si="227"/>
        <v>2016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 s="14">
        <f t="shared" si="226"/>
        <v>41942.84710648148</v>
      </c>
      <c r="T3632">
        <f t="shared" si="227"/>
        <v>2014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 s="14">
        <f t="shared" si="226"/>
        <v>41880.753437499996</v>
      </c>
      <c r="T3633">
        <f t="shared" si="227"/>
        <v>2014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 s="14">
        <f t="shared" si="226"/>
        <v>41946.936909722222</v>
      </c>
      <c r="T3634">
        <f t="shared" si="227"/>
        <v>2014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 s="14">
        <f t="shared" si="226"/>
        <v>42649.623460648145</v>
      </c>
      <c r="T3635">
        <f t="shared" si="227"/>
        <v>2016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 s="14">
        <f t="shared" si="226"/>
        <v>42701.166365740741</v>
      </c>
      <c r="T3636">
        <f t="shared" si="227"/>
        <v>2016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 s="14">
        <f t="shared" si="226"/>
        <v>42450.88282407407</v>
      </c>
      <c r="T3637">
        <f t="shared" si="227"/>
        <v>2016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 s="14">
        <f t="shared" si="226"/>
        <v>42226.694780092599</v>
      </c>
      <c r="T3638">
        <f t="shared" si="227"/>
        <v>2015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 s="14">
        <f t="shared" si="226"/>
        <v>41975.700636574074</v>
      </c>
      <c r="T3639">
        <f t="shared" si="227"/>
        <v>2014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 s="14">
        <f t="shared" si="226"/>
        <v>42053.672824074078</v>
      </c>
      <c r="T3640">
        <f t="shared" si="227"/>
        <v>2015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 s="14">
        <f t="shared" si="226"/>
        <v>42590.677152777775</v>
      </c>
      <c r="T3641">
        <f t="shared" si="227"/>
        <v>2016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 s="14">
        <f t="shared" si="226"/>
        <v>42104.781597222223</v>
      </c>
      <c r="T3642">
        <f t="shared" si="227"/>
        <v>2015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 s="14">
        <f t="shared" si="226"/>
        <v>41899.627071759263</v>
      </c>
      <c r="T3643">
        <f t="shared" si="227"/>
        <v>2014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 s="14">
        <f t="shared" si="226"/>
        <v>42297.816284722227</v>
      </c>
      <c r="T3644">
        <f t="shared" si="227"/>
        <v>2015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 s="14">
        <f t="shared" si="226"/>
        <v>42285.143969907411</v>
      </c>
      <c r="T3645">
        <f t="shared" si="227"/>
        <v>2015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 s="14">
        <f t="shared" si="226"/>
        <v>42409.241747685184</v>
      </c>
      <c r="T3646">
        <f t="shared" si="227"/>
        <v>2016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 s="14">
        <f t="shared" si="226"/>
        <v>42665.970347222217</v>
      </c>
      <c r="T3647">
        <f t="shared" si="227"/>
        <v>2016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 s="14">
        <f t="shared" si="226"/>
        <v>42140.421319444446</v>
      </c>
      <c r="T3648">
        <f t="shared" si="227"/>
        <v>2015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 s="14">
        <f t="shared" si="226"/>
        <v>42598.749155092592</v>
      </c>
      <c r="T3649">
        <f t="shared" si="227"/>
        <v>2016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s="10" t="s">
        <v>8315</v>
      </c>
      <c r="R3650" t="s">
        <v>8316</v>
      </c>
      <c r="S3650" s="14">
        <f t="shared" si="226"/>
        <v>41887.292187500003</v>
      </c>
      <c r="T3650">
        <f t="shared" si="227"/>
        <v>2014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10" t="s">
        <v>8315</v>
      </c>
      <c r="R3651" t="s">
        <v>8316</v>
      </c>
      <c r="S3651" s="14">
        <f t="shared" ref="S3651:S3714" si="230">(((J3651/60)/60)/24)+DATE(1970,1,1)</f>
        <v>41780.712893518517</v>
      </c>
      <c r="T3651">
        <f t="shared" ref="T3651:T3714" si="231">YEAR(S3651)</f>
        <v>2014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 s="14">
        <f t="shared" si="230"/>
        <v>42381.478981481487</v>
      </c>
      <c r="T3652">
        <f t="shared" si="231"/>
        <v>2016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 s="14">
        <f t="shared" si="230"/>
        <v>41828.646319444444</v>
      </c>
      <c r="T3653">
        <f t="shared" si="231"/>
        <v>2014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 s="14">
        <f t="shared" si="230"/>
        <v>42596.644699074073</v>
      </c>
      <c r="T3654">
        <f t="shared" si="231"/>
        <v>2016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 s="14">
        <f t="shared" si="230"/>
        <v>42191.363506944443</v>
      </c>
      <c r="T3655">
        <f t="shared" si="231"/>
        <v>2015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 s="14">
        <f t="shared" si="230"/>
        <v>42440.416504629626</v>
      </c>
      <c r="T3656">
        <f t="shared" si="231"/>
        <v>2016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 s="14">
        <f t="shared" si="230"/>
        <v>42173.803217592591</v>
      </c>
      <c r="T3657">
        <f t="shared" si="231"/>
        <v>2015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 s="14">
        <f t="shared" si="230"/>
        <v>42737.910138888896</v>
      </c>
      <c r="T3658">
        <f t="shared" si="231"/>
        <v>2017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 s="14">
        <f t="shared" si="230"/>
        <v>42499.629849537043</v>
      </c>
      <c r="T3659">
        <f t="shared" si="231"/>
        <v>2016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 s="14">
        <f t="shared" si="230"/>
        <v>41775.858564814815</v>
      </c>
      <c r="T3660">
        <f t="shared" si="231"/>
        <v>2014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 s="14">
        <f t="shared" si="230"/>
        <v>42055.277199074073</v>
      </c>
      <c r="T3661">
        <f t="shared" si="231"/>
        <v>2015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 s="14">
        <f t="shared" si="230"/>
        <v>41971.881076388891</v>
      </c>
      <c r="T3662">
        <f t="shared" si="231"/>
        <v>2014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 s="14">
        <f t="shared" si="230"/>
        <v>42447.896666666667</v>
      </c>
      <c r="T3663">
        <f t="shared" si="231"/>
        <v>2016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 s="14">
        <f t="shared" si="230"/>
        <v>42064.220069444447</v>
      </c>
      <c r="T3664">
        <f t="shared" si="231"/>
        <v>2015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 s="14">
        <f t="shared" si="230"/>
        <v>42665.451736111107</v>
      </c>
      <c r="T3665">
        <f t="shared" si="231"/>
        <v>2016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 s="14">
        <f t="shared" si="230"/>
        <v>42523.248715277776</v>
      </c>
      <c r="T3666">
        <f t="shared" si="231"/>
        <v>2016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 s="14">
        <f t="shared" si="230"/>
        <v>42294.808124999996</v>
      </c>
      <c r="T3667">
        <f t="shared" si="231"/>
        <v>2015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 s="14">
        <f t="shared" si="230"/>
        <v>41822.90488425926</v>
      </c>
      <c r="T3668">
        <f t="shared" si="231"/>
        <v>2014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 s="14">
        <f t="shared" si="230"/>
        <v>42173.970127314817</v>
      </c>
      <c r="T3669">
        <f t="shared" si="231"/>
        <v>2015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 s="14">
        <f t="shared" si="230"/>
        <v>42185.556157407409</v>
      </c>
      <c r="T3670">
        <f t="shared" si="231"/>
        <v>2015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 s="14">
        <f t="shared" si="230"/>
        <v>42136.675196759257</v>
      </c>
      <c r="T3671">
        <f t="shared" si="231"/>
        <v>2015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 s="14">
        <f t="shared" si="230"/>
        <v>42142.514016203699</v>
      </c>
      <c r="T3672">
        <f t="shared" si="231"/>
        <v>2015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 s="14">
        <f t="shared" si="230"/>
        <v>41820.62809027778</v>
      </c>
      <c r="T3673">
        <f t="shared" si="231"/>
        <v>2014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 s="14">
        <f t="shared" si="230"/>
        <v>41878.946574074071</v>
      </c>
      <c r="T3674">
        <f t="shared" si="231"/>
        <v>2014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 s="14">
        <f t="shared" si="230"/>
        <v>41914.295104166667</v>
      </c>
      <c r="T3675">
        <f t="shared" si="231"/>
        <v>2014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 s="14">
        <f t="shared" si="230"/>
        <v>42556.873020833329</v>
      </c>
      <c r="T3676">
        <f t="shared" si="231"/>
        <v>2016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 s="14">
        <f t="shared" si="230"/>
        <v>42493.597013888888</v>
      </c>
      <c r="T3677">
        <f t="shared" si="231"/>
        <v>2016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 s="14">
        <f t="shared" si="230"/>
        <v>41876.815787037034</v>
      </c>
      <c r="T3678">
        <f t="shared" si="231"/>
        <v>2014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 s="14">
        <f t="shared" si="230"/>
        <v>41802.574282407404</v>
      </c>
      <c r="T3679">
        <f t="shared" si="231"/>
        <v>2014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 s="14">
        <f t="shared" si="230"/>
        <v>42120.531226851846</v>
      </c>
      <c r="T3680">
        <f t="shared" si="231"/>
        <v>2015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 s="14">
        <f t="shared" si="230"/>
        <v>41786.761354166665</v>
      </c>
      <c r="T3681">
        <f t="shared" si="231"/>
        <v>2014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 s="14">
        <f t="shared" si="230"/>
        <v>42627.454097222217</v>
      </c>
      <c r="T3682">
        <f t="shared" si="231"/>
        <v>2016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 s="14">
        <f t="shared" si="230"/>
        <v>42374.651504629626</v>
      </c>
      <c r="T3683">
        <f t="shared" si="231"/>
        <v>2016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 s="14">
        <f t="shared" si="230"/>
        <v>41772.685393518521</v>
      </c>
      <c r="T3684">
        <f t="shared" si="231"/>
        <v>2014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 s="14">
        <f t="shared" si="230"/>
        <v>42633.116851851853</v>
      </c>
      <c r="T3685">
        <f t="shared" si="231"/>
        <v>2016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 s="14">
        <f t="shared" si="230"/>
        <v>42219.180393518516</v>
      </c>
      <c r="T3686">
        <f t="shared" si="231"/>
        <v>2015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 s="14">
        <f t="shared" si="230"/>
        <v>41753.593275462961</v>
      </c>
      <c r="T3687">
        <f t="shared" si="231"/>
        <v>2014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 s="14">
        <f t="shared" si="230"/>
        <v>42230.662731481483</v>
      </c>
      <c r="T3688">
        <f t="shared" si="231"/>
        <v>2015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 s="14">
        <f t="shared" si="230"/>
        <v>41787.218229166669</v>
      </c>
      <c r="T3689">
        <f t="shared" si="231"/>
        <v>2014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 s="14">
        <f t="shared" si="230"/>
        <v>41829.787083333329</v>
      </c>
      <c r="T3690">
        <f t="shared" si="231"/>
        <v>2014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 s="14">
        <f t="shared" si="230"/>
        <v>42147.826840277776</v>
      </c>
      <c r="T3691">
        <f t="shared" si="231"/>
        <v>2015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 s="14">
        <f t="shared" si="230"/>
        <v>41940.598182870373</v>
      </c>
      <c r="T3692">
        <f t="shared" si="231"/>
        <v>2014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 s="14">
        <f t="shared" si="230"/>
        <v>42020.700567129628</v>
      </c>
      <c r="T3693">
        <f t="shared" si="231"/>
        <v>2015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 s="14">
        <f t="shared" si="230"/>
        <v>41891.96503472222</v>
      </c>
      <c r="T3694">
        <f t="shared" si="231"/>
        <v>2014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 s="14">
        <f t="shared" si="230"/>
        <v>42309.191307870366</v>
      </c>
      <c r="T3695">
        <f t="shared" si="231"/>
        <v>2015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 s="14">
        <f t="shared" si="230"/>
        <v>42490.133877314816</v>
      </c>
      <c r="T3696">
        <f t="shared" si="231"/>
        <v>2016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 s="14">
        <f t="shared" si="230"/>
        <v>41995.870486111111</v>
      </c>
      <c r="T3697">
        <f t="shared" si="231"/>
        <v>2014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 s="14">
        <f t="shared" si="230"/>
        <v>41988.617083333331</v>
      </c>
      <c r="T3698">
        <f t="shared" si="231"/>
        <v>2014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 s="14">
        <f t="shared" si="230"/>
        <v>42479.465833333335</v>
      </c>
      <c r="T3699">
        <f t="shared" si="231"/>
        <v>2016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 s="14">
        <f t="shared" si="230"/>
        <v>42401.806562500002</v>
      </c>
      <c r="T3700">
        <f t="shared" si="231"/>
        <v>2016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 s="14">
        <f t="shared" si="230"/>
        <v>41897.602037037039</v>
      </c>
      <c r="T3701">
        <f t="shared" si="231"/>
        <v>2014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 s="14">
        <f t="shared" si="230"/>
        <v>41882.585648148146</v>
      </c>
      <c r="T3702">
        <f t="shared" si="231"/>
        <v>2014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 s="14">
        <f t="shared" si="230"/>
        <v>42129.541585648149</v>
      </c>
      <c r="T3703">
        <f t="shared" si="231"/>
        <v>2015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 s="14">
        <f t="shared" si="230"/>
        <v>42524.53800925926</v>
      </c>
      <c r="T3704">
        <f t="shared" si="231"/>
        <v>2016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 s="14">
        <f t="shared" si="230"/>
        <v>42556.504490740743</v>
      </c>
      <c r="T3705">
        <f t="shared" si="231"/>
        <v>2016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 s="14">
        <f t="shared" si="230"/>
        <v>42461.689745370371</v>
      </c>
      <c r="T3706">
        <f t="shared" si="231"/>
        <v>2016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 s="14">
        <f t="shared" si="230"/>
        <v>41792.542986111112</v>
      </c>
      <c r="T3707">
        <f t="shared" si="231"/>
        <v>2014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 s="14">
        <f t="shared" si="230"/>
        <v>41879.913761574076</v>
      </c>
      <c r="T3708">
        <f t="shared" si="231"/>
        <v>2014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 s="14">
        <f t="shared" si="230"/>
        <v>42552.048356481479</v>
      </c>
      <c r="T3709">
        <f t="shared" si="231"/>
        <v>2016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 s="14">
        <f t="shared" si="230"/>
        <v>41810.142199074071</v>
      </c>
      <c r="T3710">
        <f t="shared" si="231"/>
        <v>2014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 s="14">
        <f t="shared" si="230"/>
        <v>41785.707708333335</v>
      </c>
      <c r="T3711">
        <f t="shared" si="231"/>
        <v>2014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 s="14">
        <f t="shared" si="230"/>
        <v>42072.576249999998</v>
      </c>
      <c r="T3712">
        <f t="shared" si="231"/>
        <v>2015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 s="14">
        <f t="shared" si="230"/>
        <v>41779.724224537036</v>
      </c>
      <c r="T3713">
        <f t="shared" si="231"/>
        <v>2014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s="10" t="s">
        <v>8315</v>
      </c>
      <c r="R3714" t="s">
        <v>8316</v>
      </c>
      <c r="S3714" s="14">
        <f t="shared" si="230"/>
        <v>42134.172071759262</v>
      </c>
      <c r="T3714">
        <f t="shared" si="231"/>
        <v>2015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s="10" t="s">
        <v>8315</v>
      </c>
      <c r="R3715" t="s">
        <v>8316</v>
      </c>
      <c r="S3715" s="14">
        <f t="shared" ref="S3715:S3778" si="234">(((J3715/60)/60)/24)+DATE(1970,1,1)</f>
        <v>42505.738032407404</v>
      </c>
      <c r="T3715">
        <f t="shared" ref="T3715:T3778" si="235">YEAR(S3715)</f>
        <v>2016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 s="14">
        <f t="shared" si="234"/>
        <v>42118.556331018524</v>
      </c>
      <c r="T3716">
        <f t="shared" si="235"/>
        <v>2015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 s="14">
        <f t="shared" si="234"/>
        <v>42036.995590277773</v>
      </c>
      <c r="T3717">
        <f t="shared" si="235"/>
        <v>2015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 s="14">
        <f t="shared" si="234"/>
        <v>42360.887835648144</v>
      </c>
      <c r="T3718">
        <f t="shared" si="235"/>
        <v>2015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 s="14">
        <f t="shared" si="234"/>
        <v>42102.866307870368</v>
      </c>
      <c r="T3719">
        <f t="shared" si="235"/>
        <v>2015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 s="14">
        <f t="shared" si="234"/>
        <v>42032.716145833328</v>
      </c>
      <c r="T3720">
        <f t="shared" si="235"/>
        <v>2015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 s="14">
        <f t="shared" si="234"/>
        <v>42147.729930555557</v>
      </c>
      <c r="T3721">
        <f t="shared" si="235"/>
        <v>2015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 s="14">
        <f t="shared" si="234"/>
        <v>42165.993125000001</v>
      </c>
      <c r="T3722">
        <f t="shared" si="235"/>
        <v>2015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 s="14">
        <f t="shared" si="234"/>
        <v>41927.936157407406</v>
      </c>
      <c r="T3723">
        <f t="shared" si="235"/>
        <v>2014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 s="14">
        <f t="shared" si="234"/>
        <v>42381.671840277777</v>
      </c>
      <c r="T3724">
        <f t="shared" si="235"/>
        <v>2016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 s="14">
        <f t="shared" si="234"/>
        <v>41943.753032407411</v>
      </c>
      <c r="T3725">
        <f t="shared" si="235"/>
        <v>2014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 s="14">
        <f t="shared" si="234"/>
        <v>42465.491435185191</v>
      </c>
      <c r="T3726">
        <f t="shared" si="235"/>
        <v>2016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 s="14">
        <f t="shared" si="234"/>
        <v>42401.945219907408</v>
      </c>
      <c r="T3727">
        <f t="shared" si="235"/>
        <v>2016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 s="14">
        <f t="shared" si="234"/>
        <v>42462.140868055561</v>
      </c>
      <c r="T3728">
        <f t="shared" si="235"/>
        <v>2016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 s="14">
        <f t="shared" si="234"/>
        <v>42632.348310185189</v>
      </c>
      <c r="T3729">
        <f t="shared" si="235"/>
        <v>2016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 s="14">
        <f t="shared" si="234"/>
        <v>42205.171018518522</v>
      </c>
      <c r="T3730">
        <f t="shared" si="235"/>
        <v>2015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 s="14">
        <f t="shared" si="234"/>
        <v>42041.205000000002</v>
      </c>
      <c r="T3731">
        <f t="shared" si="235"/>
        <v>2015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 s="14">
        <f t="shared" si="234"/>
        <v>42203.677766203706</v>
      </c>
      <c r="T3732">
        <f t="shared" si="235"/>
        <v>2015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 s="14">
        <f t="shared" si="234"/>
        <v>41983.752847222218</v>
      </c>
      <c r="T3733">
        <f t="shared" si="235"/>
        <v>2014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 s="14">
        <f t="shared" si="234"/>
        <v>41968.677465277782</v>
      </c>
      <c r="T3734">
        <f t="shared" si="235"/>
        <v>2014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 s="14">
        <f t="shared" si="234"/>
        <v>42103.024398148147</v>
      </c>
      <c r="T3735">
        <f t="shared" si="235"/>
        <v>2015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 s="14">
        <f t="shared" si="234"/>
        <v>42089.901574074072</v>
      </c>
      <c r="T3736">
        <f t="shared" si="235"/>
        <v>2015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 s="14">
        <f t="shared" si="234"/>
        <v>42122.693159722221</v>
      </c>
      <c r="T3737">
        <f t="shared" si="235"/>
        <v>2015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 s="14">
        <f t="shared" si="234"/>
        <v>42048.711724537032</v>
      </c>
      <c r="T3738">
        <f t="shared" si="235"/>
        <v>2015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 s="14">
        <f t="shared" si="234"/>
        <v>42297.691006944442</v>
      </c>
      <c r="T3739">
        <f t="shared" si="235"/>
        <v>2015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 s="14">
        <f t="shared" si="234"/>
        <v>41813.938715277778</v>
      </c>
      <c r="T3740">
        <f t="shared" si="235"/>
        <v>2014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 s="14">
        <f t="shared" si="234"/>
        <v>42548.449861111112</v>
      </c>
      <c r="T3741">
        <f t="shared" si="235"/>
        <v>2016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 s="14">
        <f t="shared" si="234"/>
        <v>41833.089756944442</v>
      </c>
      <c r="T3742">
        <f t="shared" si="235"/>
        <v>2014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 s="14">
        <f t="shared" si="234"/>
        <v>42325.920717592591</v>
      </c>
      <c r="T3743">
        <f t="shared" si="235"/>
        <v>2015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 s="14">
        <f t="shared" si="234"/>
        <v>41858.214629629627</v>
      </c>
      <c r="T3744">
        <f t="shared" si="235"/>
        <v>2014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4">
        <f t="shared" si="234"/>
        <v>41793.710231481484</v>
      </c>
      <c r="T3745">
        <f t="shared" si="235"/>
        <v>2014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 s="14">
        <f t="shared" si="234"/>
        <v>41793.814259259263</v>
      </c>
      <c r="T3746">
        <f t="shared" si="235"/>
        <v>2014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 s="14">
        <f t="shared" si="234"/>
        <v>41831.697939814818</v>
      </c>
      <c r="T3747">
        <f t="shared" si="235"/>
        <v>2014</v>
      </c>
    </row>
    <row r="3748" spans="1:20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 s="14">
        <f t="shared" si="234"/>
        <v>42621.389340277776</v>
      </c>
      <c r="T3748">
        <f t="shared" si="235"/>
        <v>2016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 s="14">
        <f t="shared" si="234"/>
        <v>42164.299722222218</v>
      </c>
      <c r="T3749">
        <f t="shared" si="235"/>
        <v>2015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 s="14">
        <f t="shared" si="234"/>
        <v>42395.706435185188</v>
      </c>
      <c r="T3750">
        <f t="shared" si="235"/>
        <v>2016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 s="14">
        <f t="shared" si="234"/>
        <v>42458.127175925925</v>
      </c>
      <c r="T3751">
        <f t="shared" si="235"/>
        <v>2016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 s="14">
        <f t="shared" si="234"/>
        <v>42016.981574074074</v>
      </c>
      <c r="T3752">
        <f t="shared" si="235"/>
        <v>2015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 s="14">
        <f t="shared" si="234"/>
        <v>42403.035567129627</v>
      </c>
      <c r="T3753">
        <f t="shared" si="235"/>
        <v>2016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 s="14">
        <f t="shared" si="234"/>
        <v>42619.802488425921</v>
      </c>
      <c r="T3754">
        <f t="shared" si="235"/>
        <v>2016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 s="14">
        <f t="shared" si="234"/>
        <v>42128.824074074073</v>
      </c>
      <c r="T3755">
        <f t="shared" si="235"/>
        <v>2015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 s="14">
        <f t="shared" si="234"/>
        <v>41808.881215277775</v>
      </c>
      <c r="T3756">
        <f t="shared" si="235"/>
        <v>2014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 s="14">
        <f t="shared" si="234"/>
        <v>42445.866979166662</v>
      </c>
      <c r="T3757">
        <f t="shared" si="235"/>
        <v>2016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 s="14">
        <f t="shared" si="234"/>
        <v>41771.814791666664</v>
      </c>
      <c r="T3758">
        <f t="shared" si="235"/>
        <v>2014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 s="14">
        <f t="shared" si="234"/>
        <v>41954.850868055553</v>
      </c>
      <c r="T3759">
        <f t="shared" si="235"/>
        <v>2014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 s="14">
        <f t="shared" si="234"/>
        <v>41747.471504629626</v>
      </c>
      <c r="T3760">
        <f t="shared" si="235"/>
        <v>2014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 s="14">
        <f t="shared" si="234"/>
        <v>42182.108252314814</v>
      </c>
      <c r="T3761">
        <f t="shared" si="235"/>
        <v>2015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 s="14">
        <f t="shared" si="234"/>
        <v>41739.525300925925</v>
      </c>
      <c r="T3762">
        <f t="shared" si="235"/>
        <v>2014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 s="14">
        <f t="shared" si="234"/>
        <v>42173.466863425929</v>
      </c>
      <c r="T3763">
        <f t="shared" si="235"/>
        <v>2015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 s="14">
        <f t="shared" si="234"/>
        <v>42193.813530092593</v>
      </c>
      <c r="T3764">
        <f t="shared" si="235"/>
        <v>2015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 s="14">
        <f t="shared" si="234"/>
        <v>42065.750300925924</v>
      </c>
      <c r="T3765">
        <f t="shared" si="235"/>
        <v>2015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 s="14">
        <f t="shared" si="234"/>
        <v>42499.842962962968</v>
      </c>
      <c r="T3766">
        <f t="shared" si="235"/>
        <v>2016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 s="14">
        <f t="shared" si="234"/>
        <v>41820.776412037041</v>
      </c>
      <c r="T3767">
        <f t="shared" si="235"/>
        <v>2014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 s="14">
        <f t="shared" si="234"/>
        <v>41788.167187500003</v>
      </c>
      <c r="T3768">
        <f t="shared" si="235"/>
        <v>2014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 s="14">
        <f t="shared" si="234"/>
        <v>42050.019641203704</v>
      </c>
      <c r="T3769">
        <f t="shared" si="235"/>
        <v>2015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 s="14">
        <f t="shared" si="234"/>
        <v>41772.727893518517</v>
      </c>
      <c r="T3770">
        <f t="shared" si="235"/>
        <v>2014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 s="14">
        <f t="shared" si="234"/>
        <v>42445.598136574074</v>
      </c>
      <c r="T3771">
        <f t="shared" si="235"/>
        <v>2016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 s="14">
        <f t="shared" si="234"/>
        <v>42138.930671296301</v>
      </c>
      <c r="T3772">
        <f t="shared" si="235"/>
        <v>2015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 s="14">
        <f t="shared" si="234"/>
        <v>42493.857083333336</v>
      </c>
      <c r="T3773">
        <f t="shared" si="235"/>
        <v>2016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 s="14">
        <f t="shared" si="234"/>
        <v>42682.616967592592</v>
      </c>
      <c r="T3774">
        <f t="shared" si="235"/>
        <v>2016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 s="14">
        <f t="shared" si="234"/>
        <v>42656.005173611105</v>
      </c>
      <c r="T3775">
        <f t="shared" si="235"/>
        <v>2016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 s="14">
        <f t="shared" si="234"/>
        <v>42087.792303240742</v>
      </c>
      <c r="T3776">
        <f t="shared" si="235"/>
        <v>2015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 s="14">
        <f t="shared" si="234"/>
        <v>42075.942627314813</v>
      </c>
      <c r="T3777">
        <f t="shared" si="235"/>
        <v>2015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s="10" t="s">
        <v>8315</v>
      </c>
      <c r="R3778" t="s">
        <v>8357</v>
      </c>
      <c r="S3778" s="14">
        <f t="shared" si="234"/>
        <v>41814.367800925924</v>
      </c>
      <c r="T3778">
        <f t="shared" si="235"/>
        <v>2014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s="10" t="s">
        <v>8315</v>
      </c>
      <c r="R3779" t="s">
        <v>8357</v>
      </c>
      <c r="S3779" s="14">
        <f t="shared" ref="S3779:S3842" si="238">(((J3779/60)/60)/24)+DATE(1970,1,1)</f>
        <v>41887.111354166671</v>
      </c>
      <c r="T3779">
        <f t="shared" ref="T3779:T3842" si="239">YEAR(S3779)</f>
        <v>2014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 s="14">
        <f t="shared" si="238"/>
        <v>41989.819212962961</v>
      </c>
      <c r="T3780">
        <f t="shared" si="239"/>
        <v>2014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 s="14">
        <f t="shared" si="238"/>
        <v>42425.735416666663</v>
      </c>
      <c r="T3781">
        <f t="shared" si="239"/>
        <v>2016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 s="14">
        <f t="shared" si="238"/>
        <v>42166.219733796301</v>
      </c>
      <c r="T3782">
        <f t="shared" si="239"/>
        <v>2015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 s="14">
        <f t="shared" si="238"/>
        <v>41865.882928240739</v>
      </c>
      <c r="T3783">
        <f t="shared" si="239"/>
        <v>2014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 s="14">
        <f t="shared" si="238"/>
        <v>42546.862233796302</v>
      </c>
      <c r="T3784">
        <f t="shared" si="239"/>
        <v>2016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 s="14">
        <f t="shared" si="238"/>
        <v>42420.140277777777</v>
      </c>
      <c r="T3785">
        <f t="shared" si="239"/>
        <v>2016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 s="14">
        <f t="shared" si="238"/>
        <v>42531.980694444443</v>
      </c>
      <c r="T3786">
        <f t="shared" si="239"/>
        <v>2016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 s="14">
        <f t="shared" si="238"/>
        <v>42548.63853009259</v>
      </c>
      <c r="T3787">
        <f t="shared" si="239"/>
        <v>2016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 s="14">
        <f t="shared" si="238"/>
        <v>42487.037905092591</v>
      </c>
      <c r="T3788">
        <f t="shared" si="239"/>
        <v>2016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 s="14">
        <f t="shared" si="238"/>
        <v>42167.534791666665</v>
      </c>
      <c r="T3789">
        <f t="shared" si="239"/>
        <v>2015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 s="14">
        <f t="shared" si="238"/>
        <v>42333.695821759262</v>
      </c>
      <c r="T3790">
        <f t="shared" si="239"/>
        <v>2015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 s="14">
        <f t="shared" si="238"/>
        <v>42138.798819444448</v>
      </c>
      <c r="T3791">
        <f t="shared" si="239"/>
        <v>2015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4">
        <f t="shared" si="238"/>
        <v>42666.666932870372</v>
      </c>
      <c r="T3792">
        <f t="shared" si="239"/>
        <v>2016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 s="14">
        <f t="shared" si="238"/>
        <v>41766.692037037035</v>
      </c>
      <c r="T3793">
        <f t="shared" si="239"/>
        <v>2014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 s="14">
        <f t="shared" si="238"/>
        <v>42170.447013888886</v>
      </c>
      <c r="T3794">
        <f t="shared" si="239"/>
        <v>2015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 s="14">
        <f t="shared" si="238"/>
        <v>41968.938993055555</v>
      </c>
      <c r="T3795">
        <f t="shared" si="239"/>
        <v>2014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 s="14">
        <f t="shared" si="238"/>
        <v>42132.58048611111</v>
      </c>
      <c r="T3796">
        <f t="shared" si="239"/>
        <v>2015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 s="14">
        <f t="shared" si="238"/>
        <v>42201.436226851853</v>
      </c>
      <c r="T3797">
        <f t="shared" si="239"/>
        <v>2015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 s="14">
        <f t="shared" si="238"/>
        <v>42689.029583333337</v>
      </c>
      <c r="T3798">
        <f t="shared" si="239"/>
        <v>2016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 s="14">
        <f t="shared" si="238"/>
        <v>42084.881539351853</v>
      </c>
      <c r="T3799">
        <f t="shared" si="239"/>
        <v>2015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 s="14">
        <f t="shared" si="238"/>
        <v>41831.722777777781</v>
      </c>
      <c r="T3800">
        <f t="shared" si="239"/>
        <v>2014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 s="14">
        <f t="shared" si="238"/>
        <v>42410.93105324074</v>
      </c>
      <c r="T3801">
        <f t="shared" si="239"/>
        <v>2016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 s="14">
        <f t="shared" si="238"/>
        <v>41982.737071759257</v>
      </c>
      <c r="T3802">
        <f t="shared" si="239"/>
        <v>2014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 s="14">
        <f t="shared" si="238"/>
        <v>41975.676111111112</v>
      </c>
      <c r="T3803">
        <f t="shared" si="239"/>
        <v>2014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 s="14">
        <f t="shared" si="238"/>
        <v>42269.126226851848</v>
      </c>
      <c r="T3804">
        <f t="shared" si="239"/>
        <v>2015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 s="14">
        <f t="shared" si="238"/>
        <v>42403.971851851849</v>
      </c>
      <c r="T3805">
        <f t="shared" si="239"/>
        <v>2016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 s="14">
        <f t="shared" si="238"/>
        <v>42527.00953703704</v>
      </c>
      <c r="T3806">
        <f t="shared" si="239"/>
        <v>2016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 s="14">
        <f t="shared" si="238"/>
        <v>41849.887037037035</v>
      </c>
      <c r="T3807">
        <f t="shared" si="239"/>
        <v>2014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 s="14">
        <f t="shared" si="238"/>
        <v>41799.259039351848</v>
      </c>
      <c r="T3808">
        <f t="shared" si="239"/>
        <v>2014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 s="14">
        <f t="shared" si="238"/>
        <v>42090.909016203703</v>
      </c>
      <c r="T3809">
        <f t="shared" si="239"/>
        <v>2015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 s="14">
        <f t="shared" si="238"/>
        <v>42059.453923611116</v>
      </c>
      <c r="T3810">
        <f t="shared" si="239"/>
        <v>2015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 s="14">
        <f t="shared" si="238"/>
        <v>41800.526701388888</v>
      </c>
      <c r="T3811">
        <f t="shared" si="239"/>
        <v>2014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 s="14">
        <f t="shared" si="238"/>
        <v>42054.849050925928</v>
      </c>
      <c r="T3812">
        <f t="shared" si="239"/>
        <v>2015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 s="14">
        <f t="shared" si="238"/>
        <v>42487.62700231481</v>
      </c>
      <c r="T3813">
        <f t="shared" si="239"/>
        <v>2016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 s="14">
        <f t="shared" si="238"/>
        <v>42109.751250000001</v>
      </c>
      <c r="T3814">
        <f t="shared" si="239"/>
        <v>2015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 s="14">
        <f t="shared" si="238"/>
        <v>42497.275706018518</v>
      </c>
      <c r="T3815">
        <f t="shared" si="239"/>
        <v>2016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 s="14">
        <f t="shared" si="238"/>
        <v>42058.904074074075</v>
      </c>
      <c r="T3816">
        <f t="shared" si="239"/>
        <v>2015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 s="14">
        <f t="shared" si="238"/>
        <v>42207.259918981479</v>
      </c>
      <c r="T3817">
        <f t="shared" si="239"/>
        <v>2015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 s="14">
        <f t="shared" si="238"/>
        <v>41807.690081018518</v>
      </c>
      <c r="T3818">
        <f t="shared" si="239"/>
        <v>2014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 s="14">
        <f t="shared" si="238"/>
        <v>42284.69694444444</v>
      </c>
      <c r="T3819">
        <f t="shared" si="239"/>
        <v>2015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 s="14">
        <f t="shared" si="238"/>
        <v>42045.84238425926</v>
      </c>
      <c r="T3820">
        <f t="shared" si="239"/>
        <v>2015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 s="14">
        <f t="shared" si="238"/>
        <v>42184.209537037037</v>
      </c>
      <c r="T3821">
        <f t="shared" si="239"/>
        <v>2015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 s="14">
        <f t="shared" si="238"/>
        <v>42160.651817129634</v>
      </c>
      <c r="T3822">
        <f t="shared" si="239"/>
        <v>2015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 s="14">
        <f t="shared" si="238"/>
        <v>42341.180636574078</v>
      </c>
      <c r="T3823">
        <f t="shared" si="239"/>
        <v>2015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 s="14">
        <f t="shared" si="238"/>
        <v>42329.838159722218</v>
      </c>
      <c r="T3824">
        <f t="shared" si="239"/>
        <v>2015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 s="14">
        <f t="shared" si="238"/>
        <v>42170.910231481481</v>
      </c>
      <c r="T3825">
        <f t="shared" si="239"/>
        <v>2015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 s="14">
        <f t="shared" si="238"/>
        <v>42571.626192129625</v>
      </c>
      <c r="T3826">
        <f t="shared" si="239"/>
        <v>2016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 s="14">
        <f t="shared" si="238"/>
        <v>42151.069606481484</v>
      </c>
      <c r="T3827">
        <f t="shared" si="239"/>
        <v>2015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 s="14">
        <f t="shared" si="238"/>
        <v>42101.423541666663</v>
      </c>
      <c r="T3828">
        <f t="shared" si="239"/>
        <v>2015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 s="14">
        <f t="shared" si="238"/>
        <v>42034.928252314814</v>
      </c>
      <c r="T3829">
        <f t="shared" si="239"/>
        <v>2015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 s="14">
        <f t="shared" si="238"/>
        <v>41944.527627314819</v>
      </c>
      <c r="T3830">
        <f t="shared" si="239"/>
        <v>2014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 s="14">
        <f t="shared" si="238"/>
        <v>42593.865405092598</v>
      </c>
      <c r="T3831">
        <f t="shared" si="239"/>
        <v>2016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 s="14">
        <f t="shared" si="238"/>
        <v>42503.740868055553</v>
      </c>
      <c r="T3832">
        <f t="shared" si="239"/>
        <v>2016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 s="14">
        <f t="shared" si="238"/>
        <v>41927.848900462966</v>
      </c>
      <c r="T3833">
        <f t="shared" si="239"/>
        <v>2014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 s="14">
        <f t="shared" si="238"/>
        <v>42375.114988425921</v>
      </c>
      <c r="T3834">
        <f t="shared" si="239"/>
        <v>2016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 s="14">
        <f t="shared" si="238"/>
        <v>41963.872361111105</v>
      </c>
      <c r="T3835">
        <f t="shared" si="239"/>
        <v>2014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 s="14">
        <f t="shared" si="238"/>
        <v>42143.445219907408</v>
      </c>
      <c r="T3836">
        <f t="shared" si="239"/>
        <v>2015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 s="14">
        <f t="shared" si="238"/>
        <v>42460.94222222222</v>
      </c>
      <c r="T3837">
        <f t="shared" si="239"/>
        <v>2016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 s="14">
        <f t="shared" si="238"/>
        <v>42553.926527777774</v>
      </c>
      <c r="T3838">
        <f t="shared" si="239"/>
        <v>2016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 s="14">
        <f t="shared" si="238"/>
        <v>42152.765717592592</v>
      </c>
      <c r="T3839">
        <f t="shared" si="239"/>
        <v>2015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 s="14">
        <f t="shared" si="238"/>
        <v>42116.710752314815</v>
      </c>
      <c r="T3840">
        <f t="shared" si="239"/>
        <v>2015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 s="14">
        <f t="shared" si="238"/>
        <v>42155.142638888887</v>
      </c>
      <c r="T3841">
        <f t="shared" si="239"/>
        <v>2015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s="10" t="s">
        <v>8315</v>
      </c>
      <c r="R3842" t="s">
        <v>8316</v>
      </c>
      <c r="S3842" s="14">
        <f t="shared" si="238"/>
        <v>42432.701724537037</v>
      </c>
      <c r="T3842">
        <f t="shared" si="239"/>
        <v>2016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s="10" t="s">
        <v>8315</v>
      </c>
      <c r="R3843" t="s">
        <v>8316</v>
      </c>
      <c r="S3843" s="14">
        <f t="shared" ref="S3843:S3906" si="242">(((J3843/60)/60)/24)+DATE(1970,1,1)</f>
        <v>41780.785729166666</v>
      </c>
      <c r="T3843">
        <f t="shared" ref="T3843:T3906" si="243">YEAR(S3843)</f>
        <v>2014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 s="14">
        <f t="shared" si="242"/>
        <v>41740.493657407409</v>
      </c>
      <c r="T3844">
        <f t="shared" si="243"/>
        <v>2014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 s="14">
        <f t="shared" si="242"/>
        <v>41766.072500000002</v>
      </c>
      <c r="T3845">
        <f t="shared" si="243"/>
        <v>2014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 s="14">
        <f t="shared" si="242"/>
        <v>41766.617291666669</v>
      </c>
      <c r="T3846">
        <f t="shared" si="243"/>
        <v>2014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 s="14">
        <f t="shared" si="242"/>
        <v>42248.627013888887</v>
      </c>
      <c r="T3847">
        <f t="shared" si="243"/>
        <v>2015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 s="14">
        <f t="shared" si="242"/>
        <v>41885.221550925926</v>
      </c>
      <c r="T3848">
        <f t="shared" si="243"/>
        <v>2014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 s="14">
        <f t="shared" si="242"/>
        <v>42159.224432870367</v>
      </c>
      <c r="T3849">
        <f t="shared" si="243"/>
        <v>2015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 s="14">
        <f t="shared" si="242"/>
        <v>42265.817002314812</v>
      </c>
      <c r="T3850">
        <f t="shared" si="243"/>
        <v>2015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 s="14">
        <f t="shared" si="242"/>
        <v>42136.767175925925</v>
      </c>
      <c r="T3851">
        <f t="shared" si="243"/>
        <v>2015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 s="14">
        <f t="shared" si="242"/>
        <v>41975.124340277776</v>
      </c>
      <c r="T3852">
        <f t="shared" si="243"/>
        <v>2014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 s="14">
        <f t="shared" si="242"/>
        <v>42172.439571759256</v>
      </c>
      <c r="T3853">
        <f t="shared" si="243"/>
        <v>2015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 s="14">
        <f t="shared" si="242"/>
        <v>42065.190694444449</v>
      </c>
      <c r="T3854">
        <f t="shared" si="243"/>
        <v>2015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 s="14">
        <f t="shared" si="242"/>
        <v>41848.84002314815</v>
      </c>
      <c r="T3855">
        <f t="shared" si="243"/>
        <v>2014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 s="14">
        <f t="shared" si="242"/>
        <v>42103.884930555556</v>
      </c>
      <c r="T3856">
        <f t="shared" si="243"/>
        <v>2015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 s="14">
        <f t="shared" si="242"/>
        <v>42059.970729166671</v>
      </c>
      <c r="T3857">
        <f t="shared" si="243"/>
        <v>2015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 s="14">
        <f t="shared" si="242"/>
        <v>42041.743090277778</v>
      </c>
      <c r="T3858">
        <f t="shared" si="243"/>
        <v>2015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 s="14">
        <f t="shared" si="242"/>
        <v>41829.73715277778</v>
      </c>
      <c r="T3859">
        <f t="shared" si="243"/>
        <v>2014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 s="14">
        <f t="shared" si="242"/>
        <v>42128.431064814817</v>
      </c>
      <c r="T3860">
        <f t="shared" si="243"/>
        <v>2015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 s="14">
        <f t="shared" si="242"/>
        <v>41789.893599537041</v>
      </c>
      <c r="T3861">
        <f t="shared" si="243"/>
        <v>2014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 s="14">
        <f t="shared" si="242"/>
        <v>41833.660995370366</v>
      </c>
      <c r="T3862">
        <f t="shared" si="243"/>
        <v>2014</v>
      </c>
    </row>
    <row r="3863" spans="1:20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 s="14">
        <f t="shared" si="242"/>
        <v>41914.590011574073</v>
      </c>
      <c r="T3863">
        <f t="shared" si="243"/>
        <v>2014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 s="14">
        <f t="shared" si="242"/>
        <v>42611.261064814811</v>
      </c>
      <c r="T3864">
        <f t="shared" si="243"/>
        <v>2016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 s="14">
        <f t="shared" si="242"/>
        <v>42253.633159722223</v>
      </c>
      <c r="T3865">
        <f t="shared" si="243"/>
        <v>2015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 s="14">
        <f t="shared" si="242"/>
        <v>42295.891828703709</v>
      </c>
      <c r="T3866">
        <f t="shared" si="243"/>
        <v>2015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 s="14">
        <f t="shared" si="242"/>
        <v>41841.651597222226</v>
      </c>
      <c r="T3867">
        <f t="shared" si="243"/>
        <v>2014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 s="14">
        <f t="shared" si="242"/>
        <v>42402.947002314817</v>
      </c>
      <c r="T3868">
        <f t="shared" si="243"/>
        <v>2016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 s="14">
        <f t="shared" si="242"/>
        <v>42509.814108796301</v>
      </c>
      <c r="T3869">
        <f t="shared" si="243"/>
        <v>2016</v>
      </c>
    </row>
    <row r="3870" spans="1:20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 s="14">
        <f t="shared" si="242"/>
        <v>41865.659780092588</v>
      </c>
      <c r="T3870">
        <f t="shared" si="243"/>
        <v>2014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 s="14">
        <f t="shared" si="242"/>
        <v>42047.724444444444</v>
      </c>
      <c r="T3871">
        <f t="shared" si="243"/>
        <v>2015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 s="14">
        <f t="shared" si="242"/>
        <v>41793.17219907407</v>
      </c>
      <c r="T3872">
        <f t="shared" si="243"/>
        <v>2014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 s="14">
        <f t="shared" si="242"/>
        <v>42763.780671296292</v>
      </c>
      <c r="T3873">
        <f t="shared" si="243"/>
        <v>2017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4">
        <f t="shared" si="242"/>
        <v>42180.145787037036</v>
      </c>
      <c r="T3874">
        <f t="shared" si="243"/>
        <v>2015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4">
        <f t="shared" si="242"/>
        <v>42255.696006944447</v>
      </c>
      <c r="T3875">
        <f t="shared" si="243"/>
        <v>2015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4">
        <f t="shared" si="242"/>
        <v>42007.016458333332</v>
      </c>
      <c r="T3876">
        <f t="shared" si="243"/>
        <v>2015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 s="14">
        <f t="shared" si="242"/>
        <v>42615.346817129626</v>
      </c>
      <c r="T3877">
        <f t="shared" si="243"/>
        <v>2016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 s="14">
        <f t="shared" si="242"/>
        <v>42372.624166666668</v>
      </c>
      <c r="T3878">
        <f t="shared" si="243"/>
        <v>2016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 s="14">
        <f t="shared" si="242"/>
        <v>42682.67768518519</v>
      </c>
      <c r="T3879">
        <f t="shared" si="243"/>
        <v>2016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 s="14">
        <f t="shared" si="242"/>
        <v>42154.818819444445</v>
      </c>
      <c r="T3880">
        <f t="shared" si="243"/>
        <v>2015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 s="14">
        <f t="shared" si="242"/>
        <v>41999.861064814817</v>
      </c>
      <c r="T3881">
        <f t="shared" si="243"/>
        <v>2014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 s="14">
        <f t="shared" si="242"/>
        <v>41815.815046296295</v>
      </c>
      <c r="T3882">
        <f t="shared" si="243"/>
        <v>2014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 s="14">
        <f t="shared" si="242"/>
        <v>42756.018506944441</v>
      </c>
      <c r="T3883">
        <f t="shared" si="243"/>
        <v>2017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4">
        <f t="shared" si="242"/>
        <v>42373.983449074076</v>
      </c>
      <c r="T3884">
        <f t="shared" si="243"/>
        <v>2016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4">
        <f t="shared" si="242"/>
        <v>41854.602650462963</v>
      </c>
      <c r="T3885">
        <f t="shared" si="243"/>
        <v>2014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4">
        <f t="shared" si="242"/>
        <v>42065.791574074072</v>
      </c>
      <c r="T3886">
        <f t="shared" si="243"/>
        <v>2015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4">
        <f t="shared" si="242"/>
        <v>42469.951284722221</v>
      </c>
      <c r="T3887">
        <f t="shared" si="243"/>
        <v>2016</v>
      </c>
    </row>
    <row r="3888" spans="1:20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 s="14">
        <f t="shared" si="242"/>
        <v>41954.228032407409</v>
      </c>
      <c r="T3888">
        <f t="shared" si="243"/>
        <v>2014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 s="14">
        <f t="shared" si="242"/>
        <v>42079.857974537037</v>
      </c>
      <c r="T3889">
        <f t="shared" si="243"/>
        <v>2015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 s="14">
        <f t="shared" si="242"/>
        <v>42762.545810185184</v>
      </c>
      <c r="T3890">
        <f t="shared" si="243"/>
        <v>2017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 s="14">
        <f t="shared" si="242"/>
        <v>41977.004976851851</v>
      </c>
      <c r="T3891">
        <f t="shared" si="243"/>
        <v>2014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 s="14">
        <f t="shared" si="242"/>
        <v>42171.758611111116</v>
      </c>
      <c r="T3892">
        <f t="shared" si="243"/>
        <v>2015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 s="14">
        <f t="shared" si="242"/>
        <v>42056.1324537037</v>
      </c>
      <c r="T3893">
        <f t="shared" si="243"/>
        <v>2015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 s="14">
        <f t="shared" si="242"/>
        <v>41867.652280092596</v>
      </c>
      <c r="T3894">
        <f t="shared" si="243"/>
        <v>2014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 s="14">
        <f t="shared" si="242"/>
        <v>41779.657870370371</v>
      </c>
      <c r="T3895">
        <f t="shared" si="243"/>
        <v>2014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 s="14">
        <f t="shared" si="242"/>
        <v>42679.958472222221</v>
      </c>
      <c r="T3896">
        <f t="shared" si="243"/>
        <v>2016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 s="14">
        <f t="shared" si="242"/>
        <v>42032.250208333338</v>
      </c>
      <c r="T3897">
        <f t="shared" si="243"/>
        <v>2015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 s="14">
        <f t="shared" si="242"/>
        <v>41793.191875000004</v>
      </c>
      <c r="T3898">
        <f t="shared" si="243"/>
        <v>2014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 s="14">
        <f t="shared" si="242"/>
        <v>41982.87364583333</v>
      </c>
      <c r="T3899">
        <f t="shared" si="243"/>
        <v>2014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 s="14">
        <f t="shared" si="242"/>
        <v>42193.482291666667</v>
      </c>
      <c r="T3900">
        <f t="shared" si="243"/>
        <v>2015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 s="14">
        <f t="shared" si="242"/>
        <v>41843.775011574071</v>
      </c>
      <c r="T3901">
        <f t="shared" si="243"/>
        <v>2014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 s="14">
        <f t="shared" si="242"/>
        <v>42136.092488425929</v>
      </c>
      <c r="T3902">
        <f t="shared" si="243"/>
        <v>2015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 s="14">
        <f t="shared" si="242"/>
        <v>42317.826377314821</v>
      </c>
      <c r="T3903">
        <f t="shared" si="243"/>
        <v>2015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 s="14">
        <f t="shared" si="242"/>
        <v>42663.468078703707</v>
      </c>
      <c r="T3904">
        <f t="shared" si="243"/>
        <v>2016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 s="14">
        <f t="shared" si="242"/>
        <v>42186.01116898148</v>
      </c>
      <c r="T3905">
        <f t="shared" si="243"/>
        <v>2015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s="10" t="s">
        <v>8315</v>
      </c>
      <c r="R3906" t="s">
        <v>8316</v>
      </c>
      <c r="S3906" s="14">
        <f t="shared" si="242"/>
        <v>42095.229166666672</v>
      </c>
      <c r="T3906">
        <f t="shared" si="243"/>
        <v>2015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s="10" t="s">
        <v>8315</v>
      </c>
      <c r="R3907" t="s">
        <v>8316</v>
      </c>
      <c r="S3907" s="14">
        <f t="shared" ref="S3907:S3970" si="246">(((J3907/60)/60)/24)+DATE(1970,1,1)</f>
        <v>42124.623877314814</v>
      </c>
      <c r="T3907">
        <f t="shared" ref="T3907:T3970" si="247">YEAR(S3907)</f>
        <v>2015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 s="14">
        <f t="shared" si="246"/>
        <v>42143.917743055557</v>
      </c>
      <c r="T3908">
        <f t="shared" si="247"/>
        <v>2015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 s="14">
        <f t="shared" si="246"/>
        <v>41906.819513888891</v>
      </c>
      <c r="T3909">
        <f t="shared" si="247"/>
        <v>2014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 s="14">
        <f t="shared" si="246"/>
        <v>41834.135370370372</v>
      </c>
      <c r="T3910">
        <f t="shared" si="247"/>
        <v>2014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 s="14">
        <f t="shared" si="246"/>
        <v>41863.359282407408</v>
      </c>
      <c r="T3911">
        <f t="shared" si="247"/>
        <v>2014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 s="14">
        <f t="shared" si="246"/>
        <v>42224.756909722222</v>
      </c>
      <c r="T3912">
        <f t="shared" si="247"/>
        <v>2015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 s="14">
        <f t="shared" si="246"/>
        <v>41939.8122337963</v>
      </c>
      <c r="T3913">
        <f t="shared" si="247"/>
        <v>2014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 s="14">
        <f t="shared" si="246"/>
        <v>42059.270023148143</v>
      </c>
      <c r="T3914">
        <f t="shared" si="247"/>
        <v>2015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 s="14">
        <f t="shared" si="246"/>
        <v>42308.211215277777</v>
      </c>
      <c r="T3915">
        <f t="shared" si="247"/>
        <v>2015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 s="14">
        <f t="shared" si="246"/>
        <v>42114.818935185183</v>
      </c>
      <c r="T3916">
        <f t="shared" si="247"/>
        <v>2015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 s="14">
        <f t="shared" si="246"/>
        <v>42492.98505787037</v>
      </c>
      <c r="T3917">
        <f t="shared" si="247"/>
        <v>2016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 s="14">
        <f t="shared" si="246"/>
        <v>42494.471666666665</v>
      </c>
      <c r="T3918">
        <f t="shared" si="247"/>
        <v>2016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 s="14">
        <f t="shared" si="246"/>
        <v>41863.527326388888</v>
      </c>
      <c r="T3919">
        <f t="shared" si="247"/>
        <v>2014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 s="14">
        <f t="shared" si="246"/>
        <v>41843.664618055554</v>
      </c>
      <c r="T3920">
        <f t="shared" si="247"/>
        <v>2014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 s="14">
        <f t="shared" si="246"/>
        <v>42358.684872685189</v>
      </c>
      <c r="T3921">
        <f t="shared" si="247"/>
        <v>2015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 s="14">
        <f t="shared" si="246"/>
        <v>42657.38726851852</v>
      </c>
      <c r="T3922">
        <f t="shared" si="247"/>
        <v>2016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 s="14">
        <f t="shared" si="246"/>
        <v>41926.542303240742</v>
      </c>
      <c r="T3923">
        <f t="shared" si="247"/>
        <v>2014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 s="14">
        <f t="shared" si="246"/>
        <v>42020.768634259264</v>
      </c>
      <c r="T3924">
        <f t="shared" si="247"/>
        <v>2015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 s="14">
        <f t="shared" si="246"/>
        <v>42075.979988425926</v>
      </c>
      <c r="T3925">
        <f t="shared" si="247"/>
        <v>2015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 s="14">
        <f t="shared" si="246"/>
        <v>41786.959745370368</v>
      </c>
      <c r="T3926">
        <f t="shared" si="247"/>
        <v>2014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 s="14">
        <f t="shared" si="246"/>
        <v>41820.870821759258</v>
      </c>
      <c r="T3927">
        <f t="shared" si="247"/>
        <v>2014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 s="14">
        <f t="shared" si="246"/>
        <v>41970.085046296299</v>
      </c>
      <c r="T3928">
        <f t="shared" si="247"/>
        <v>2014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 s="14">
        <f t="shared" si="246"/>
        <v>41830.267407407409</v>
      </c>
      <c r="T3929">
        <f t="shared" si="247"/>
        <v>2014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 s="14">
        <f t="shared" si="246"/>
        <v>42265.683182870373</v>
      </c>
      <c r="T3930">
        <f t="shared" si="247"/>
        <v>2015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 s="14">
        <f t="shared" si="246"/>
        <v>42601.827141203699</v>
      </c>
      <c r="T3931">
        <f t="shared" si="247"/>
        <v>2016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4">
        <f t="shared" si="246"/>
        <v>42433.338749999995</v>
      </c>
      <c r="T3932">
        <f t="shared" si="247"/>
        <v>2016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 s="14">
        <f t="shared" si="246"/>
        <v>42228.151701388888</v>
      </c>
      <c r="T3933">
        <f t="shared" si="247"/>
        <v>2015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 s="14">
        <f t="shared" si="246"/>
        <v>42415.168564814812</v>
      </c>
      <c r="T3934">
        <f t="shared" si="247"/>
        <v>2016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 s="14">
        <f t="shared" si="246"/>
        <v>42538.968310185184</v>
      </c>
      <c r="T3935">
        <f t="shared" si="247"/>
        <v>2016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 s="14">
        <f t="shared" si="246"/>
        <v>42233.671747685185</v>
      </c>
      <c r="T3936">
        <f t="shared" si="247"/>
        <v>2015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 s="14">
        <f t="shared" si="246"/>
        <v>42221.656782407401</v>
      </c>
      <c r="T3937">
        <f t="shared" si="247"/>
        <v>2015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 s="14">
        <f t="shared" si="246"/>
        <v>42675.262962962966</v>
      </c>
      <c r="T3938">
        <f t="shared" si="247"/>
        <v>2016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 s="14">
        <f t="shared" si="246"/>
        <v>42534.631481481483</v>
      </c>
      <c r="T3939">
        <f t="shared" si="247"/>
        <v>2016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 s="14">
        <f t="shared" si="246"/>
        <v>42151.905717592599</v>
      </c>
      <c r="T3940">
        <f t="shared" si="247"/>
        <v>2015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 s="14">
        <f t="shared" si="246"/>
        <v>41915.400219907409</v>
      </c>
      <c r="T3941">
        <f t="shared" si="247"/>
        <v>2014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 s="14">
        <f t="shared" si="246"/>
        <v>41961.492488425924</v>
      </c>
      <c r="T3942">
        <f t="shared" si="247"/>
        <v>2014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 s="14">
        <f t="shared" si="246"/>
        <v>41940.587233796294</v>
      </c>
      <c r="T3943">
        <f t="shared" si="247"/>
        <v>2014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 s="14">
        <f t="shared" si="246"/>
        <v>42111.904097222221</v>
      </c>
      <c r="T3944">
        <f t="shared" si="247"/>
        <v>2015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 s="14">
        <f t="shared" si="246"/>
        <v>42279.778564814813</v>
      </c>
      <c r="T3945">
        <f t="shared" si="247"/>
        <v>2015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 s="14">
        <f t="shared" si="246"/>
        <v>42213.662905092591</v>
      </c>
      <c r="T3946">
        <f t="shared" si="247"/>
        <v>2015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 s="14">
        <f t="shared" si="246"/>
        <v>42109.801712962959</v>
      </c>
      <c r="T3947">
        <f t="shared" si="247"/>
        <v>2015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 s="14">
        <f t="shared" si="246"/>
        <v>42031.833587962959</v>
      </c>
      <c r="T3948">
        <f t="shared" si="247"/>
        <v>2015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 s="14">
        <f t="shared" si="246"/>
        <v>42615.142870370371</v>
      </c>
      <c r="T3949">
        <f t="shared" si="247"/>
        <v>2016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 s="14">
        <f t="shared" si="246"/>
        <v>41829.325497685182</v>
      </c>
      <c r="T3950">
        <f t="shared" si="247"/>
        <v>2014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 s="14">
        <f t="shared" si="246"/>
        <v>42016.120613425926</v>
      </c>
      <c r="T3951">
        <f t="shared" si="247"/>
        <v>2015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 s="14">
        <f t="shared" si="246"/>
        <v>42439.702314814815</v>
      </c>
      <c r="T3952">
        <f t="shared" si="247"/>
        <v>2016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 s="14">
        <f t="shared" si="246"/>
        <v>42433.825717592597</v>
      </c>
      <c r="T3953">
        <f t="shared" si="247"/>
        <v>2016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 s="14">
        <f t="shared" si="246"/>
        <v>42243.790393518517</v>
      </c>
      <c r="T3954">
        <f t="shared" si="247"/>
        <v>2015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4">
        <f t="shared" si="246"/>
        <v>42550.048449074078</v>
      </c>
      <c r="T3955">
        <f t="shared" si="247"/>
        <v>2016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 s="14">
        <f t="shared" si="246"/>
        <v>41774.651203703703</v>
      </c>
      <c r="T3956">
        <f t="shared" si="247"/>
        <v>2014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 s="14">
        <f t="shared" si="246"/>
        <v>42306.848854166667</v>
      </c>
      <c r="T3957">
        <f t="shared" si="247"/>
        <v>2015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 s="14">
        <f t="shared" si="246"/>
        <v>42457.932025462964</v>
      </c>
      <c r="T3958">
        <f t="shared" si="247"/>
        <v>2016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 s="14">
        <f t="shared" si="246"/>
        <v>42513.976319444439</v>
      </c>
      <c r="T3959">
        <f t="shared" si="247"/>
        <v>2016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 s="14">
        <f t="shared" si="246"/>
        <v>41816.950370370374</v>
      </c>
      <c r="T3960">
        <f t="shared" si="247"/>
        <v>2014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 s="14">
        <f t="shared" si="246"/>
        <v>41880.788842592592</v>
      </c>
      <c r="T3961">
        <f t="shared" si="247"/>
        <v>2014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 s="14">
        <f t="shared" si="246"/>
        <v>42342.845555555556</v>
      </c>
      <c r="T3962">
        <f t="shared" si="247"/>
        <v>2015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 s="14">
        <f t="shared" si="246"/>
        <v>41745.891319444447</v>
      </c>
      <c r="T3963">
        <f t="shared" si="247"/>
        <v>2014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 s="14">
        <f t="shared" si="246"/>
        <v>42311.621458333335</v>
      </c>
      <c r="T3964">
        <f t="shared" si="247"/>
        <v>2015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 s="14">
        <f t="shared" si="246"/>
        <v>42296.154131944444</v>
      </c>
      <c r="T3965">
        <f t="shared" si="247"/>
        <v>2015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 s="14">
        <f t="shared" si="246"/>
        <v>42053.722060185188</v>
      </c>
      <c r="T3966">
        <f t="shared" si="247"/>
        <v>2015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 s="14">
        <f t="shared" si="246"/>
        <v>42414.235879629632</v>
      </c>
      <c r="T3967">
        <f t="shared" si="247"/>
        <v>2016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 s="14">
        <f t="shared" si="246"/>
        <v>41801.711550925924</v>
      </c>
      <c r="T3968">
        <f t="shared" si="247"/>
        <v>2014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 s="14">
        <f t="shared" si="246"/>
        <v>42770.290590277778</v>
      </c>
      <c r="T3969">
        <f t="shared" si="247"/>
        <v>2017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s="10" t="s">
        <v>8315</v>
      </c>
      <c r="R3970" t="s">
        <v>8316</v>
      </c>
      <c r="S3970" s="14">
        <f t="shared" si="246"/>
        <v>42452.815659722226</v>
      </c>
      <c r="T3970">
        <f t="shared" si="247"/>
        <v>2016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s="10" t="s">
        <v>8315</v>
      </c>
      <c r="R3971" t="s">
        <v>8316</v>
      </c>
      <c r="S3971" s="14">
        <f t="shared" ref="S3971:S4034" si="250">(((J3971/60)/60)/24)+DATE(1970,1,1)</f>
        <v>42601.854699074072</v>
      </c>
      <c r="T3971">
        <f t="shared" ref="T3971:T4034" si="251">YEAR(S3971)</f>
        <v>2016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 s="14">
        <f t="shared" si="250"/>
        <v>42447.863553240735</v>
      </c>
      <c r="T3972">
        <f t="shared" si="251"/>
        <v>2016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 s="14">
        <f t="shared" si="250"/>
        <v>41811.536180555559</v>
      </c>
      <c r="T3973">
        <f t="shared" si="251"/>
        <v>2014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 s="14">
        <f t="shared" si="250"/>
        <v>41981.067523148144</v>
      </c>
      <c r="T3974">
        <f t="shared" si="251"/>
        <v>2014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 s="14">
        <f t="shared" si="250"/>
        <v>42469.68414351852</v>
      </c>
      <c r="T3975">
        <f t="shared" si="251"/>
        <v>2016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 s="14">
        <f t="shared" si="250"/>
        <v>42493.546851851846</v>
      </c>
      <c r="T3976">
        <f t="shared" si="251"/>
        <v>2016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 s="14">
        <f t="shared" si="250"/>
        <v>42534.866875</v>
      </c>
      <c r="T3977">
        <f t="shared" si="251"/>
        <v>2016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 s="14">
        <f t="shared" si="250"/>
        <v>41830.858344907407</v>
      </c>
      <c r="T3978">
        <f t="shared" si="251"/>
        <v>2014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 s="14">
        <f t="shared" si="250"/>
        <v>42543.788564814815</v>
      </c>
      <c r="T3979">
        <f t="shared" si="251"/>
        <v>2016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 s="14">
        <f t="shared" si="250"/>
        <v>41975.642974537041</v>
      </c>
      <c r="T3980">
        <f t="shared" si="251"/>
        <v>2014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 s="14">
        <f t="shared" si="250"/>
        <v>42069.903437500005</v>
      </c>
      <c r="T3981">
        <f t="shared" si="251"/>
        <v>2015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 s="14">
        <f t="shared" si="250"/>
        <v>41795.598923611113</v>
      </c>
      <c r="T3982">
        <f t="shared" si="251"/>
        <v>2014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 s="14">
        <f t="shared" si="250"/>
        <v>42508.179965277777</v>
      </c>
      <c r="T3983">
        <f t="shared" si="251"/>
        <v>2016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 s="14">
        <f t="shared" si="250"/>
        <v>42132.809953703705</v>
      </c>
      <c r="T3984">
        <f t="shared" si="251"/>
        <v>2015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 s="14">
        <f t="shared" si="250"/>
        <v>41747.86986111111</v>
      </c>
      <c r="T3985">
        <f t="shared" si="251"/>
        <v>2014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 s="14">
        <f t="shared" si="250"/>
        <v>41920.963472222218</v>
      </c>
      <c r="T3986">
        <f t="shared" si="251"/>
        <v>2014</v>
      </c>
    </row>
    <row r="3987" spans="1:20" ht="43.2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 s="14">
        <f t="shared" si="250"/>
        <v>42399.707407407404</v>
      </c>
      <c r="T3987">
        <f t="shared" si="251"/>
        <v>2016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 s="14">
        <f t="shared" si="250"/>
        <v>42467.548541666663</v>
      </c>
      <c r="T3988">
        <f t="shared" si="251"/>
        <v>2016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 s="14">
        <f t="shared" si="250"/>
        <v>41765.92465277778</v>
      </c>
      <c r="T3989">
        <f t="shared" si="251"/>
        <v>2014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 s="14">
        <f t="shared" si="250"/>
        <v>42230.08116898148</v>
      </c>
      <c r="T3990">
        <f t="shared" si="251"/>
        <v>2015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 s="14">
        <f t="shared" si="250"/>
        <v>42286.749780092592</v>
      </c>
      <c r="T3991">
        <f t="shared" si="251"/>
        <v>2015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 s="14">
        <f t="shared" si="250"/>
        <v>42401.672372685185</v>
      </c>
      <c r="T3992">
        <f t="shared" si="251"/>
        <v>2016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 s="14">
        <f t="shared" si="250"/>
        <v>42125.644467592589</v>
      </c>
      <c r="T3993">
        <f t="shared" si="251"/>
        <v>2015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 s="14">
        <f t="shared" si="250"/>
        <v>42289.94049768518</v>
      </c>
      <c r="T3994">
        <f t="shared" si="251"/>
        <v>2015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 s="14">
        <f t="shared" si="250"/>
        <v>42107.864722222221</v>
      </c>
      <c r="T3995">
        <f t="shared" si="251"/>
        <v>2015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 s="14">
        <f t="shared" si="250"/>
        <v>41809.389930555553</v>
      </c>
      <c r="T3996">
        <f t="shared" si="251"/>
        <v>2014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 s="14">
        <f t="shared" si="250"/>
        <v>42019.683761574073</v>
      </c>
      <c r="T3997">
        <f t="shared" si="251"/>
        <v>2015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 s="14">
        <f t="shared" si="250"/>
        <v>41950.26694444444</v>
      </c>
      <c r="T3998">
        <f t="shared" si="251"/>
        <v>2014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 s="14">
        <f t="shared" si="250"/>
        <v>42069.391446759255</v>
      </c>
      <c r="T3999">
        <f t="shared" si="251"/>
        <v>2015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 s="14">
        <f t="shared" si="250"/>
        <v>42061.963263888887</v>
      </c>
      <c r="T4000">
        <f t="shared" si="251"/>
        <v>2015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 s="14">
        <f t="shared" si="250"/>
        <v>41842.828680555554</v>
      </c>
      <c r="T4001">
        <f t="shared" si="251"/>
        <v>2014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 s="14">
        <f t="shared" si="250"/>
        <v>42437.64534722222</v>
      </c>
      <c r="T4002">
        <f t="shared" si="251"/>
        <v>2016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 s="14">
        <f t="shared" si="250"/>
        <v>42775.964212962965</v>
      </c>
      <c r="T4003">
        <f t="shared" si="251"/>
        <v>2017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 s="14">
        <f t="shared" si="250"/>
        <v>41879.043530092589</v>
      </c>
      <c r="T4004">
        <f t="shared" si="251"/>
        <v>2014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 s="14">
        <f t="shared" si="250"/>
        <v>42020.587349537032</v>
      </c>
      <c r="T4005">
        <f t="shared" si="251"/>
        <v>2015</v>
      </c>
    </row>
    <row r="4006" spans="1:20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 s="14">
        <f t="shared" si="250"/>
        <v>41890.16269675926</v>
      </c>
      <c r="T4006">
        <f t="shared" si="251"/>
        <v>2014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 s="14">
        <f t="shared" si="250"/>
        <v>41872.807696759257</v>
      </c>
      <c r="T4007">
        <f t="shared" si="251"/>
        <v>2014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 s="14">
        <f t="shared" si="250"/>
        <v>42391.772997685184</v>
      </c>
      <c r="T4008">
        <f t="shared" si="251"/>
        <v>2016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 s="14">
        <f t="shared" si="250"/>
        <v>41848.772928240738</v>
      </c>
      <c r="T4009">
        <f t="shared" si="251"/>
        <v>2014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 s="14">
        <f t="shared" si="250"/>
        <v>42177.964201388888</v>
      </c>
      <c r="T4010">
        <f t="shared" si="251"/>
        <v>2015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 s="14">
        <f t="shared" si="250"/>
        <v>41851.700925925928</v>
      </c>
      <c r="T4011">
        <f t="shared" si="251"/>
        <v>2014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 s="14">
        <f t="shared" si="250"/>
        <v>41921.770439814813</v>
      </c>
      <c r="T4012">
        <f t="shared" si="251"/>
        <v>2014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 s="14">
        <f t="shared" si="250"/>
        <v>42002.54488425926</v>
      </c>
      <c r="T4013">
        <f t="shared" si="251"/>
        <v>2014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 s="14">
        <f t="shared" si="250"/>
        <v>42096.544548611113</v>
      </c>
      <c r="T4014">
        <f t="shared" si="251"/>
        <v>2015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 s="14">
        <f t="shared" si="250"/>
        <v>42021.301192129627</v>
      </c>
      <c r="T4015">
        <f t="shared" si="251"/>
        <v>2015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 s="14">
        <f t="shared" si="250"/>
        <v>42419.246168981481</v>
      </c>
      <c r="T4016">
        <f t="shared" si="251"/>
        <v>2016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 s="14">
        <f t="shared" si="250"/>
        <v>42174.780821759254</v>
      </c>
      <c r="T4017">
        <f t="shared" si="251"/>
        <v>2015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 s="14">
        <f t="shared" si="250"/>
        <v>41869.872685185182</v>
      </c>
      <c r="T4018">
        <f t="shared" si="251"/>
        <v>2014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 s="14">
        <f t="shared" si="250"/>
        <v>41856.672152777777</v>
      </c>
      <c r="T4019">
        <f t="shared" si="251"/>
        <v>2014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 s="14">
        <f t="shared" si="250"/>
        <v>42620.91097222222</v>
      </c>
      <c r="T4020">
        <f t="shared" si="251"/>
        <v>2016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 s="14">
        <f t="shared" si="250"/>
        <v>42417.675879629634</v>
      </c>
      <c r="T4021">
        <f t="shared" si="251"/>
        <v>2016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 s="14">
        <f t="shared" si="250"/>
        <v>42057.190960648149</v>
      </c>
      <c r="T4022">
        <f t="shared" si="251"/>
        <v>2015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 s="14">
        <f t="shared" si="250"/>
        <v>41878.911550925928</v>
      </c>
      <c r="T4023">
        <f t="shared" si="251"/>
        <v>2014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 s="14">
        <f t="shared" si="250"/>
        <v>41990.584108796291</v>
      </c>
      <c r="T4024">
        <f t="shared" si="251"/>
        <v>2014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 s="14">
        <f t="shared" si="250"/>
        <v>42408.999571759254</v>
      </c>
      <c r="T4025">
        <f t="shared" si="251"/>
        <v>2016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 s="14">
        <f t="shared" si="250"/>
        <v>42217.670104166667</v>
      </c>
      <c r="T4026">
        <f t="shared" si="251"/>
        <v>2015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 s="14">
        <f t="shared" si="250"/>
        <v>42151.237685185188</v>
      </c>
      <c r="T4027">
        <f t="shared" si="251"/>
        <v>2015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 s="14">
        <f t="shared" si="250"/>
        <v>42282.655543981484</v>
      </c>
      <c r="T4028">
        <f t="shared" si="251"/>
        <v>2015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 s="14">
        <f t="shared" si="250"/>
        <v>42768.97084490741</v>
      </c>
      <c r="T4029">
        <f t="shared" si="251"/>
        <v>2017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 s="14">
        <f t="shared" si="250"/>
        <v>41765.938657407409</v>
      </c>
      <c r="T4030">
        <f t="shared" si="251"/>
        <v>2014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 s="14">
        <f t="shared" si="250"/>
        <v>42322.025115740747</v>
      </c>
      <c r="T4031">
        <f t="shared" si="251"/>
        <v>2015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 s="14">
        <f t="shared" si="250"/>
        <v>42374.655081018514</v>
      </c>
      <c r="T4032">
        <f t="shared" si="251"/>
        <v>2016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 s="14">
        <f t="shared" si="250"/>
        <v>41941.585231481484</v>
      </c>
      <c r="T4033">
        <f t="shared" si="251"/>
        <v>2014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s="10" t="s">
        <v>8315</v>
      </c>
      <c r="R4034" t="s">
        <v>8316</v>
      </c>
      <c r="S4034" s="14">
        <f t="shared" si="250"/>
        <v>42293.809212962966</v>
      </c>
      <c r="T4034">
        <f t="shared" si="251"/>
        <v>2015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s="10" t="s">
        <v>8315</v>
      </c>
      <c r="R4035" t="s">
        <v>8316</v>
      </c>
      <c r="S4035" s="14">
        <f t="shared" ref="S4035:S4098" si="254">(((J4035/60)/60)/24)+DATE(1970,1,1)</f>
        <v>42614.268796296295</v>
      </c>
      <c r="T4035">
        <f t="shared" ref="T4035:T4098" si="255">YEAR(S4035)</f>
        <v>2016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 s="14">
        <f t="shared" si="254"/>
        <v>42067.947337962964</v>
      </c>
      <c r="T4036">
        <f t="shared" si="255"/>
        <v>2015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 s="14">
        <f t="shared" si="254"/>
        <v>41903.882951388885</v>
      </c>
      <c r="T4037">
        <f t="shared" si="255"/>
        <v>2014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 s="14">
        <f t="shared" si="254"/>
        <v>41804.937083333331</v>
      </c>
      <c r="T4038">
        <f t="shared" si="255"/>
        <v>2014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 s="14">
        <f t="shared" si="254"/>
        <v>42497.070775462969</v>
      </c>
      <c r="T4039">
        <f t="shared" si="255"/>
        <v>2016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 s="14">
        <f t="shared" si="254"/>
        <v>41869.798726851855</v>
      </c>
      <c r="T4040">
        <f t="shared" si="255"/>
        <v>2014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 s="14">
        <f t="shared" si="254"/>
        <v>42305.670914351853</v>
      </c>
      <c r="T4041">
        <f t="shared" si="255"/>
        <v>2015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 s="14">
        <f t="shared" si="254"/>
        <v>42144.231527777782</v>
      </c>
      <c r="T4042">
        <f t="shared" si="255"/>
        <v>2015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 s="14">
        <f t="shared" si="254"/>
        <v>42559.474004629628</v>
      </c>
      <c r="T4043">
        <f t="shared" si="255"/>
        <v>2016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 s="14">
        <f t="shared" si="254"/>
        <v>41995.084074074075</v>
      </c>
      <c r="T4044">
        <f t="shared" si="255"/>
        <v>2014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 s="14">
        <f t="shared" si="254"/>
        <v>41948.957465277781</v>
      </c>
      <c r="T4045">
        <f t="shared" si="255"/>
        <v>2014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 s="14">
        <f t="shared" si="254"/>
        <v>42074.219699074078</v>
      </c>
      <c r="T4046">
        <f t="shared" si="255"/>
        <v>2015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 s="14">
        <f t="shared" si="254"/>
        <v>41842.201261574075</v>
      </c>
      <c r="T4047">
        <f t="shared" si="255"/>
        <v>2014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 s="14">
        <f t="shared" si="254"/>
        <v>41904.650578703702</v>
      </c>
      <c r="T4048">
        <f t="shared" si="255"/>
        <v>2014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 s="14">
        <f t="shared" si="254"/>
        <v>41991.022488425922</v>
      </c>
      <c r="T4049">
        <f t="shared" si="255"/>
        <v>2014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 s="14">
        <f t="shared" si="254"/>
        <v>42436.509108796294</v>
      </c>
      <c r="T4050">
        <f t="shared" si="255"/>
        <v>2016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 s="14">
        <f t="shared" si="254"/>
        <v>42169.958506944444</v>
      </c>
      <c r="T4051">
        <f t="shared" si="255"/>
        <v>2015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 s="14">
        <f t="shared" si="254"/>
        <v>41905.636469907404</v>
      </c>
      <c r="T4052">
        <f t="shared" si="255"/>
        <v>2014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 s="14">
        <f t="shared" si="254"/>
        <v>41761.810150462967</v>
      </c>
      <c r="T4053">
        <f t="shared" si="255"/>
        <v>2014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 s="14">
        <f t="shared" si="254"/>
        <v>41865.878657407404</v>
      </c>
      <c r="T4054">
        <f t="shared" si="255"/>
        <v>2014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 s="14">
        <f t="shared" si="254"/>
        <v>41928.690138888887</v>
      </c>
      <c r="T4055">
        <f t="shared" si="255"/>
        <v>2014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 s="14">
        <f t="shared" si="254"/>
        <v>42613.841261574074</v>
      </c>
      <c r="T4056">
        <f t="shared" si="255"/>
        <v>2016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 s="14">
        <f t="shared" si="254"/>
        <v>41779.648506944446</v>
      </c>
      <c r="T4057">
        <f t="shared" si="255"/>
        <v>2014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 s="14">
        <f t="shared" si="254"/>
        <v>42534.933321759265</v>
      </c>
      <c r="T4058">
        <f t="shared" si="255"/>
        <v>2016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 s="14">
        <f t="shared" si="254"/>
        <v>42310.968518518523</v>
      </c>
      <c r="T4059">
        <f t="shared" si="255"/>
        <v>2015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 s="14">
        <f t="shared" si="254"/>
        <v>42446.060694444444</v>
      </c>
      <c r="T4060">
        <f t="shared" si="255"/>
        <v>2016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 s="14">
        <f t="shared" si="254"/>
        <v>41866.640648148146</v>
      </c>
      <c r="T4061">
        <f t="shared" si="255"/>
        <v>2014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 s="14">
        <f t="shared" si="254"/>
        <v>41779.695092592592</v>
      </c>
      <c r="T4062">
        <f t="shared" si="255"/>
        <v>2014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 s="14">
        <f t="shared" si="254"/>
        <v>42421.141469907408</v>
      </c>
      <c r="T4063">
        <f t="shared" si="255"/>
        <v>2016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 s="14">
        <f t="shared" si="254"/>
        <v>42523.739212962959</v>
      </c>
      <c r="T4064">
        <f t="shared" si="255"/>
        <v>2016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 s="14">
        <f t="shared" si="254"/>
        <v>41787.681527777779</v>
      </c>
      <c r="T4065">
        <f t="shared" si="255"/>
        <v>2014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 s="14">
        <f t="shared" si="254"/>
        <v>42093.588263888887</v>
      </c>
      <c r="T4066">
        <f t="shared" si="255"/>
        <v>2015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 s="14">
        <f t="shared" si="254"/>
        <v>41833.951516203706</v>
      </c>
      <c r="T4067">
        <f t="shared" si="255"/>
        <v>2014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 s="14">
        <f t="shared" si="254"/>
        <v>42479.039212962962</v>
      </c>
      <c r="T4068">
        <f t="shared" si="255"/>
        <v>2016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 s="14">
        <f t="shared" si="254"/>
        <v>42235.117476851854</v>
      </c>
      <c r="T4069">
        <f t="shared" si="255"/>
        <v>2015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 s="14">
        <f t="shared" si="254"/>
        <v>42718.963599537034</v>
      </c>
      <c r="T4070">
        <f t="shared" si="255"/>
        <v>2016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 s="14">
        <f t="shared" si="254"/>
        <v>42022.661527777775</v>
      </c>
      <c r="T4071">
        <f t="shared" si="255"/>
        <v>2015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 s="14">
        <f t="shared" si="254"/>
        <v>42031.666898148149</v>
      </c>
      <c r="T4072">
        <f t="shared" si="255"/>
        <v>2015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 s="14">
        <f t="shared" si="254"/>
        <v>42700.804756944446</v>
      </c>
      <c r="T4073">
        <f t="shared" si="255"/>
        <v>2016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 s="14">
        <f t="shared" si="254"/>
        <v>41812.77443287037</v>
      </c>
      <c r="T4074">
        <f t="shared" si="255"/>
        <v>2014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 s="14">
        <f t="shared" si="254"/>
        <v>42078.34520833334</v>
      </c>
      <c r="T4075">
        <f t="shared" si="255"/>
        <v>2015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 s="14">
        <f t="shared" si="254"/>
        <v>42283.552951388891</v>
      </c>
      <c r="T4076">
        <f t="shared" si="255"/>
        <v>2015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 s="14">
        <f t="shared" si="254"/>
        <v>41779.045937499999</v>
      </c>
      <c r="T4077">
        <f t="shared" si="255"/>
        <v>2014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 s="14">
        <f t="shared" si="254"/>
        <v>41905.795706018522</v>
      </c>
      <c r="T4078">
        <f t="shared" si="255"/>
        <v>2014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 s="14">
        <f t="shared" si="254"/>
        <v>42695.7105787037</v>
      </c>
      <c r="T4079">
        <f t="shared" si="255"/>
        <v>2016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 s="14">
        <f t="shared" si="254"/>
        <v>42732.787523148145</v>
      </c>
      <c r="T4080">
        <f t="shared" si="255"/>
        <v>2016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 s="14">
        <f t="shared" si="254"/>
        <v>42510.938900462963</v>
      </c>
      <c r="T4081">
        <f t="shared" si="255"/>
        <v>2016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 s="14">
        <f t="shared" si="254"/>
        <v>42511.698101851856</v>
      </c>
      <c r="T4082">
        <f t="shared" si="255"/>
        <v>2016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 s="14">
        <f t="shared" si="254"/>
        <v>42041.581307870365</v>
      </c>
      <c r="T4083">
        <f t="shared" si="255"/>
        <v>2015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 s="14">
        <f t="shared" si="254"/>
        <v>42307.189270833333</v>
      </c>
      <c r="T4084">
        <f t="shared" si="255"/>
        <v>2015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 s="14">
        <f t="shared" si="254"/>
        <v>42353.761759259258</v>
      </c>
      <c r="T4085">
        <f t="shared" si="255"/>
        <v>2015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4">
        <f t="shared" si="254"/>
        <v>42622.436412037037</v>
      </c>
      <c r="T4086">
        <f t="shared" si="255"/>
        <v>2016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 s="14">
        <f t="shared" si="254"/>
        <v>42058.603877314818</v>
      </c>
      <c r="T4087">
        <f t="shared" si="255"/>
        <v>2015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 s="14">
        <f t="shared" si="254"/>
        <v>42304.940960648149</v>
      </c>
      <c r="T4088">
        <f t="shared" si="255"/>
        <v>2015</v>
      </c>
    </row>
    <row r="4089" spans="1:20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 s="14">
        <f t="shared" si="254"/>
        <v>42538.742893518516</v>
      </c>
      <c r="T4089">
        <f t="shared" si="255"/>
        <v>2016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 s="14">
        <f t="shared" si="254"/>
        <v>41990.612546296295</v>
      </c>
      <c r="T4090">
        <f t="shared" si="255"/>
        <v>2014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 s="14">
        <f t="shared" si="254"/>
        <v>42122.732499999998</v>
      </c>
      <c r="T4091">
        <f t="shared" si="255"/>
        <v>2015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 s="14">
        <f t="shared" si="254"/>
        <v>42209.67288194444</v>
      </c>
      <c r="T4092">
        <f t="shared" si="255"/>
        <v>2015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 s="14">
        <f t="shared" si="254"/>
        <v>41990.506377314814</v>
      </c>
      <c r="T4093">
        <f t="shared" si="255"/>
        <v>2014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 s="14">
        <f t="shared" si="254"/>
        <v>42039.194988425923</v>
      </c>
      <c r="T4094">
        <f t="shared" si="255"/>
        <v>2015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 s="14">
        <f t="shared" si="254"/>
        <v>42178.815891203703</v>
      </c>
      <c r="T4095">
        <f t="shared" si="255"/>
        <v>2015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 s="14">
        <f t="shared" si="254"/>
        <v>41890.086805555555</v>
      </c>
      <c r="T4096">
        <f t="shared" si="255"/>
        <v>2014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 s="14">
        <f t="shared" si="254"/>
        <v>42693.031828703708</v>
      </c>
      <c r="T4097">
        <f t="shared" si="255"/>
        <v>2016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s="10" t="s">
        <v>8315</v>
      </c>
      <c r="R4098" t="s">
        <v>8316</v>
      </c>
      <c r="S4098" s="14">
        <f t="shared" si="254"/>
        <v>42750.530312499999</v>
      </c>
      <c r="T4098">
        <f t="shared" si="255"/>
        <v>2017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 s="14">
        <f t="shared" ref="S4099:S4115" si="258">(((J4099/60)/60)/24)+DATE(1970,1,1)</f>
        <v>42344.824502314819</v>
      </c>
      <c r="T4099">
        <f t="shared" ref="T4099:T4115" si="259">YEAR(S4099)</f>
        <v>2015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 s="14">
        <f t="shared" si="258"/>
        <v>42495.722187499996</v>
      </c>
      <c r="T4100">
        <f t="shared" si="259"/>
        <v>2016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 s="14">
        <f t="shared" si="258"/>
        <v>42570.850381944445</v>
      </c>
      <c r="T4101">
        <f t="shared" si="259"/>
        <v>2016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4">
        <f t="shared" si="258"/>
        <v>41927.124884259261</v>
      </c>
      <c r="T4102">
        <f t="shared" si="259"/>
        <v>2014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 s="14">
        <f t="shared" si="258"/>
        <v>42730.903726851851</v>
      </c>
      <c r="T4103">
        <f t="shared" si="259"/>
        <v>2016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 s="14">
        <f t="shared" si="258"/>
        <v>42475.848067129627</v>
      </c>
      <c r="T4104">
        <f t="shared" si="259"/>
        <v>2016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 s="14">
        <f t="shared" si="258"/>
        <v>42188.83293981482</v>
      </c>
      <c r="T4105">
        <f t="shared" si="259"/>
        <v>2015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 s="14">
        <f t="shared" si="258"/>
        <v>42640.278171296297</v>
      </c>
      <c r="T4106">
        <f t="shared" si="259"/>
        <v>2016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 s="14">
        <f t="shared" si="258"/>
        <v>42697.010520833333</v>
      </c>
      <c r="T4107">
        <f t="shared" si="259"/>
        <v>2016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 s="14">
        <f t="shared" si="258"/>
        <v>42053.049375000002</v>
      </c>
      <c r="T4108">
        <f t="shared" si="259"/>
        <v>2015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 s="14">
        <f t="shared" si="258"/>
        <v>41883.916678240741</v>
      </c>
      <c r="T4109">
        <f t="shared" si="259"/>
        <v>2014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 s="14">
        <f t="shared" si="258"/>
        <v>42767.031678240746</v>
      </c>
      <c r="T4110">
        <f t="shared" si="259"/>
        <v>2017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 s="14">
        <f t="shared" si="258"/>
        <v>42307.539398148147</v>
      </c>
      <c r="T4111">
        <f t="shared" si="259"/>
        <v>2015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 s="14">
        <f t="shared" si="258"/>
        <v>42512.626747685179</v>
      </c>
      <c r="T4112">
        <f t="shared" si="259"/>
        <v>2016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 s="14">
        <f t="shared" si="258"/>
        <v>42029.135879629626</v>
      </c>
      <c r="T4113">
        <f t="shared" si="259"/>
        <v>2015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4">
        <f t="shared" si="258"/>
        <v>42400.946597222224</v>
      </c>
      <c r="T4114">
        <f t="shared" si="259"/>
        <v>2016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 s="14">
        <f t="shared" si="258"/>
        <v>42358.573182870372</v>
      </c>
      <c r="T4115">
        <f t="shared" si="259"/>
        <v>2015</v>
      </c>
    </row>
  </sheetData>
  <autoFilter ref="F1:F4115" xr:uid="{00000000-0001-0000-0000-000000000000}"/>
  <conditionalFormatting sqref="F1:F1048576"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conditionalFormatting sqref="O1:O1048576 P1 R1:T1">
    <cfRule type="colorScale" priority="1">
      <colorScale>
        <cfvo type="min"/>
        <cfvo type="max"/>
        <color rgb="FFFF5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A42A-9809-4567-A2F4-75279CF97340}">
  <dimension ref="A2:E19"/>
  <sheetViews>
    <sheetView topLeftCell="A2" workbookViewId="0">
      <selection activeCell="A7" sqref="A7:E1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7" width="10.77734375" bestFit="1" customWidth="1"/>
  </cols>
  <sheetData>
    <row r="2" spans="1:5" x14ac:dyDescent="0.3">
      <c r="A2" s="11" t="s">
        <v>8359</v>
      </c>
      <c r="B2" t="s">
        <v>8315</v>
      </c>
    </row>
    <row r="3" spans="1:5" x14ac:dyDescent="0.3">
      <c r="A3" s="11" t="s">
        <v>8361</v>
      </c>
      <c r="B3" t="s">
        <v>8362</v>
      </c>
    </row>
    <row r="5" spans="1:5" x14ac:dyDescent="0.3">
      <c r="A5" s="11" t="s">
        <v>8365</v>
      </c>
      <c r="B5" s="11" t="s">
        <v>8363</v>
      </c>
    </row>
    <row r="6" spans="1:5" x14ac:dyDescent="0.3">
      <c r="A6" s="11" t="s">
        <v>8366</v>
      </c>
      <c r="B6" t="s">
        <v>8218</v>
      </c>
      <c r="C6" t="s">
        <v>8220</v>
      </c>
      <c r="D6" t="s">
        <v>8219</v>
      </c>
      <c r="E6" t="s">
        <v>8364</v>
      </c>
    </row>
    <row r="7" spans="1:5" x14ac:dyDescent="0.3">
      <c r="A7" s="13" t="s">
        <v>8373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3">
      <c r="A8" s="13" t="s">
        <v>8374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3">
      <c r="A9" s="13" t="s">
        <v>8375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3">
      <c r="A10" s="13" t="s">
        <v>8376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3">
      <c r="A11" s="13" t="s">
        <v>8367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3">
      <c r="A12" s="13" t="s">
        <v>8377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3">
      <c r="A13" s="13" t="s">
        <v>8368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3">
      <c r="A14" s="13" t="s">
        <v>8369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3">
      <c r="A15" s="13" t="s">
        <v>8370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3">
      <c r="A16" s="13" t="s">
        <v>8371</v>
      </c>
      <c r="B16" s="12">
        <v>65</v>
      </c>
      <c r="C16" s="12">
        <v>50</v>
      </c>
      <c r="D16" s="12"/>
      <c r="E16" s="12">
        <v>115</v>
      </c>
    </row>
    <row r="17" spans="1:5" x14ac:dyDescent="0.3">
      <c r="A17" s="13" t="s">
        <v>8372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3">
      <c r="A18" s="13" t="s">
        <v>8378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3">
      <c r="A19" s="13" t="s">
        <v>8364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8141-7D3D-479E-9463-53E1BDB13FF0}">
  <dimension ref="A1:H13"/>
  <sheetViews>
    <sheetView tabSelected="1" topLeftCell="A61" workbookViewId="0">
      <selection activeCell="J6" sqref="J6"/>
    </sheetView>
  </sheetViews>
  <sheetFormatPr defaultRowHeight="14.4" x14ac:dyDescent="0.3"/>
  <cols>
    <col min="1" max="1" width="17.33203125" bestFit="1" customWidth="1"/>
    <col min="2" max="2" width="18.77734375" bestFit="1" customWidth="1"/>
    <col min="3" max="3" width="12.77734375" bestFit="1" customWidth="1"/>
    <col min="4" max="4" width="17.88671875" bestFit="1" customWidth="1"/>
    <col min="5" max="5" width="12.21875" bestFit="1" customWidth="1"/>
    <col min="6" max="6" width="19.109375" style="17" bestFit="1" customWidth="1"/>
    <col min="7" max="7" width="15.44140625" style="17" bestFit="1" customWidth="1"/>
    <col min="8" max="8" width="18.21875" style="17" bestFit="1" customWidth="1"/>
  </cols>
  <sheetData>
    <row r="1" spans="1:8" s="1" customFormat="1" x14ac:dyDescent="0.3">
      <c r="A1" s="1" t="s">
        <v>8379</v>
      </c>
      <c r="B1" s="1" t="s">
        <v>8380</v>
      </c>
      <c r="C1" s="1" t="s">
        <v>8382</v>
      </c>
      <c r="D1" s="1" t="s">
        <v>8381</v>
      </c>
      <c r="E1" s="1" t="s">
        <v>8383</v>
      </c>
      <c r="F1" s="18" t="s">
        <v>8384</v>
      </c>
      <c r="G1" s="18" t="s">
        <v>8385</v>
      </c>
      <c r="H1" s="18" t="s">
        <v>8386</v>
      </c>
    </row>
    <row r="2" spans="1:8" x14ac:dyDescent="0.3">
      <c r="A2" t="s">
        <v>8387</v>
      </c>
      <c r="B2">
        <f>COUNTIFS(Kickstarter!$F:$F,"successful",Kickstarter!$R:$R,"plays",Kickstarter!$D:$D,"&lt;1000")</f>
        <v>141</v>
      </c>
      <c r="C2">
        <f>COUNTIFS(Kickstarter!$F:$F,"failed",Kickstarter!$R:$R,"plays",Kickstarter!$D:$D,"&lt;1000")</f>
        <v>45</v>
      </c>
      <c r="D2">
        <f>COUNTIFS(Kickstarter!$F:$F,"canceled",Kickstarter!$R:$R,"plays",Kickstarter!$D:$D,"&lt;1000")</f>
        <v>0</v>
      </c>
      <c r="E2">
        <f>SUM(B2:D2)</f>
        <v>186</v>
      </c>
      <c r="F2" s="17">
        <f>ROUND(B2/$E2,2)</f>
        <v>0.76</v>
      </c>
      <c r="G2" s="17">
        <f t="shared" ref="G2:H2" si="0">ROUND(C2/$E2,2)</f>
        <v>0.24</v>
      </c>
      <c r="H2" s="17">
        <f t="shared" si="0"/>
        <v>0</v>
      </c>
    </row>
    <row r="3" spans="1:8" x14ac:dyDescent="0.3">
      <c r="A3" t="s">
        <v>8388</v>
      </c>
      <c r="B3">
        <f>COUNTIFS(Kickstarter!$F:$F,"successful",Kickstarter!$R:$R,"plays",Kickstarter!$D:$D,"&gt;=1000",Kickstarter!$D:$D,"&lt;=4999")</f>
        <v>388</v>
      </c>
      <c r="C3">
        <f>COUNTIFS(Kickstarter!$F:$F,"failed",Kickstarter!$R:$R,"plays",Kickstarter!$D:$D,"&gt;=1000",Kickstarter!$D:$D,"&lt;=4999")</f>
        <v>146</v>
      </c>
      <c r="D3">
        <f>COUNTIFS(Kickstarter!$F:$F,"canceled",Kickstarter!$R:$R,"plays",Kickstarter!$D:$D,"&gt;=1000",Kickstarter!$D:$D,"&lt;=4999")</f>
        <v>0</v>
      </c>
      <c r="E3">
        <f t="shared" ref="E3:E13" si="1">SUM(B3:D3)</f>
        <v>534</v>
      </c>
      <c r="F3" s="17">
        <f t="shared" ref="F3:F13" si="2">ROUND(B3/$E3,2)</f>
        <v>0.73</v>
      </c>
      <c r="G3" s="17">
        <f t="shared" ref="G3:G13" si="3">ROUND(C3/$E3,2)</f>
        <v>0.27</v>
      </c>
      <c r="H3" s="17">
        <f t="shared" ref="H3:H13" si="4">ROUND(D3/$E3,2)</f>
        <v>0</v>
      </c>
    </row>
    <row r="4" spans="1:8" x14ac:dyDescent="0.3">
      <c r="A4" t="s">
        <v>8389</v>
      </c>
      <c r="B4">
        <f>COUNTIFS(Kickstarter!$F:$F,"successful",Kickstarter!$R:$R,"plays",Kickstarter!$D:$D,"&gt;=5000",Kickstarter!$D:$D,"&lt;=9999")</f>
        <v>93</v>
      </c>
      <c r="C4">
        <f>COUNTIFS(Kickstarter!$F:$F,"failed",Kickstarter!$R:$R,"plays",Kickstarter!$D:$D,"&gt;=5000",Kickstarter!$D:$D,"&lt;=9999")</f>
        <v>76</v>
      </c>
      <c r="D4">
        <f>COUNTIFS(Kickstarter!$F:$F,"canceled",Kickstarter!$R:$R,"plays",Kickstarter!$D:$D,"&gt;=5000",Kickstarter!$D:$D,"&lt;=9999")</f>
        <v>0</v>
      </c>
      <c r="E4">
        <f t="shared" si="1"/>
        <v>169</v>
      </c>
      <c r="F4" s="17">
        <f t="shared" si="2"/>
        <v>0.55000000000000004</v>
      </c>
      <c r="G4" s="17">
        <f t="shared" si="3"/>
        <v>0.45</v>
      </c>
      <c r="H4" s="17">
        <f t="shared" si="4"/>
        <v>0</v>
      </c>
    </row>
    <row r="5" spans="1:8" x14ac:dyDescent="0.3">
      <c r="A5" t="s">
        <v>8390</v>
      </c>
      <c r="B5">
        <f>COUNTIFS(Kickstarter!$F:$F,"successful",Kickstarter!$R:$R,"plays",Kickstarter!$D:$D,"&gt;=10000",Kickstarter!$D:$D,"&lt;=14999")</f>
        <v>39</v>
      </c>
      <c r="C5">
        <f>COUNTIFS(Kickstarter!$F:$F,"failed",Kickstarter!$R:$R,"plays",Kickstarter!$D:$D,"&gt;=10000",Kickstarter!$D:$D,"&lt;=14999")</f>
        <v>33</v>
      </c>
      <c r="D5">
        <f>COUNTIFS(Kickstarter!$F:$F,"canceled",Kickstarter!$R:$R,"plays",Kickstarter!$D:$D,"&gt;=10000",Kickstarter!$D:$D,"&lt;=14999")</f>
        <v>0</v>
      </c>
      <c r="E5">
        <f t="shared" si="1"/>
        <v>72</v>
      </c>
      <c r="F5" s="17">
        <f t="shared" si="2"/>
        <v>0.54</v>
      </c>
      <c r="G5" s="17">
        <f t="shared" si="3"/>
        <v>0.46</v>
      </c>
      <c r="H5" s="17">
        <f t="shared" si="4"/>
        <v>0</v>
      </c>
    </row>
    <row r="6" spans="1:8" x14ac:dyDescent="0.3">
      <c r="A6" t="s">
        <v>8391</v>
      </c>
      <c r="B6">
        <f>COUNTIFS(Kickstarter!$F:$F,"successful",Kickstarter!$R:$R,"plays",Kickstarter!$D:$D,"&gt;=15000",Kickstarter!$D:$D,"&lt;=19999")</f>
        <v>12</v>
      </c>
      <c r="C6">
        <f>COUNTIFS(Kickstarter!$F:$F,"failed",Kickstarter!$R:$R,"plays",Kickstarter!$D:$D,"&gt;=15000",Kickstarter!$D:$D,"&lt;=19999")</f>
        <v>12</v>
      </c>
      <c r="D6">
        <f>COUNTIFS(Kickstarter!$F:$F,"canceled",Kickstarter!$R:$R,"plays",Kickstarter!$D:$D,"&gt;=15000",Kickstarter!$D:$D,"&lt;=19999")</f>
        <v>0</v>
      </c>
      <c r="E6">
        <f t="shared" si="1"/>
        <v>24</v>
      </c>
      <c r="F6" s="17">
        <f t="shared" si="2"/>
        <v>0.5</v>
      </c>
      <c r="G6" s="17">
        <f t="shared" si="3"/>
        <v>0.5</v>
      </c>
      <c r="H6" s="17">
        <f t="shared" si="4"/>
        <v>0</v>
      </c>
    </row>
    <row r="7" spans="1:8" x14ac:dyDescent="0.3">
      <c r="A7" t="s">
        <v>8392</v>
      </c>
      <c r="B7">
        <f>COUNTIFS(Kickstarter!$F:$F,"successful",Kickstarter!$R:$R,"plays",Kickstarter!$D:$D,"&gt;=20000",Kickstarter!$D:$D,"&lt;=24999")</f>
        <v>9</v>
      </c>
      <c r="C7">
        <f>COUNTIFS(Kickstarter!$F:$F,"failed",Kickstarter!$R:$R,"plays",Kickstarter!$D:$D,"&gt;=20000",Kickstarter!$D:$D,"&lt;=24999")</f>
        <v>11</v>
      </c>
      <c r="D7">
        <f>COUNTIFS(Kickstarter!$F:$F,"canceled",Kickstarter!$R:$R,"plays",Kickstarter!$D:$D,"&gt;=20000",Kickstarter!$D:$D,"&lt;=24999")</f>
        <v>0</v>
      </c>
      <c r="E7">
        <f t="shared" si="1"/>
        <v>20</v>
      </c>
      <c r="F7" s="17">
        <f t="shared" si="2"/>
        <v>0.45</v>
      </c>
      <c r="G7" s="17">
        <f t="shared" si="3"/>
        <v>0.55000000000000004</v>
      </c>
      <c r="H7" s="17">
        <f t="shared" si="4"/>
        <v>0</v>
      </c>
    </row>
    <row r="8" spans="1:8" x14ac:dyDescent="0.3">
      <c r="A8" t="s">
        <v>8393</v>
      </c>
      <c r="B8">
        <f>COUNTIFS(Kickstarter!$F:$F,"successful",Kickstarter!$R:$R,"plays",Kickstarter!$D:$D,"&gt;=25000",Kickstarter!$D:$D,"&lt;=29999")</f>
        <v>1</v>
      </c>
      <c r="C8">
        <f>COUNTIFS(Kickstarter!$F:$F,"failed",Kickstarter!$R:$R,"plays",Kickstarter!$D:$D,"&gt;=25000",Kickstarter!$D:$D,"&lt;=29999")</f>
        <v>4</v>
      </c>
      <c r="D8">
        <f>COUNTIFS(Kickstarter!$F:$F,"canceled",Kickstarter!$R:$R,"plays",Kickstarter!$D:$D,"&gt;=25000",Kickstarter!$D:$D,"&lt;=29999")</f>
        <v>0</v>
      </c>
      <c r="E8">
        <f t="shared" si="1"/>
        <v>5</v>
      </c>
      <c r="F8" s="17">
        <f t="shared" si="2"/>
        <v>0.2</v>
      </c>
      <c r="G8" s="17">
        <f t="shared" si="3"/>
        <v>0.8</v>
      </c>
      <c r="H8" s="17">
        <f t="shared" si="4"/>
        <v>0</v>
      </c>
    </row>
    <row r="9" spans="1:8" x14ac:dyDescent="0.3">
      <c r="A9" t="s">
        <v>8394</v>
      </c>
      <c r="B9">
        <f>COUNTIFS(Kickstarter!$F:$F,"successful",Kickstarter!$R:$R,"plays",Kickstarter!$D:$D,"&gt;=30000",Kickstarter!$D:$D,"&lt;=34999")</f>
        <v>3</v>
      </c>
      <c r="C9">
        <f>COUNTIFS(Kickstarter!$F:$F,"failed",Kickstarter!$R:$R,"plays",Kickstarter!$D:$D,"&gt;=30000",Kickstarter!$D:$D,"&lt;=34999")</f>
        <v>8</v>
      </c>
      <c r="D9">
        <f>COUNTIFS(Kickstarter!$F:$F,"canceled",Kickstarter!$R:$R,"plays",Kickstarter!$D:$D,"&gt;=30000",Kickstarter!$D:$D,"&lt;=34999")</f>
        <v>0</v>
      </c>
      <c r="E9">
        <f t="shared" si="1"/>
        <v>11</v>
      </c>
      <c r="F9" s="17">
        <f t="shared" si="2"/>
        <v>0.27</v>
      </c>
      <c r="G9" s="17">
        <f t="shared" si="3"/>
        <v>0.73</v>
      </c>
      <c r="H9" s="17">
        <f t="shared" si="4"/>
        <v>0</v>
      </c>
    </row>
    <row r="10" spans="1:8" x14ac:dyDescent="0.3">
      <c r="A10" t="s">
        <v>8395</v>
      </c>
      <c r="B10">
        <f>COUNTIFS(Kickstarter!$F:$F,"successful",Kickstarter!$R:$R,"plays",Kickstarter!$D:$D,"&gt;=35000",Kickstarter!$D:$D,"&lt;=39999")</f>
        <v>4</v>
      </c>
      <c r="C10">
        <f>COUNTIFS(Kickstarter!$F:$F,"failed",Kickstarter!$R:$R,"plays",Kickstarter!$D:$D,"&gt;=35000",Kickstarter!$D:$D,"&lt;=39999")</f>
        <v>2</v>
      </c>
      <c r="D10">
        <f>COUNTIFS(Kickstarter!$F:$F,"canceled",Kickstarter!$R:$R,"plays",Kickstarter!$D:$D,"&gt;=35000",Kickstarter!$D:$D,"&lt;=39999")</f>
        <v>0</v>
      </c>
      <c r="E10">
        <f t="shared" si="1"/>
        <v>6</v>
      </c>
      <c r="F10" s="17">
        <f t="shared" si="2"/>
        <v>0.67</v>
      </c>
      <c r="G10" s="17">
        <f t="shared" si="3"/>
        <v>0.33</v>
      </c>
      <c r="H10" s="17">
        <f t="shared" si="4"/>
        <v>0</v>
      </c>
    </row>
    <row r="11" spans="1:8" x14ac:dyDescent="0.3">
      <c r="A11" t="s">
        <v>8396</v>
      </c>
      <c r="B11">
        <f>COUNTIFS(Kickstarter!$F:$F,"successful",Kickstarter!$R:$R,"plays",Kickstarter!$D:$D,"&gt;=40000",Kickstarter!$D:$D,"&lt;=44999")</f>
        <v>2</v>
      </c>
      <c r="C11">
        <f>COUNTIFS(Kickstarter!$F:$F,"failed",Kickstarter!$R:$R,"plays",Kickstarter!$D:$D,"&gt;=40000",Kickstarter!$D:$D,"&lt;=44999")</f>
        <v>1</v>
      </c>
      <c r="D11">
        <f>COUNTIFS(Kickstarter!$F:$F,"canceled",Kickstarter!$R:$R,"plays",Kickstarter!$D:$D,"&gt;=40000",Kickstarter!$D:$D,"&lt;=44999")</f>
        <v>0</v>
      </c>
      <c r="E11">
        <f t="shared" si="1"/>
        <v>3</v>
      </c>
      <c r="F11" s="17">
        <f t="shared" si="2"/>
        <v>0.67</v>
      </c>
      <c r="G11" s="17">
        <f t="shared" si="3"/>
        <v>0.33</v>
      </c>
      <c r="H11" s="17">
        <f t="shared" si="4"/>
        <v>0</v>
      </c>
    </row>
    <row r="12" spans="1:8" x14ac:dyDescent="0.3">
      <c r="A12" t="s">
        <v>8397</v>
      </c>
      <c r="B12">
        <f>COUNTIFS(Kickstarter!$F:$F,"successful",Kickstarter!$R:$R,"plays",Kickstarter!$D:$D,"&gt;=45000",Kickstarter!$D:$D,"&lt;=49999")</f>
        <v>0</v>
      </c>
      <c r="C12">
        <f>COUNTIFS(Kickstarter!$F:$F,"failed",Kickstarter!$R:$R,"plays",Kickstarter!$D:$D,"&gt;=45000",Kickstarter!$D:$D,"&lt;=49999")</f>
        <v>1</v>
      </c>
      <c r="D12">
        <f>COUNTIFS(Kickstarter!$F:$F,"canceled",Kickstarter!$R:$R,"plays",Kickstarter!$D:$D,"&gt;=45000",Kickstarter!$D:$D,"&lt;=49999")</f>
        <v>0</v>
      </c>
      <c r="E12">
        <f t="shared" si="1"/>
        <v>1</v>
      </c>
      <c r="F12" s="17">
        <f t="shared" si="2"/>
        <v>0</v>
      </c>
      <c r="G12" s="17">
        <f t="shared" si="3"/>
        <v>1</v>
      </c>
      <c r="H12" s="17">
        <f t="shared" si="4"/>
        <v>0</v>
      </c>
    </row>
    <row r="13" spans="1:8" x14ac:dyDescent="0.3">
      <c r="A13" t="s">
        <v>8398</v>
      </c>
      <c r="B13">
        <f>COUNTIFS(Kickstarter!$F:$F,"successful",Kickstarter!$R:$R,"plays",Kickstarter!$D:$D,"&gt;=50000")</f>
        <v>2</v>
      </c>
      <c r="C13">
        <f>COUNTIFS(Kickstarter!$F:$F,"failed",Kickstarter!$R:$R,"plays",Kickstarter!$D:$D,"&gt;=50000")</f>
        <v>14</v>
      </c>
      <c r="D13">
        <f>COUNTIFS(Kickstarter!$F:$F,"canceled",Kickstarter!$R:$R,"plays",Kickstarter!$D:$D,"&gt;=50000")</f>
        <v>0</v>
      </c>
      <c r="E13">
        <f t="shared" si="1"/>
        <v>16</v>
      </c>
      <c r="F13" s="17">
        <f t="shared" si="2"/>
        <v>0.13</v>
      </c>
      <c r="G13" s="17">
        <f t="shared" si="3"/>
        <v>0.88</v>
      </c>
      <c r="H13" s="17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Jarvinia</cp:lastModifiedBy>
  <dcterms:created xsi:type="dcterms:W3CDTF">2017-04-20T15:17:24Z</dcterms:created>
  <dcterms:modified xsi:type="dcterms:W3CDTF">2022-01-03T19:17:06Z</dcterms:modified>
</cp:coreProperties>
</file>