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0311598\Downloads\"/>
    </mc:Choice>
  </mc:AlternateContent>
  <bookViews>
    <workbookView xWindow="0" yWindow="0" windowWidth="16380" windowHeight="5490" activeTab="5"/>
  </bookViews>
  <sheets>
    <sheet name="Multi-Tech" sheetId="1" r:id="rId1"/>
    <sheet name="VED" sheetId="2" r:id="rId2"/>
    <sheet name="SDA" sheetId="3" r:id="rId3"/>
    <sheet name="Tag" sheetId="4" r:id="rId4"/>
    <sheet name="ByMile" sheetId="5" r:id="rId5"/>
    <sheet name="TBYB" sheetId="7" r:id="rId6"/>
    <sheet name="Change Log" sheetId="6" r:id="rId7"/>
  </sheets>
  <definedNames>
    <definedName name="_xlnm._FilterDatabase" localSheetId="4" hidden="1">ByMile!$A$1:$G$52</definedName>
    <definedName name="_xlnm._FilterDatabase" localSheetId="0" hidden="1">'Multi-Tech'!$A$1:$AT$52</definedName>
    <definedName name="_xlnm._FilterDatabase" localSheetId="2" hidden="1">SDA!$A$1:$H$53</definedName>
    <definedName name="_xlnm._FilterDatabase" localSheetId="3" hidden="1">Tag!$A$1:$T$52</definedName>
    <definedName name="_xlnm._FilterDatabase" localSheetId="5" hidden="1">TBYB!$A$1:$I$52</definedName>
    <definedName name="_xlnm._FilterDatabase" localSheetId="1" hidden="1">VED!$A$1:$J$52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7" l="1"/>
  <c r="C51" i="7"/>
  <c r="D51" i="7"/>
  <c r="C47" i="7"/>
  <c r="L2" i="4" l="1"/>
  <c r="D28" i="7" l="1"/>
  <c r="C28" i="7"/>
  <c r="J2" i="4"/>
  <c r="J31" i="4"/>
  <c r="J24" i="4"/>
  <c r="J5" i="4"/>
  <c r="J10" i="4"/>
  <c r="J14" i="4"/>
  <c r="L48" i="4"/>
  <c r="L50" i="4"/>
  <c r="L51" i="4"/>
  <c r="L52" i="4"/>
  <c r="L44" i="4"/>
  <c r="L40" i="4"/>
  <c r="L41" i="4"/>
  <c r="L38" i="4"/>
  <c r="L23" i="4"/>
  <c r="L31" i="4"/>
  <c r="L21" i="4"/>
  <c r="L32" i="4"/>
  <c r="L29" i="4"/>
  <c r="L39" i="4"/>
  <c r="L25" i="4"/>
  <c r="L20" i="4"/>
  <c r="L17" i="4"/>
  <c r="L35" i="4"/>
  <c r="L24" i="4"/>
  <c r="L43" i="4"/>
  <c r="L26" i="4"/>
  <c r="L34" i="4"/>
  <c r="L27" i="4"/>
  <c r="L18" i="4"/>
  <c r="L22" i="4"/>
  <c r="L28" i="4"/>
  <c r="L16" i="4"/>
  <c r="L36" i="4"/>
  <c r="L33" i="4"/>
  <c r="L19" i="4"/>
  <c r="L14" i="4"/>
  <c r="L12" i="4"/>
  <c r="L15" i="4"/>
  <c r="L6" i="4"/>
  <c r="L8" i="4"/>
  <c r="L9" i="4"/>
  <c r="L11" i="4"/>
  <c r="L10" i="4"/>
  <c r="L13" i="4"/>
  <c r="L4" i="4"/>
  <c r="L3" i="4"/>
  <c r="L5" i="4"/>
  <c r="F39" i="7"/>
  <c r="F45" i="7"/>
  <c r="F38" i="7"/>
  <c r="F35" i="7"/>
  <c r="F44" i="7"/>
  <c r="F40" i="7"/>
  <c r="F43" i="7"/>
  <c r="F28" i="7"/>
  <c r="F37" i="7"/>
  <c r="F36" i="7"/>
  <c r="F31" i="7"/>
  <c r="F30" i="7"/>
  <c r="F25" i="7"/>
  <c r="F34" i="7"/>
  <c r="F27" i="7"/>
  <c r="F42" i="7"/>
  <c r="F32" i="7"/>
  <c r="F26" i="7"/>
  <c r="F29" i="7"/>
  <c r="F33" i="7"/>
  <c r="F46" i="7"/>
  <c r="F23" i="7"/>
  <c r="F22" i="7"/>
  <c r="F24" i="7"/>
  <c r="D36" i="7"/>
  <c r="D37" i="7"/>
  <c r="D18" i="7"/>
  <c r="F18" i="7" s="1"/>
  <c r="D10" i="7"/>
  <c r="F10" i="7" s="1"/>
  <c r="D24" i="7"/>
  <c r="D49" i="7"/>
  <c r="D2" i="7"/>
  <c r="D22" i="7"/>
  <c r="D16" i="7"/>
  <c r="F16" i="7" s="1"/>
  <c r="D4" i="7"/>
  <c r="F4" i="7" s="1"/>
  <c r="D50" i="7"/>
  <c r="D40" i="7"/>
  <c r="D12" i="7"/>
  <c r="F12" i="7" s="1"/>
  <c r="D19" i="7"/>
  <c r="F19" i="7" s="1"/>
  <c r="D26" i="7"/>
  <c r="D3" i="7"/>
  <c r="D32" i="7"/>
  <c r="D39" i="7"/>
  <c r="D8" i="7"/>
  <c r="F8" i="7" s="1"/>
  <c r="D21" i="7"/>
  <c r="F21" i="7" s="1"/>
  <c r="D6" i="7"/>
  <c r="F6" i="7" s="1"/>
  <c r="D5" i="7"/>
  <c r="F5" i="7" s="1"/>
  <c r="D47" i="7"/>
  <c r="D9" i="7"/>
  <c r="F9" i="7" s="1"/>
  <c r="D27" i="7"/>
  <c r="D29" i="7"/>
  <c r="D7" i="7"/>
  <c r="F7" i="7" s="1"/>
  <c r="D23" i="7"/>
  <c r="D25" i="7"/>
  <c r="D20" i="7"/>
  <c r="F20" i="7" s="1"/>
  <c r="D38" i="7"/>
  <c r="D30" i="7"/>
  <c r="D52" i="7"/>
  <c r="D15" i="7"/>
  <c r="F15" i="7" s="1"/>
  <c r="D13" i="7"/>
  <c r="F13" i="7" s="1"/>
  <c r="D31" i="7"/>
  <c r="D11" i="7"/>
  <c r="F11" i="7" s="1"/>
  <c r="D14" i="7"/>
  <c r="F14" i="7" s="1"/>
  <c r="D17" i="7"/>
  <c r="F17" i="7" s="1"/>
  <c r="D48" i="7"/>
  <c r="C18" i="7"/>
  <c r="C10" i="7"/>
  <c r="C24" i="7"/>
  <c r="C49" i="7"/>
  <c r="C2" i="7"/>
  <c r="C22" i="7"/>
  <c r="C16" i="7"/>
  <c r="C4" i="7"/>
  <c r="C50" i="7"/>
  <c r="C40" i="7"/>
  <c r="C12" i="7"/>
  <c r="C19" i="7"/>
  <c r="C26" i="7"/>
  <c r="C3" i="7"/>
  <c r="C32" i="7"/>
  <c r="C39" i="7"/>
  <c r="C8" i="7"/>
  <c r="C21" i="7"/>
  <c r="C6" i="7"/>
  <c r="C5" i="7"/>
  <c r="C9" i="7"/>
  <c r="C27" i="7"/>
  <c r="C29" i="7"/>
  <c r="C7" i="7"/>
  <c r="C36" i="7"/>
  <c r="C23" i="7"/>
  <c r="C25" i="7"/>
  <c r="C20" i="7"/>
  <c r="C37" i="7"/>
  <c r="C38" i="7"/>
  <c r="C30" i="7"/>
  <c r="C52" i="7"/>
  <c r="C15" i="7"/>
  <c r="C13" i="7"/>
  <c r="C31" i="7"/>
  <c r="C11" i="7"/>
  <c r="C14" i="7"/>
  <c r="C17" i="7"/>
  <c r="C48" i="7"/>
  <c r="C52" i="4"/>
  <c r="C15" i="4"/>
  <c r="C18" i="4"/>
  <c r="C19" i="4"/>
  <c r="C51" i="4"/>
  <c r="C48" i="4"/>
  <c r="C50" i="4"/>
  <c r="C45" i="4"/>
  <c r="C46" i="4"/>
  <c r="C47" i="4"/>
  <c r="C49" i="4"/>
  <c r="J52" i="4"/>
  <c r="J23" i="4"/>
  <c r="J35" i="4"/>
  <c r="J44" i="4"/>
  <c r="J34" i="4"/>
  <c r="J36" i="4"/>
  <c r="J4" i="4"/>
  <c r="J51" i="4"/>
  <c r="J9" i="4"/>
  <c r="J22" i="4"/>
  <c r="J21" i="4"/>
  <c r="J15" i="4"/>
  <c r="J33" i="4"/>
  <c r="J32" i="4"/>
  <c r="J29" i="4"/>
  <c r="J41" i="4"/>
  <c r="J50" i="4"/>
  <c r="J48" i="4"/>
  <c r="J20" i="4"/>
  <c r="J28" i="4"/>
  <c r="J8" i="4"/>
  <c r="J27" i="4"/>
  <c r="J19" i="4"/>
  <c r="J18" i="4"/>
  <c r="J3" i="4"/>
  <c r="J40" i="4"/>
  <c r="J12" i="4"/>
  <c r="J26" i="4"/>
  <c r="J38" i="4"/>
  <c r="J39" i="4"/>
  <c r="J25" i="4"/>
  <c r="J17" i="4"/>
  <c r="J16" i="4"/>
  <c r="J11" i="4"/>
  <c r="J6" i="4"/>
  <c r="E23" i="4"/>
  <c r="E5" i="4"/>
  <c r="E35" i="4"/>
  <c r="E44" i="4"/>
  <c r="E34" i="4"/>
  <c r="E10" i="4"/>
  <c r="E36" i="4"/>
  <c r="E4" i="4"/>
  <c r="E43" i="4"/>
  <c r="E42" i="4"/>
  <c r="E9" i="4"/>
  <c r="E22" i="4"/>
  <c r="E21" i="4"/>
  <c r="E15" i="4"/>
  <c r="E33" i="4"/>
  <c r="E32" i="4"/>
  <c r="E13" i="4"/>
  <c r="E30" i="4"/>
  <c r="E29" i="4"/>
  <c r="E41" i="4"/>
  <c r="E20" i="4"/>
  <c r="E28" i="4"/>
  <c r="E8" i="4"/>
  <c r="E14" i="4"/>
  <c r="E31" i="4"/>
  <c r="E27" i="4"/>
  <c r="E19" i="4"/>
  <c r="E18" i="4"/>
  <c r="E3" i="4"/>
  <c r="E40" i="4"/>
  <c r="E12" i="4"/>
  <c r="E26" i="4"/>
  <c r="E38" i="4"/>
  <c r="E39" i="4"/>
  <c r="E24" i="4"/>
  <c r="E25" i="4"/>
  <c r="E7" i="4"/>
  <c r="E37" i="4"/>
  <c r="E17" i="4"/>
  <c r="E2" i="4"/>
  <c r="E16" i="4"/>
  <c r="E11" i="4"/>
  <c r="E6" i="4"/>
  <c r="E45" i="4"/>
  <c r="D52" i="4"/>
  <c r="D51" i="4"/>
  <c r="D50" i="4"/>
  <c r="D49" i="4"/>
  <c r="D48" i="4"/>
  <c r="D47" i="4"/>
  <c r="D46" i="4"/>
  <c r="D45" i="4"/>
</calcChain>
</file>

<file path=xl/sharedStrings.xml><?xml version="1.0" encoding="utf-8"?>
<sst xmlns="http://schemas.openxmlformats.org/spreadsheetml/2006/main" count="1406" uniqueCount="171">
  <si>
    <t>State</t>
  </si>
  <si>
    <t>Omega Effective Date</t>
  </si>
  <si>
    <t>UBI Category</t>
  </si>
  <si>
    <t>Tech Restricted</t>
  </si>
  <si>
    <t>Multi-Tech Filing Date</t>
  </si>
  <si>
    <t>Expected Multi-Tech Effective Date</t>
  </si>
  <si>
    <t>Multi-Tech or Equivalent Filed and Approved</t>
  </si>
  <si>
    <t>Multi-Tech Algorithm</t>
  </si>
  <si>
    <t>Notes</t>
  </si>
  <si>
    <t>VED Wave</t>
  </si>
  <si>
    <t>VED Filing Date</t>
  </si>
  <si>
    <t>VED Effective Date</t>
  </si>
  <si>
    <t>10% State</t>
  </si>
  <si>
    <t>Sign Off Date</t>
  </si>
  <si>
    <t>CWR Sign Off</t>
  </si>
  <si>
    <t>Athena Systems Sign Off</t>
  </si>
  <si>
    <t>Distribution Sign Off</t>
  </si>
  <si>
    <t>SDA Wave</t>
  </si>
  <si>
    <t>SDA Filing Date</t>
  </si>
  <si>
    <t>SDA Effective Date</t>
  </si>
  <si>
    <t>Rainier Systems Sign Off</t>
  </si>
  <si>
    <t>Tag PL Filing Date</t>
  </si>
  <si>
    <t>Tag PL Effective Date</t>
  </si>
  <si>
    <t>Systems Sign Off</t>
  </si>
  <si>
    <t>Tag Safeco Filing Date</t>
  </si>
  <si>
    <t>Tag Safeco Effective Date</t>
  </si>
  <si>
    <t>Highway Hero Filing Date</t>
  </si>
  <si>
    <t>Highway Hero Date</t>
  </si>
  <si>
    <t>Systems/NB Sign Off</t>
  </si>
  <si>
    <t>ByMile Filing Date</t>
  </si>
  <si>
    <t>ByMile Effective Date</t>
  </si>
  <si>
    <t>AK</t>
  </si>
  <si>
    <t>N/A</t>
  </si>
  <si>
    <t>N</t>
  </si>
  <si>
    <t>Not Included</t>
  </si>
  <si>
    <t>Not included</t>
  </si>
  <si>
    <t>AL</t>
  </si>
  <si>
    <t>Yes</t>
  </si>
  <si>
    <t>Moderate</t>
  </si>
  <si>
    <t>SDA approved, VED language not. Still have broad rule, but not able to change enrollment discount.</t>
  </si>
  <si>
    <t>CRM</t>
  </si>
  <si>
    <t>NRC</t>
  </si>
  <si>
    <t>DR</t>
  </si>
  <si>
    <t>AR</t>
  </si>
  <si>
    <t>Algorithm not filed</t>
  </si>
  <si>
    <t>Filed with Omega</t>
  </si>
  <si>
    <t>Y</t>
  </si>
  <si>
    <t>ER</t>
  </si>
  <si>
    <t>AZ</t>
  </si>
  <si>
    <t>Broad language already in place</t>
  </si>
  <si>
    <t>CA</t>
  </si>
  <si>
    <t>CO</t>
  </si>
  <si>
    <t>Broad language and algorithm already in place</t>
  </si>
  <si>
    <t>Past</t>
  </si>
  <si>
    <t>CT</t>
  </si>
  <si>
    <t>TBD</t>
  </si>
  <si>
    <t>DC</t>
  </si>
  <si>
    <t>Filed</t>
  </si>
  <si>
    <t>Filed with Omega. Still being reviewed by the DOI.</t>
  </si>
  <si>
    <t>DE</t>
  </si>
  <si>
    <t>Broad language in place</t>
  </si>
  <si>
    <t>FL</t>
  </si>
  <si>
    <t>No</t>
  </si>
  <si>
    <t>Multi-Tech not yet filed</t>
  </si>
  <si>
    <t>Plan to file with Omega. Dates tentative</t>
  </si>
  <si>
    <t>GA</t>
  </si>
  <si>
    <t>HI</t>
  </si>
  <si>
    <t>IA</t>
  </si>
  <si>
    <t>VED already filed. Potential to file with Omega.</t>
  </si>
  <si>
    <t>ID</t>
  </si>
  <si>
    <t>Filed with Omega, as a filing amendment</t>
  </si>
  <si>
    <t>IL</t>
  </si>
  <si>
    <t>VED/SDA already filed. DOI and DSO may be resistant to multi-tech language.</t>
  </si>
  <si>
    <t>IN</t>
  </si>
  <si>
    <t>KS</t>
  </si>
  <si>
    <t>File with VED</t>
  </si>
  <si>
    <t>KY</t>
  </si>
  <si>
    <t>LA</t>
  </si>
  <si>
    <t>Plan to file with Omega</t>
  </si>
  <si>
    <t>MA</t>
  </si>
  <si>
    <t>Multi-tech, 10%, etc unable to be filed currently due to DOI objections. Place on hold and revist post-Omega launch.</t>
  </si>
  <si>
    <t>MD</t>
  </si>
  <si>
    <t>Unable to file with Omega. File with VED. MD is File and Use.</t>
  </si>
  <si>
    <t>ME</t>
  </si>
  <si>
    <t>Broad language in place.</t>
  </si>
  <si>
    <t>MI</t>
  </si>
  <si>
    <t>MN</t>
  </si>
  <si>
    <t>MO</t>
  </si>
  <si>
    <t>MS</t>
  </si>
  <si>
    <t>MT</t>
  </si>
  <si>
    <t>NC</t>
  </si>
  <si>
    <t>ND</t>
  </si>
  <si>
    <t>File rule and algorithm for TBYB. No plans for RT yet.</t>
  </si>
  <si>
    <t>NE</t>
  </si>
  <si>
    <t>NH</t>
  </si>
  <si>
    <t>Broad language filed with VED.</t>
  </si>
  <si>
    <t>NJ</t>
  </si>
  <si>
    <t>Filed with Omega 1.1. Under review by the DOI.</t>
  </si>
  <si>
    <t>NM</t>
  </si>
  <si>
    <t>VED/SDA already filed. Plan to file with Tag</t>
  </si>
  <si>
    <t>NV</t>
  </si>
  <si>
    <t>NY</t>
  </si>
  <si>
    <t>Attempt to file with Tag. May require separate filings.</t>
  </si>
  <si>
    <t>CRM (10% is signed off, SDA is not)</t>
  </si>
  <si>
    <t>OH</t>
  </si>
  <si>
    <t>Broad rule in place.</t>
  </si>
  <si>
    <t>Pilot</t>
  </si>
  <si>
    <t>OK</t>
  </si>
  <si>
    <t>OR</t>
  </si>
  <si>
    <t>Broad</t>
  </si>
  <si>
    <t>PA</t>
  </si>
  <si>
    <t>Omega already filed, file with VED/SDA</t>
  </si>
  <si>
    <t>RI</t>
  </si>
  <si>
    <t>Multi-Tech not approved.</t>
  </si>
  <si>
    <t>10%, SDA approved. Multi-tech not approved.</t>
  </si>
  <si>
    <t>SC</t>
  </si>
  <si>
    <t>Filed with Omega. Have to notify DOI of changes to factors or the reiew period.</t>
  </si>
  <si>
    <t>SD</t>
  </si>
  <si>
    <t>TN</t>
  </si>
  <si>
    <t>TX</t>
  </si>
  <si>
    <t>File with Tag, SDA</t>
  </si>
  <si>
    <t>UT</t>
  </si>
  <si>
    <t>VA</t>
  </si>
  <si>
    <t>VT</t>
  </si>
  <si>
    <t>WA</t>
  </si>
  <si>
    <t>Filing with Omega. RT is new to WA PL.</t>
  </si>
  <si>
    <t>WI</t>
  </si>
  <si>
    <t>Broad language filed with VED. Algorithm not filed</t>
  </si>
  <si>
    <t>WV</t>
  </si>
  <si>
    <t>WY</t>
  </si>
  <si>
    <t>Color Code</t>
  </si>
  <si>
    <t>Past Filing Date</t>
  </si>
  <si>
    <t>Not Required</t>
  </si>
  <si>
    <t>Tag PL Wave</t>
  </si>
  <si>
    <t>Tag Safeco Wave</t>
  </si>
  <si>
    <t>Not required</t>
  </si>
  <si>
    <t>Not required for Tag</t>
  </si>
  <si>
    <t>TBYB Wave</t>
  </si>
  <si>
    <t>TBYB Filing Date</t>
  </si>
  <si>
    <t>Complete</t>
  </si>
  <si>
    <t>After Updating Change Log, E-Mail Impacted Parties (Systems Teams, Product Owners, CWR)</t>
  </si>
  <si>
    <t>Date</t>
  </si>
  <si>
    <t>Release</t>
  </si>
  <si>
    <t>Change</t>
  </si>
  <si>
    <t>Source</t>
  </si>
  <si>
    <t>MS, VA</t>
  </si>
  <si>
    <t>Move MS from R3 to R5, and VA from R3 to R6</t>
  </si>
  <si>
    <t>Chad McMann</t>
  </si>
  <si>
    <t>Move KS from R4 (April) to R6 (June), due to a Rate Revision which we could not combine with.</t>
  </si>
  <si>
    <t>--</t>
  </si>
  <si>
    <t>Added UBI Column to ID SDA states that might be at risk with just the algo filing</t>
  </si>
  <si>
    <t>David Rogers</t>
  </si>
  <si>
    <t>ID, DE, MA</t>
  </si>
  <si>
    <t>4,5,6,7</t>
  </si>
  <si>
    <t>Moved ID to R5, DE and MA to R7, due to Omega conflicts (ID and DE) and filing requirements (MA)</t>
  </si>
  <si>
    <t>TX, NY</t>
  </si>
  <si>
    <t>3,4</t>
  </si>
  <si>
    <t>TX and NY require additional filing for SDA. We will provide a new filing and launch date as soon as possible. No change to VED in these states.</t>
  </si>
  <si>
    <t>CT, MD, NV, WV</t>
  </si>
  <si>
    <t>6,7,8</t>
  </si>
  <si>
    <t xml:space="preserve">Tentatively adding a release in October and moving these states to the new wave. To be confirmed with Nate and David </t>
  </si>
  <si>
    <t>RI, MS</t>
  </si>
  <si>
    <t>5,6,8</t>
  </si>
  <si>
    <t>Moving RI to R8, due to expected filing time, and MS to R6, due to filing requirements.</t>
  </si>
  <si>
    <t>Tag 2</t>
  </si>
  <si>
    <t>Moving NM to replace NJ in PL July release</t>
  </si>
  <si>
    <t>Zach Fratus</t>
  </si>
  <si>
    <t>State Uses 10 Percent</t>
  </si>
  <si>
    <t>VED to 10 Percent Transition</t>
  </si>
  <si>
    <t>TBYB Effective Date</t>
  </si>
  <si>
    <t>Multi Tech Effective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</si>
</sst>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14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4" fillId="0" borderId="4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/>
    </xf>
    <xf numFmtId="14" fontId="4" fillId="0" borderId="17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14" fontId="4" fillId="5" borderId="4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6" fillId="6" borderId="0" xfId="0" applyFont="1" applyFill="1"/>
    <xf numFmtId="0" fontId="5" fillId="7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14" fontId="5" fillId="6" borderId="12" xfId="0" applyNumberFormat="1" applyFont="1" applyFill="1" applyBorder="1" applyAlignment="1">
      <alignment horizontal="center"/>
    </xf>
    <xf numFmtId="14" fontId="3" fillId="0" borderId="9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5" fillId="6" borderId="11" xfId="0" applyNumberFormat="1" applyFont="1" applyFill="1" applyBorder="1" applyAlignment="1">
      <alignment horizontal="center"/>
    </xf>
    <xf numFmtId="14" fontId="4" fillId="4" borderId="2" xfId="0" applyNumberFormat="1" applyFont="1" applyFill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14" fontId="4" fillId="0" borderId="28" xfId="0" applyNumberFormat="1" applyFont="1" applyFill="1" applyBorder="1" applyAlignment="1">
      <alignment horizontal="center" vertical="center" wrapText="1"/>
    </xf>
    <xf numFmtId="14" fontId="4" fillId="4" borderId="2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14" fontId="4" fillId="0" borderId="35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14" fontId="2" fillId="3" borderId="26" xfId="0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8" borderId="15" xfId="0" applyFont="1" applyFill="1" applyBorder="1" applyAlignment="1"/>
    <xf numFmtId="0" fontId="2" fillId="8" borderId="38" xfId="0" applyFont="1" applyFill="1" applyBorder="1" applyAlignment="1"/>
    <xf numFmtId="0" fontId="2" fillId="8" borderId="0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14" fontId="7" fillId="4" borderId="28" xfId="0" applyNumberFormat="1" applyFont="1" applyFill="1" applyBorder="1" applyAlignment="1">
      <alignment horizontal="center" vertical="center" wrapText="1"/>
    </xf>
    <xf numFmtId="14" fontId="4" fillId="4" borderId="29" xfId="0" applyNumberFormat="1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3" borderId="42" xfId="0" applyFill="1" applyBorder="1"/>
    <xf numFmtId="0" fontId="0" fillId="9" borderId="14" xfId="0" applyFill="1" applyBorder="1"/>
    <xf numFmtId="0" fontId="3" fillId="0" borderId="1" xfId="0" applyFont="1" applyFill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9" borderId="28" xfId="0" applyNumberFormat="1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/>
    <xf numFmtId="0" fontId="0" fillId="0" borderId="1" xfId="0" applyFill="1" applyBorder="1"/>
    <xf numFmtId="14" fontId="3" fillId="0" borderId="9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14" fontId="4" fillId="3" borderId="17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0" fontId="0" fillId="0" borderId="36" xfId="0" applyFill="1" applyBorder="1"/>
    <xf numFmtId="14" fontId="4" fillId="4" borderId="43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/>
    </xf>
    <xf numFmtId="0" fontId="0" fillId="8" borderId="0" xfId="0" applyFill="1"/>
    <xf numFmtId="14" fontId="4" fillId="11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4" fillId="4" borderId="27" xfId="0" applyNumberFormat="1" applyFont="1" applyFill="1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 wrapText="1"/>
    </xf>
    <xf numFmtId="0" fontId="0" fillId="0" borderId="0" xfId="0" applyFill="1"/>
    <xf numFmtId="1" fontId="3" fillId="0" borderId="2" xfId="0" applyNumberFormat="1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4" fontId="4" fillId="8" borderId="1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10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14" fontId="7" fillId="0" borderId="28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22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14" fontId="1" fillId="0" borderId="20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2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9" xfId="0" applyNumberFormat="1" applyFont="1" applyFill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3" borderId="3" xfId="0" applyNumberFormat="1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14" fontId="1" fillId="3" borderId="33" xfId="0" applyNumberFormat="1" applyFont="1" applyFill="1" applyBorder="1" applyAlignment="1">
      <alignment horizontal="center"/>
    </xf>
    <xf numFmtId="14" fontId="1" fillId="0" borderId="34" xfId="0" applyNumberFormat="1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4" fontId="1" fillId="0" borderId="35" xfId="0" applyNumberFormat="1" applyFont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14" fontId="1" fillId="0" borderId="2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14" fontId="1" fillId="11" borderId="3" xfId="0" applyNumberFormat="1" applyFont="1" applyFill="1" applyBorder="1" applyAlignment="1">
      <alignment horizontal="center"/>
    </xf>
    <xf numFmtId="14" fontId="1" fillId="0" borderId="33" xfId="0" applyNumberFormat="1" applyFont="1" applyFill="1" applyBorder="1" applyAlignment="1">
      <alignment horizontal="center"/>
    </xf>
    <xf numFmtId="14" fontId="1" fillId="0" borderId="34" xfId="0" applyNumberFormat="1" applyFont="1" applyFill="1" applyBorder="1" applyAlignment="1">
      <alignment horizontal="center"/>
    </xf>
    <xf numFmtId="14" fontId="1" fillId="0" borderId="35" xfId="0" applyNumberFormat="1" applyFont="1" applyFill="1" applyBorder="1" applyAlignment="1">
      <alignment horizontal="center"/>
    </xf>
    <xf numFmtId="14" fontId="1" fillId="0" borderId="33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4" fontId="2" fillId="2" borderId="30" xfId="0" applyNumberFormat="1" applyFont="1" applyFill="1" applyBorder="1" applyAlignment="1">
      <alignment horizontal="center"/>
    </xf>
    <xf numFmtId="14" fontId="2" fillId="2" borderId="31" xfId="0" applyNumberFormat="1" applyFont="1" applyFill="1" applyBorder="1" applyAlignment="1">
      <alignment horizontal="center"/>
    </xf>
    <xf numFmtId="14" fontId="2" fillId="3" borderId="12" xfId="0" applyNumberFormat="1" applyFont="1" applyFill="1" applyBorder="1" applyAlignment="1">
      <alignment horizontal="center"/>
    </xf>
    <xf numFmtId="14" fontId="2" fillId="10" borderId="26" xfId="0" applyNumberFormat="1" applyFont="1" applyFill="1" applyBorder="1" applyAlignment="1">
      <alignment horizontal="center"/>
    </xf>
    <xf numFmtId="14" fontId="2" fillId="10" borderId="11" xfId="0" applyNumberFormat="1" applyFont="1" applyFill="1" applyBorder="1" applyAlignment="1">
      <alignment horizontal="center"/>
    </xf>
    <xf numFmtId="14" fontId="2" fillId="10" borderId="12" xfId="0" applyNumberFormat="1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14" fontId="4" fillId="5" borderId="0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2" fillId="8" borderId="39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40" xfId="0" applyFont="1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53"/>
  <sheetViews>
    <sheetView topLeftCell="C1" zoomScale="90" zoomScaleNormal="90" workbookViewId="0">
      <selection activeCell="E28" sqref="E28"/>
    </sheetView>
  </sheetViews>
  <sheetFormatPr defaultRowHeight="14.25" x14ac:dyDescent="0.2"/>
  <cols>
    <col min="1" max="1" width="7.875" style="3" customWidth="1"/>
    <col min="2" max="2" width="20.5" style="3" bestFit="1" customWidth="1"/>
    <col min="3" max="4" width="20.5" style="3" customWidth="1"/>
    <col min="5" max="5" width="25" style="3" bestFit="1" customWidth="1"/>
    <col min="6" max="6" width="33" style="3" bestFit="1" customWidth="1"/>
    <col min="7" max="8" width="33" style="3" customWidth="1"/>
    <col min="9" max="9" width="39" style="3" customWidth="1"/>
    <col min="10" max="11" width="14.75" style="3" hidden="1" customWidth="1"/>
    <col min="12" max="15" width="18" style="3" hidden="1" customWidth="1"/>
    <col min="16" max="16" width="23" style="3" hidden="1" customWidth="1"/>
    <col min="17" max="18" width="19.25" style="3" hidden="1" customWidth="1"/>
    <col min="19" max="19" width="14.75" style="3" hidden="1" customWidth="1"/>
    <col min="20" max="22" width="18" style="3" hidden="1" customWidth="1"/>
    <col min="23" max="23" width="23" style="3" hidden="1" customWidth="1"/>
    <col min="24" max="24" width="19.25" style="3" hidden="1" customWidth="1"/>
    <col min="25" max="25" width="22.125" style="3" hidden="1" customWidth="1"/>
    <col min="26" max="27" width="24.625" style="3" hidden="1" customWidth="1"/>
    <col min="28" max="28" width="18" style="3" hidden="1" customWidth="1"/>
    <col min="29" max="29" width="23" style="3" hidden="1" customWidth="1"/>
    <col min="30" max="30" width="19.25" style="3" hidden="1" customWidth="1"/>
    <col min="31" max="31" width="22.125" style="3" hidden="1" customWidth="1"/>
    <col min="32" max="33" width="24.625" style="3" hidden="1" customWidth="1"/>
    <col min="34" max="34" width="18" style="3" hidden="1" customWidth="1"/>
    <col min="35" max="35" width="23" style="3" hidden="1" customWidth="1"/>
    <col min="36" max="36" width="19.25" style="3" hidden="1" customWidth="1"/>
    <col min="37" max="37" width="23.5" style="3" hidden="1" customWidth="1"/>
    <col min="38" max="39" width="18" style="3" hidden="1" customWidth="1"/>
    <col min="40" max="40" width="23" style="3" hidden="1" customWidth="1"/>
    <col min="41" max="41" width="19.25" style="3" hidden="1" customWidth="1"/>
    <col min="42" max="42" width="17.125" style="3" hidden="1" customWidth="1"/>
    <col min="43" max="43" width="20.25" style="3" hidden="1" customWidth="1"/>
    <col min="44" max="44" width="18" style="3" hidden="1" customWidth="1"/>
    <col min="45" max="45" width="23" style="3" hidden="1" customWidth="1"/>
    <col min="46" max="46" width="1.375" style="3" hidden="1" customWidth="1"/>
    <col min="47" max="16384" width="9" style="3"/>
  </cols>
  <sheetData>
    <row r="1" spans="1:72" ht="30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14" t="s">
        <v>6</v>
      </c>
      <c r="H1" s="71" t="s">
        <v>7</v>
      </c>
      <c r="I1" s="71" t="s">
        <v>8</v>
      </c>
      <c r="J1" s="22" t="s">
        <v>9</v>
      </c>
      <c r="K1" s="22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4" t="s">
        <v>16</v>
      </c>
      <c r="R1" s="25" t="s">
        <v>17</v>
      </c>
      <c r="S1" s="26" t="s">
        <v>18</v>
      </c>
      <c r="T1" s="27" t="s">
        <v>19</v>
      </c>
      <c r="U1" s="27" t="s">
        <v>13</v>
      </c>
      <c r="V1" s="27" t="s">
        <v>14</v>
      </c>
      <c r="W1" s="27" t="s">
        <v>20</v>
      </c>
      <c r="X1" s="28" t="s">
        <v>16</v>
      </c>
      <c r="Y1" s="13" t="s">
        <v>21</v>
      </c>
      <c r="Z1" s="14" t="s">
        <v>22</v>
      </c>
      <c r="AA1" s="14" t="s">
        <v>13</v>
      </c>
      <c r="AB1" s="14" t="s">
        <v>14</v>
      </c>
      <c r="AC1" s="14" t="s">
        <v>23</v>
      </c>
      <c r="AD1" s="15" t="s">
        <v>16</v>
      </c>
      <c r="AE1" s="13" t="s">
        <v>24</v>
      </c>
      <c r="AF1" s="14" t="s">
        <v>25</v>
      </c>
      <c r="AG1" s="14" t="s">
        <v>13</v>
      </c>
      <c r="AH1" s="14" t="s">
        <v>14</v>
      </c>
      <c r="AI1" s="14" t="s">
        <v>23</v>
      </c>
      <c r="AJ1" s="15" t="s">
        <v>16</v>
      </c>
      <c r="AK1" s="13" t="s">
        <v>26</v>
      </c>
      <c r="AL1" s="14" t="s">
        <v>27</v>
      </c>
      <c r="AM1" s="14" t="s">
        <v>14</v>
      </c>
      <c r="AN1" s="14" t="s">
        <v>28</v>
      </c>
      <c r="AO1" s="15" t="s">
        <v>16</v>
      </c>
      <c r="AP1" s="13" t="s">
        <v>29</v>
      </c>
      <c r="AQ1" s="14" t="s">
        <v>30</v>
      </c>
      <c r="AR1" s="14" t="s">
        <v>14</v>
      </c>
      <c r="AS1" s="14" t="s">
        <v>28</v>
      </c>
      <c r="AT1" s="15" t="s">
        <v>16</v>
      </c>
    </row>
    <row r="2" spans="1:72" ht="15" x14ac:dyDescent="0.25">
      <c r="A2" s="8" t="s">
        <v>31</v>
      </c>
      <c r="B2" s="117" t="s">
        <v>32</v>
      </c>
      <c r="C2" s="16">
        <v>5</v>
      </c>
      <c r="D2" s="117" t="s">
        <v>33</v>
      </c>
      <c r="E2" s="69" t="s">
        <v>34</v>
      </c>
      <c r="F2" s="70" t="s">
        <v>35</v>
      </c>
      <c r="G2" s="118"/>
      <c r="H2" s="118"/>
      <c r="I2" s="118"/>
      <c r="J2" s="138" t="s">
        <v>32</v>
      </c>
      <c r="K2" s="139" t="s">
        <v>32</v>
      </c>
      <c r="L2" s="140" t="s">
        <v>32</v>
      </c>
      <c r="M2" s="141" t="s">
        <v>32</v>
      </c>
      <c r="N2" s="142" t="s">
        <v>32</v>
      </c>
      <c r="O2" s="142" t="s">
        <v>32</v>
      </c>
      <c r="P2" s="142" t="s">
        <v>32</v>
      </c>
      <c r="Q2" s="143" t="s">
        <v>32</v>
      </c>
      <c r="R2" s="144" t="s">
        <v>32</v>
      </c>
      <c r="S2" s="51">
        <v>42696</v>
      </c>
      <c r="T2" s="119" t="s">
        <v>32</v>
      </c>
      <c r="U2" s="51"/>
      <c r="V2" s="119"/>
      <c r="W2" s="119"/>
      <c r="X2" s="120"/>
      <c r="Y2" s="32"/>
      <c r="Z2" s="33"/>
      <c r="AA2" s="33"/>
      <c r="AB2" s="33"/>
      <c r="AC2" s="33"/>
      <c r="AD2" s="34"/>
      <c r="AE2" s="32"/>
      <c r="AF2" s="33"/>
      <c r="AG2" s="33"/>
      <c r="AH2" s="33"/>
      <c r="AI2" s="33"/>
      <c r="AJ2" s="34"/>
      <c r="AK2" s="32"/>
      <c r="AL2" s="33"/>
      <c r="AM2" s="33"/>
      <c r="AN2" s="33"/>
      <c r="AO2" s="34"/>
      <c r="AP2" s="32"/>
      <c r="AQ2" s="33"/>
      <c r="AR2" s="33"/>
      <c r="AS2" s="33"/>
      <c r="AT2" s="34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</row>
    <row r="3" spans="1:72" ht="45" x14ac:dyDescent="0.25">
      <c r="A3" s="4" t="s">
        <v>36</v>
      </c>
      <c r="B3" s="1">
        <v>42784</v>
      </c>
      <c r="C3" s="17">
        <v>4</v>
      </c>
      <c r="D3" s="1" t="s">
        <v>33</v>
      </c>
      <c r="E3" s="31">
        <v>42794</v>
      </c>
      <c r="F3" s="36">
        <v>42842</v>
      </c>
      <c r="G3" s="72" t="s">
        <v>37</v>
      </c>
      <c r="H3" s="72" t="s">
        <v>38</v>
      </c>
      <c r="I3" s="101" t="s">
        <v>39</v>
      </c>
      <c r="J3" s="145">
        <v>4</v>
      </c>
      <c r="K3" s="146">
        <v>42782</v>
      </c>
      <c r="L3" s="147">
        <v>42842</v>
      </c>
      <c r="M3" s="145" t="s">
        <v>33</v>
      </c>
      <c r="N3" s="148">
        <v>42809</v>
      </c>
      <c r="O3" s="149" t="s">
        <v>40</v>
      </c>
      <c r="P3" s="150" t="s">
        <v>41</v>
      </c>
      <c r="Q3" s="151"/>
      <c r="R3" s="133">
        <v>4</v>
      </c>
      <c r="S3" s="30">
        <v>43029</v>
      </c>
      <c r="T3" s="40">
        <v>42842</v>
      </c>
      <c r="U3" s="30">
        <v>42809</v>
      </c>
      <c r="V3" s="38" t="s">
        <v>40</v>
      </c>
      <c r="W3" s="38" t="s">
        <v>42</v>
      </c>
      <c r="X3" s="49"/>
      <c r="Y3" s="37"/>
      <c r="Z3" s="38"/>
      <c r="AA3" s="38"/>
      <c r="AB3" s="38"/>
      <c r="AC3" s="38"/>
      <c r="AD3" s="39"/>
      <c r="AE3" s="37"/>
      <c r="AF3" s="38"/>
      <c r="AG3" s="38"/>
      <c r="AH3" s="38"/>
      <c r="AI3" s="38"/>
      <c r="AJ3" s="39"/>
      <c r="AK3" s="37"/>
      <c r="AL3" s="38"/>
      <c r="AM3" s="38"/>
      <c r="AN3" s="38"/>
      <c r="AO3" s="39"/>
      <c r="AP3" s="37"/>
      <c r="AQ3" s="38"/>
      <c r="AR3" s="38"/>
      <c r="AS3" s="38"/>
      <c r="AT3" s="39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</row>
    <row r="4" spans="1:72" ht="15" x14ac:dyDescent="0.25">
      <c r="A4" s="4" t="s">
        <v>43</v>
      </c>
      <c r="B4" s="1">
        <v>42877</v>
      </c>
      <c r="C4" s="17">
        <v>1</v>
      </c>
      <c r="D4" s="1" t="s">
        <v>33</v>
      </c>
      <c r="E4" s="31">
        <v>42790</v>
      </c>
      <c r="F4" s="36">
        <v>42877</v>
      </c>
      <c r="G4" s="72" t="s">
        <v>37</v>
      </c>
      <c r="H4" s="72" t="s">
        <v>44</v>
      </c>
      <c r="I4" s="72" t="s">
        <v>45</v>
      </c>
      <c r="J4" s="145">
        <v>3</v>
      </c>
      <c r="K4" s="146" t="s">
        <v>32</v>
      </c>
      <c r="L4" s="152">
        <v>42814</v>
      </c>
      <c r="M4" s="145" t="s">
        <v>46</v>
      </c>
      <c r="N4" s="148">
        <v>42781</v>
      </c>
      <c r="O4" s="149" t="s">
        <v>40</v>
      </c>
      <c r="P4" s="150" t="s">
        <v>41</v>
      </c>
      <c r="Q4" s="151" t="s">
        <v>47</v>
      </c>
      <c r="R4" s="133">
        <v>1</v>
      </c>
      <c r="S4" s="29" t="s">
        <v>32</v>
      </c>
      <c r="T4" s="40">
        <v>42503</v>
      </c>
      <c r="U4" s="30">
        <v>42781</v>
      </c>
      <c r="V4" s="38" t="s">
        <v>40</v>
      </c>
      <c r="W4" s="38"/>
      <c r="X4" s="49" t="s">
        <v>47</v>
      </c>
      <c r="Y4" s="37"/>
      <c r="Z4" s="38"/>
      <c r="AA4" s="38"/>
      <c r="AB4" s="38"/>
      <c r="AC4" s="38"/>
      <c r="AD4" s="39"/>
      <c r="AE4" s="37"/>
      <c r="AF4" s="38"/>
      <c r="AG4" s="38"/>
      <c r="AH4" s="38"/>
      <c r="AI4" s="38"/>
      <c r="AJ4" s="39"/>
      <c r="AK4" s="37"/>
      <c r="AL4" s="38"/>
      <c r="AM4" s="38"/>
      <c r="AN4" s="38"/>
      <c r="AO4" s="39"/>
      <c r="AP4" s="37"/>
      <c r="AQ4" s="38"/>
      <c r="AR4" s="38"/>
      <c r="AS4" s="38"/>
      <c r="AT4" s="39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</row>
    <row r="5" spans="1:72" ht="15" x14ac:dyDescent="0.25">
      <c r="A5" s="4" t="s">
        <v>48</v>
      </c>
      <c r="B5" s="1">
        <v>42448</v>
      </c>
      <c r="C5" s="17">
        <v>2</v>
      </c>
      <c r="D5" s="1" t="s">
        <v>33</v>
      </c>
      <c r="E5" s="31">
        <v>42887</v>
      </c>
      <c r="F5" s="36">
        <v>42917</v>
      </c>
      <c r="G5" s="72" t="s">
        <v>37</v>
      </c>
      <c r="H5" s="72" t="s">
        <v>38</v>
      </c>
      <c r="I5" s="72" t="s">
        <v>49</v>
      </c>
      <c r="J5" s="145">
        <v>3</v>
      </c>
      <c r="K5" s="146" t="s">
        <v>32</v>
      </c>
      <c r="L5" s="152">
        <v>42814</v>
      </c>
      <c r="M5" s="145" t="s">
        <v>33</v>
      </c>
      <c r="N5" s="148">
        <v>42781</v>
      </c>
      <c r="O5" s="149" t="s">
        <v>40</v>
      </c>
      <c r="P5" s="150" t="s">
        <v>41</v>
      </c>
      <c r="Q5" s="151" t="s">
        <v>47</v>
      </c>
      <c r="R5" s="133">
        <v>3</v>
      </c>
      <c r="S5" s="30">
        <v>42624</v>
      </c>
      <c r="T5" s="40">
        <v>42814</v>
      </c>
      <c r="U5" s="30">
        <v>42781</v>
      </c>
      <c r="V5" s="38" t="s">
        <v>40</v>
      </c>
      <c r="W5" s="38" t="s">
        <v>42</v>
      </c>
      <c r="X5" s="49" t="s">
        <v>47</v>
      </c>
      <c r="Y5" s="37"/>
      <c r="Z5" s="38"/>
      <c r="AA5" s="38"/>
      <c r="AB5" s="38"/>
      <c r="AC5" s="38"/>
      <c r="AD5" s="39"/>
      <c r="AE5" s="37"/>
      <c r="AF5" s="38"/>
      <c r="AG5" s="38"/>
      <c r="AH5" s="38"/>
      <c r="AI5" s="38"/>
      <c r="AJ5" s="39"/>
      <c r="AK5" s="37"/>
      <c r="AL5" s="38"/>
      <c r="AM5" s="38"/>
      <c r="AN5" s="38"/>
      <c r="AO5" s="39"/>
      <c r="AP5" s="37"/>
      <c r="AQ5" s="38"/>
      <c r="AR5" s="38"/>
      <c r="AS5" s="38"/>
      <c r="AT5" s="39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</row>
    <row r="6" spans="1:72" ht="15" x14ac:dyDescent="0.25">
      <c r="A6" s="4" t="s">
        <v>50</v>
      </c>
      <c r="B6" s="1" t="s">
        <v>32</v>
      </c>
      <c r="C6" s="17">
        <v>5</v>
      </c>
      <c r="D6" s="1" t="s">
        <v>46</v>
      </c>
      <c r="E6" s="69" t="s">
        <v>34</v>
      </c>
      <c r="F6" s="70" t="s">
        <v>35</v>
      </c>
      <c r="G6" s="118"/>
      <c r="H6" s="118"/>
      <c r="I6" s="73"/>
      <c r="J6" s="145" t="s">
        <v>32</v>
      </c>
      <c r="K6" s="139" t="s">
        <v>32</v>
      </c>
      <c r="L6" s="140" t="s">
        <v>32</v>
      </c>
      <c r="M6" s="138" t="s">
        <v>32</v>
      </c>
      <c r="N6" s="150" t="s">
        <v>32</v>
      </c>
      <c r="O6" s="150" t="s">
        <v>32</v>
      </c>
      <c r="P6" s="150" t="s">
        <v>32</v>
      </c>
      <c r="Q6" s="153" t="s">
        <v>32</v>
      </c>
      <c r="R6" s="154" t="s">
        <v>32</v>
      </c>
      <c r="S6" s="30">
        <v>42787</v>
      </c>
      <c r="T6" s="33" t="s">
        <v>32</v>
      </c>
      <c r="U6" s="30"/>
      <c r="V6" s="38"/>
      <c r="W6" s="38"/>
      <c r="X6" s="49"/>
      <c r="Y6" s="37"/>
      <c r="Z6" s="38"/>
      <c r="AA6" s="38"/>
      <c r="AB6" s="38"/>
      <c r="AC6" s="38"/>
      <c r="AD6" s="39"/>
      <c r="AE6" s="37"/>
      <c r="AF6" s="38"/>
      <c r="AG6" s="38"/>
      <c r="AH6" s="38"/>
      <c r="AI6" s="38"/>
      <c r="AJ6" s="39"/>
      <c r="AK6" s="37"/>
      <c r="AL6" s="38"/>
      <c r="AM6" s="38"/>
      <c r="AN6" s="38"/>
      <c r="AO6" s="39"/>
      <c r="AP6" s="37"/>
      <c r="AQ6" s="38"/>
      <c r="AR6" s="38"/>
      <c r="AS6" s="38"/>
      <c r="AT6" s="39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</row>
    <row r="7" spans="1:72" ht="15" customHeight="1" x14ac:dyDescent="0.25">
      <c r="A7" s="4" t="s">
        <v>51</v>
      </c>
      <c r="B7" s="1">
        <v>42602</v>
      </c>
      <c r="C7" s="17">
        <v>1</v>
      </c>
      <c r="D7" s="1" t="s">
        <v>33</v>
      </c>
      <c r="E7" s="31" t="s">
        <v>32</v>
      </c>
      <c r="F7" s="36" t="s">
        <v>32</v>
      </c>
      <c r="G7" s="72" t="s">
        <v>37</v>
      </c>
      <c r="H7" s="72" t="s">
        <v>44</v>
      </c>
      <c r="I7" s="72" t="s">
        <v>52</v>
      </c>
      <c r="J7" s="145">
        <v>2</v>
      </c>
      <c r="K7" s="146">
        <v>42755</v>
      </c>
      <c r="L7" s="152">
        <v>42786</v>
      </c>
      <c r="M7" s="145" t="s">
        <v>33</v>
      </c>
      <c r="N7" s="150" t="s">
        <v>53</v>
      </c>
      <c r="O7" s="150" t="s">
        <v>40</v>
      </c>
      <c r="P7" s="150" t="s">
        <v>41</v>
      </c>
      <c r="Q7" s="151"/>
      <c r="R7" s="133">
        <v>1</v>
      </c>
      <c r="S7" s="30">
        <v>42782</v>
      </c>
      <c r="T7" s="40">
        <v>42503</v>
      </c>
      <c r="U7" s="30" t="s">
        <v>53</v>
      </c>
      <c r="V7" s="38" t="s">
        <v>40</v>
      </c>
      <c r="W7" s="38"/>
      <c r="X7" s="36"/>
      <c r="Y7" s="37"/>
      <c r="Z7" s="38"/>
      <c r="AA7" s="38"/>
      <c r="AB7" s="38"/>
      <c r="AC7" s="38"/>
      <c r="AD7" s="39"/>
      <c r="AE7" s="37"/>
      <c r="AF7" s="38"/>
      <c r="AG7" s="38"/>
      <c r="AH7" s="38"/>
      <c r="AI7" s="38"/>
      <c r="AJ7" s="39"/>
      <c r="AK7" s="37"/>
      <c r="AL7" s="38"/>
      <c r="AM7" s="38"/>
      <c r="AN7" s="38"/>
      <c r="AO7" s="39"/>
      <c r="AP7" s="37"/>
      <c r="AQ7" s="38"/>
      <c r="AR7" s="38"/>
      <c r="AS7" s="38"/>
      <c r="AT7" s="39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</row>
    <row r="8" spans="1:72" ht="15" x14ac:dyDescent="0.25">
      <c r="A8" s="4" t="s">
        <v>54</v>
      </c>
      <c r="B8" s="1">
        <v>42903</v>
      </c>
      <c r="C8" s="17">
        <v>2</v>
      </c>
      <c r="D8" s="1" t="s">
        <v>33</v>
      </c>
      <c r="E8" s="31">
        <v>42795</v>
      </c>
      <c r="F8" s="36">
        <v>42933</v>
      </c>
      <c r="G8" s="72" t="s">
        <v>37</v>
      </c>
      <c r="H8" s="72" t="s">
        <v>44</v>
      </c>
      <c r="I8" s="72" t="s">
        <v>45</v>
      </c>
      <c r="J8" s="145">
        <v>7</v>
      </c>
      <c r="K8" s="146">
        <v>42985</v>
      </c>
      <c r="L8" s="152">
        <v>43062</v>
      </c>
      <c r="M8" s="145" t="s">
        <v>46</v>
      </c>
      <c r="N8" s="148">
        <v>42991</v>
      </c>
      <c r="O8" s="150"/>
      <c r="P8" s="150"/>
      <c r="Q8" s="151"/>
      <c r="R8" s="133">
        <v>7</v>
      </c>
      <c r="S8" s="30" t="s">
        <v>55</v>
      </c>
      <c r="T8" s="40">
        <v>43059</v>
      </c>
      <c r="U8" s="30">
        <v>43019</v>
      </c>
      <c r="V8" s="38"/>
      <c r="W8" s="38"/>
      <c r="X8" s="49"/>
      <c r="Y8" s="37"/>
      <c r="Z8" s="38"/>
      <c r="AA8" s="38"/>
      <c r="AB8" s="38"/>
      <c r="AC8" s="38"/>
      <c r="AD8" s="39"/>
      <c r="AE8" s="37"/>
      <c r="AF8" s="38"/>
      <c r="AG8" s="38"/>
      <c r="AH8" s="38"/>
      <c r="AI8" s="38"/>
      <c r="AJ8" s="39"/>
      <c r="AK8" s="37"/>
      <c r="AL8" s="38"/>
      <c r="AM8" s="38"/>
      <c r="AN8" s="38"/>
      <c r="AO8" s="39"/>
      <c r="AP8" s="37"/>
      <c r="AQ8" s="38"/>
      <c r="AR8" s="38"/>
      <c r="AS8" s="38"/>
      <c r="AT8" s="39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</row>
    <row r="9" spans="1:72" ht="30" x14ac:dyDescent="0.25">
      <c r="A9" s="4" t="s">
        <v>56</v>
      </c>
      <c r="B9" s="1">
        <v>43022</v>
      </c>
      <c r="C9" s="17">
        <v>3</v>
      </c>
      <c r="D9" s="1" t="s">
        <v>33</v>
      </c>
      <c r="E9" s="31">
        <v>42860</v>
      </c>
      <c r="F9" s="36">
        <v>43022</v>
      </c>
      <c r="G9" s="72" t="s">
        <v>57</v>
      </c>
      <c r="H9" s="72" t="s">
        <v>38</v>
      </c>
      <c r="I9" s="72" t="s">
        <v>58</v>
      </c>
      <c r="J9" s="145" t="s">
        <v>32</v>
      </c>
      <c r="K9" s="146" t="s">
        <v>32</v>
      </c>
      <c r="L9" s="152" t="s">
        <v>32</v>
      </c>
      <c r="M9" s="145" t="s">
        <v>32</v>
      </c>
      <c r="N9" s="150" t="s">
        <v>32</v>
      </c>
      <c r="O9" s="150" t="s">
        <v>32</v>
      </c>
      <c r="P9" s="150" t="s">
        <v>32</v>
      </c>
      <c r="Q9" s="151" t="s">
        <v>32</v>
      </c>
      <c r="R9" s="154" t="s">
        <v>32</v>
      </c>
      <c r="S9" s="30">
        <v>42879</v>
      </c>
      <c r="T9" s="33" t="s">
        <v>32</v>
      </c>
      <c r="U9" s="30"/>
      <c r="V9" s="38"/>
      <c r="W9" s="38"/>
      <c r="X9" s="49"/>
      <c r="Y9" s="37"/>
      <c r="Z9" s="38"/>
      <c r="AA9" s="38"/>
      <c r="AB9" s="38"/>
      <c r="AC9" s="38"/>
      <c r="AD9" s="39"/>
      <c r="AE9" s="37"/>
      <c r="AF9" s="38"/>
      <c r="AG9" s="38"/>
      <c r="AH9" s="38"/>
      <c r="AI9" s="38"/>
      <c r="AJ9" s="39"/>
      <c r="AK9" s="37"/>
      <c r="AL9" s="38"/>
      <c r="AM9" s="38"/>
      <c r="AN9" s="38"/>
      <c r="AO9" s="39"/>
      <c r="AP9" s="37"/>
      <c r="AQ9" s="38"/>
      <c r="AR9" s="38"/>
      <c r="AS9" s="38"/>
      <c r="AT9" s="39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</row>
    <row r="10" spans="1:72" ht="15" x14ac:dyDescent="0.25">
      <c r="A10" s="4" t="s">
        <v>59</v>
      </c>
      <c r="B10" s="1">
        <v>42966</v>
      </c>
      <c r="C10" s="17">
        <v>1</v>
      </c>
      <c r="D10" s="1" t="s">
        <v>33</v>
      </c>
      <c r="E10" s="31">
        <v>42887</v>
      </c>
      <c r="F10" s="36">
        <v>43022</v>
      </c>
      <c r="G10" s="72" t="s">
        <v>37</v>
      </c>
      <c r="H10" s="72" t="s">
        <v>44</v>
      </c>
      <c r="I10" s="72" t="s">
        <v>60</v>
      </c>
      <c r="J10" s="145">
        <v>7</v>
      </c>
      <c r="K10" s="146">
        <v>42983</v>
      </c>
      <c r="L10" s="152">
        <v>43024</v>
      </c>
      <c r="M10" s="145" t="s">
        <v>33</v>
      </c>
      <c r="N10" s="148">
        <v>42991</v>
      </c>
      <c r="O10" s="150"/>
      <c r="P10" s="150"/>
      <c r="Q10" s="151"/>
      <c r="R10" s="133">
        <v>1</v>
      </c>
      <c r="S10" s="30">
        <v>42443</v>
      </c>
      <c r="T10" s="40">
        <v>42503</v>
      </c>
      <c r="U10" s="30">
        <v>42844</v>
      </c>
      <c r="V10" s="38"/>
      <c r="W10" s="38"/>
      <c r="X10" s="36"/>
      <c r="Y10" s="37"/>
      <c r="Z10" s="38"/>
      <c r="AA10" s="38"/>
      <c r="AB10" s="38"/>
      <c r="AC10" s="38"/>
      <c r="AD10" s="39"/>
      <c r="AE10" s="37"/>
      <c r="AF10" s="38"/>
      <c r="AG10" s="38"/>
      <c r="AH10" s="38"/>
      <c r="AI10" s="38"/>
      <c r="AJ10" s="39"/>
      <c r="AK10" s="37"/>
      <c r="AL10" s="38"/>
      <c r="AM10" s="38"/>
      <c r="AN10" s="38"/>
      <c r="AO10" s="39"/>
      <c r="AP10" s="37"/>
      <c r="AQ10" s="38"/>
      <c r="AR10" s="38"/>
      <c r="AS10" s="38"/>
      <c r="AT10" s="39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</row>
    <row r="11" spans="1:72" ht="15" x14ac:dyDescent="0.25">
      <c r="A11" s="4" t="s">
        <v>61</v>
      </c>
      <c r="B11" s="1">
        <v>43022</v>
      </c>
      <c r="C11" s="17">
        <v>4</v>
      </c>
      <c r="D11" s="1" t="s">
        <v>46</v>
      </c>
      <c r="E11" s="31">
        <v>42893</v>
      </c>
      <c r="F11" s="36">
        <v>43080</v>
      </c>
      <c r="G11" s="72" t="s">
        <v>62</v>
      </c>
      <c r="H11" s="72" t="s">
        <v>63</v>
      </c>
      <c r="I11" s="72" t="s">
        <v>64</v>
      </c>
      <c r="J11" s="145">
        <v>8</v>
      </c>
      <c r="K11" s="146">
        <v>42957</v>
      </c>
      <c r="L11" s="152">
        <v>43052</v>
      </c>
      <c r="M11" s="145" t="s">
        <v>33</v>
      </c>
      <c r="N11" s="148">
        <v>43026</v>
      </c>
      <c r="O11" s="150"/>
      <c r="P11" s="150"/>
      <c r="Q11" s="151"/>
      <c r="R11" s="133">
        <v>7</v>
      </c>
      <c r="S11" s="30">
        <v>42756</v>
      </c>
      <c r="T11" s="40">
        <v>43059</v>
      </c>
      <c r="U11" s="30">
        <v>43019</v>
      </c>
      <c r="V11" s="38"/>
      <c r="W11" s="38"/>
      <c r="X11" s="49"/>
      <c r="Y11" s="37"/>
      <c r="Z11" s="38"/>
      <c r="AA11" s="38"/>
      <c r="AB11" s="38"/>
      <c r="AC11" s="38"/>
      <c r="AD11" s="39"/>
      <c r="AE11" s="37"/>
      <c r="AF11" s="38"/>
      <c r="AG11" s="38"/>
      <c r="AH11" s="38"/>
      <c r="AI11" s="38"/>
      <c r="AJ11" s="39"/>
      <c r="AK11" s="37"/>
      <c r="AL11" s="38"/>
      <c r="AM11" s="38"/>
      <c r="AN11" s="38"/>
      <c r="AO11" s="39"/>
      <c r="AP11" s="37"/>
      <c r="AQ11" s="38"/>
      <c r="AR11" s="38"/>
      <c r="AS11" s="38"/>
      <c r="AT11" s="39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</row>
    <row r="12" spans="1:72" ht="15" x14ac:dyDescent="0.25">
      <c r="A12" s="4" t="s">
        <v>65</v>
      </c>
      <c r="B12" s="1">
        <v>42840</v>
      </c>
      <c r="C12" s="17">
        <v>1</v>
      </c>
      <c r="D12" s="1" t="s">
        <v>33</v>
      </c>
      <c r="E12" s="31">
        <v>42948</v>
      </c>
      <c r="F12" s="36">
        <v>43052</v>
      </c>
      <c r="G12" s="72" t="s">
        <v>37</v>
      </c>
      <c r="H12" s="72" t="s">
        <v>44</v>
      </c>
      <c r="I12" s="72" t="s">
        <v>49</v>
      </c>
      <c r="J12" s="145">
        <v>8</v>
      </c>
      <c r="K12" s="146">
        <v>42957</v>
      </c>
      <c r="L12" s="152">
        <v>43052</v>
      </c>
      <c r="M12" s="145" t="s">
        <v>46</v>
      </c>
      <c r="N12" s="155">
        <v>43026</v>
      </c>
      <c r="O12" s="149"/>
      <c r="P12" s="150"/>
      <c r="Q12" s="151"/>
      <c r="R12" s="133">
        <v>1</v>
      </c>
      <c r="S12" s="30">
        <v>42784</v>
      </c>
      <c r="T12" s="40">
        <v>42503</v>
      </c>
      <c r="U12" s="30">
        <v>43019</v>
      </c>
      <c r="V12" s="38"/>
      <c r="W12" s="38"/>
      <c r="X12" s="36"/>
      <c r="Y12" s="37"/>
      <c r="Z12" s="38"/>
      <c r="AA12" s="38"/>
      <c r="AB12" s="38"/>
      <c r="AC12" s="38"/>
      <c r="AD12" s="39"/>
      <c r="AE12" s="37"/>
      <c r="AF12" s="38"/>
      <c r="AG12" s="38"/>
      <c r="AH12" s="38"/>
      <c r="AI12" s="38"/>
      <c r="AJ12" s="39"/>
      <c r="AK12" s="37"/>
      <c r="AL12" s="38"/>
      <c r="AM12" s="38"/>
      <c r="AN12" s="38"/>
      <c r="AO12" s="39"/>
      <c r="AP12" s="37"/>
      <c r="AQ12" s="38"/>
      <c r="AR12" s="38"/>
      <c r="AS12" s="38"/>
      <c r="AT12" s="39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</row>
    <row r="13" spans="1:72" ht="15" x14ac:dyDescent="0.25">
      <c r="A13" s="4" t="s">
        <v>66</v>
      </c>
      <c r="B13" s="1" t="s">
        <v>32</v>
      </c>
      <c r="C13" s="17">
        <v>5</v>
      </c>
      <c r="D13" s="1" t="s">
        <v>32</v>
      </c>
      <c r="E13" s="69" t="s">
        <v>34</v>
      </c>
      <c r="F13" s="70" t="s">
        <v>35</v>
      </c>
      <c r="G13" s="118"/>
      <c r="H13" s="118"/>
      <c r="I13" s="73"/>
      <c r="J13" s="145" t="s">
        <v>32</v>
      </c>
      <c r="K13" s="139" t="s">
        <v>32</v>
      </c>
      <c r="L13" s="140" t="s">
        <v>32</v>
      </c>
      <c r="M13" s="138" t="s">
        <v>32</v>
      </c>
      <c r="N13" s="149" t="s">
        <v>32</v>
      </c>
      <c r="O13" s="150" t="s">
        <v>32</v>
      </c>
      <c r="P13" s="150" t="s">
        <v>32</v>
      </c>
      <c r="Q13" s="151" t="s">
        <v>32</v>
      </c>
      <c r="R13" s="154" t="s">
        <v>32</v>
      </c>
      <c r="S13" s="29" t="s">
        <v>32</v>
      </c>
      <c r="T13" s="33" t="s">
        <v>32</v>
      </c>
      <c r="U13" s="30"/>
      <c r="V13" s="38"/>
      <c r="W13" s="38"/>
      <c r="X13" s="49"/>
      <c r="Y13" s="37"/>
      <c r="Z13" s="38"/>
      <c r="AA13" s="38"/>
      <c r="AB13" s="38"/>
      <c r="AC13" s="38"/>
      <c r="AD13" s="39"/>
      <c r="AE13" s="37"/>
      <c r="AF13" s="38"/>
      <c r="AG13" s="38"/>
      <c r="AH13" s="38"/>
      <c r="AI13" s="38"/>
      <c r="AJ13" s="39"/>
      <c r="AK13" s="37"/>
      <c r="AL13" s="38"/>
      <c r="AM13" s="38"/>
      <c r="AN13" s="38"/>
      <c r="AO13" s="39"/>
      <c r="AP13" s="37"/>
      <c r="AQ13" s="38"/>
      <c r="AR13" s="38"/>
      <c r="AS13" s="38"/>
      <c r="AT13" s="39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</row>
    <row r="14" spans="1:72" ht="15" x14ac:dyDescent="0.25">
      <c r="A14" s="4" t="s">
        <v>67</v>
      </c>
      <c r="B14" s="1">
        <v>43022</v>
      </c>
      <c r="C14" s="17">
        <v>4</v>
      </c>
      <c r="D14" s="1" t="s">
        <v>46</v>
      </c>
      <c r="E14" s="31">
        <v>42879</v>
      </c>
      <c r="F14" s="36">
        <v>42901</v>
      </c>
      <c r="G14" s="72" t="s">
        <v>62</v>
      </c>
      <c r="H14" s="72" t="s">
        <v>63</v>
      </c>
      <c r="I14" s="72" t="s">
        <v>68</v>
      </c>
      <c r="J14" s="145">
        <v>3</v>
      </c>
      <c r="K14" s="146">
        <v>42784</v>
      </c>
      <c r="L14" s="152">
        <v>42814</v>
      </c>
      <c r="M14" s="145" t="s">
        <v>46</v>
      </c>
      <c r="N14" s="155">
        <v>42781</v>
      </c>
      <c r="O14" s="150" t="s">
        <v>40</v>
      </c>
      <c r="P14" s="150" t="s">
        <v>41</v>
      </c>
      <c r="Q14" s="151" t="s">
        <v>47</v>
      </c>
      <c r="R14" s="133">
        <v>3</v>
      </c>
      <c r="S14" s="29" t="s">
        <v>32</v>
      </c>
      <c r="T14" s="40">
        <v>42814</v>
      </c>
      <c r="U14" s="30">
        <v>42781</v>
      </c>
      <c r="V14" s="38" t="s">
        <v>40</v>
      </c>
      <c r="W14" s="38" t="s">
        <v>42</v>
      </c>
      <c r="X14" s="49" t="s">
        <v>47</v>
      </c>
      <c r="Y14" s="37"/>
      <c r="Z14" s="38"/>
      <c r="AA14" s="38"/>
      <c r="AB14" s="38"/>
      <c r="AC14" s="38"/>
      <c r="AD14" s="39"/>
      <c r="AE14" s="37"/>
      <c r="AF14" s="38"/>
      <c r="AG14" s="38"/>
      <c r="AH14" s="38"/>
      <c r="AI14" s="38"/>
      <c r="AJ14" s="39"/>
      <c r="AK14" s="37"/>
      <c r="AL14" s="38"/>
      <c r="AM14" s="38"/>
      <c r="AN14" s="38"/>
      <c r="AO14" s="39"/>
      <c r="AP14" s="37"/>
      <c r="AQ14" s="38"/>
      <c r="AR14" s="38"/>
      <c r="AS14" s="38"/>
      <c r="AT14" s="39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</row>
    <row r="15" spans="1:72" ht="15" x14ac:dyDescent="0.25">
      <c r="A15" s="4" t="s">
        <v>69</v>
      </c>
      <c r="B15" s="1">
        <v>42840</v>
      </c>
      <c r="C15" s="17">
        <v>2</v>
      </c>
      <c r="D15" s="1" t="s">
        <v>33</v>
      </c>
      <c r="E15" s="31">
        <v>42802</v>
      </c>
      <c r="F15" s="36">
        <v>42840</v>
      </c>
      <c r="G15" s="72" t="s">
        <v>37</v>
      </c>
      <c r="H15" s="72" t="s">
        <v>44</v>
      </c>
      <c r="I15" s="72" t="s">
        <v>70</v>
      </c>
      <c r="J15" s="145">
        <v>5</v>
      </c>
      <c r="K15" s="146">
        <v>42847</v>
      </c>
      <c r="L15" s="152">
        <v>42877</v>
      </c>
      <c r="M15" s="145" t="s">
        <v>46</v>
      </c>
      <c r="N15" s="155">
        <v>42844</v>
      </c>
      <c r="O15" s="150"/>
      <c r="P15" s="150"/>
      <c r="Q15" s="151"/>
      <c r="R15" s="133">
        <v>5</v>
      </c>
      <c r="S15" s="30">
        <v>42473</v>
      </c>
      <c r="T15" s="40">
        <v>42877</v>
      </c>
      <c r="U15" s="30">
        <v>42844</v>
      </c>
      <c r="V15" s="38"/>
      <c r="W15" s="38"/>
      <c r="X15" s="49"/>
      <c r="Y15" s="37"/>
      <c r="Z15" s="38"/>
      <c r="AA15" s="38"/>
      <c r="AB15" s="38"/>
      <c r="AC15" s="38"/>
      <c r="AD15" s="39"/>
      <c r="AE15" s="37"/>
      <c r="AF15" s="38"/>
      <c r="AG15" s="38"/>
      <c r="AH15" s="38"/>
      <c r="AI15" s="38"/>
      <c r="AJ15" s="39"/>
      <c r="AK15" s="37"/>
      <c r="AL15" s="38"/>
      <c r="AM15" s="38"/>
      <c r="AN15" s="38"/>
      <c r="AO15" s="39"/>
      <c r="AP15" s="37"/>
      <c r="AQ15" s="38"/>
      <c r="AR15" s="38"/>
      <c r="AS15" s="38"/>
      <c r="AT15" s="39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</row>
    <row r="16" spans="1:72" ht="30" x14ac:dyDescent="0.25">
      <c r="A16" s="4" t="s">
        <v>71</v>
      </c>
      <c r="B16" s="1">
        <v>42539</v>
      </c>
      <c r="C16" s="17">
        <v>4</v>
      </c>
      <c r="D16" s="1" t="s">
        <v>46</v>
      </c>
      <c r="E16" s="31">
        <v>42948</v>
      </c>
      <c r="F16" s="36">
        <v>42996</v>
      </c>
      <c r="G16" s="72" t="s">
        <v>62</v>
      </c>
      <c r="H16" s="72" t="s">
        <v>44</v>
      </c>
      <c r="I16" s="72" t="s">
        <v>72</v>
      </c>
      <c r="J16" s="145">
        <v>2</v>
      </c>
      <c r="K16" s="146">
        <v>42785</v>
      </c>
      <c r="L16" s="152">
        <v>42786</v>
      </c>
      <c r="M16" s="145" t="s">
        <v>33</v>
      </c>
      <c r="N16" s="149" t="s">
        <v>53</v>
      </c>
      <c r="O16" s="150" t="s">
        <v>40</v>
      </c>
      <c r="P16" s="150" t="s">
        <v>41</v>
      </c>
      <c r="Q16" s="151"/>
      <c r="R16" s="133">
        <v>2</v>
      </c>
      <c r="S16" s="30">
        <v>42847</v>
      </c>
      <c r="T16" s="40">
        <v>42786</v>
      </c>
      <c r="U16" s="30" t="s">
        <v>53</v>
      </c>
      <c r="V16" s="38" t="s">
        <v>40</v>
      </c>
      <c r="W16" s="38"/>
      <c r="X16" s="36"/>
      <c r="Y16" s="37"/>
      <c r="Z16" s="38"/>
      <c r="AA16" s="38"/>
      <c r="AB16" s="38"/>
      <c r="AC16" s="38"/>
      <c r="AD16" s="39"/>
      <c r="AE16" s="37"/>
      <c r="AF16" s="38"/>
      <c r="AG16" s="38"/>
      <c r="AH16" s="38"/>
      <c r="AI16" s="38"/>
      <c r="AJ16" s="39"/>
      <c r="AK16" s="37"/>
      <c r="AL16" s="38"/>
      <c r="AM16" s="38"/>
      <c r="AN16" s="38"/>
      <c r="AO16" s="39"/>
      <c r="AP16" s="37"/>
      <c r="AQ16" s="38"/>
      <c r="AR16" s="38"/>
      <c r="AS16" s="38"/>
      <c r="AT16" s="39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</row>
    <row r="17" spans="1:72" ht="15" x14ac:dyDescent="0.25">
      <c r="A17" s="4" t="s">
        <v>73</v>
      </c>
      <c r="B17" s="1">
        <v>42840</v>
      </c>
      <c r="C17" s="17">
        <v>3</v>
      </c>
      <c r="D17" s="1" t="s">
        <v>33</v>
      </c>
      <c r="E17" s="31">
        <v>42819</v>
      </c>
      <c r="F17" s="36">
        <v>42842</v>
      </c>
      <c r="G17" s="72" t="s">
        <v>37</v>
      </c>
      <c r="H17" s="72" t="s">
        <v>44</v>
      </c>
      <c r="I17" s="72" t="s">
        <v>45</v>
      </c>
      <c r="J17" s="145">
        <v>5</v>
      </c>
      <c r="K17" s="146">
        <v>42784</v>
      </c>
      <c r="L17" s="152">
        <v>42877</v>
      </c>
      <c r="M17" s="145" t="s">
        <v>46</v>
      </c>
      <c r="N17" s="155">
        <v>42844</v>
      </c>
      <c r="O17" s="150"/>
      <c r="P17" s="150"/>
      <c r="Q17" s="151"/>
      <c r="R17" s="133">
        <v>5</v>
      </c>
      <c r="S17" s="30">
        <v>42473</v>
      </c>
      <c r="T17" s="40">
        <v>42786</v>
      </c>
      <c r="U17" s="30">
        <v>42844</v>
      </c>
      <c r="V17" s="38"/>
      <c r="W17" s="38"/>
      <c r="X17" s="49"/>
      <c r="Y17" s="37"/>
      <c r="Z17" s="38"/>
      <c r="AA17" s="38"/>
      <c r="AB17" s="38"/>
      <c r="AC17" s="38"/>
      <c r="AD17" s="39"/>
      <c r="AE17" s="37"/>
      <c r="AF17" s="38"/>
      <c r="AG17" s="38"/>
      <c r="AH17" s="38"/>
      <c r="AI17" s="38"/>
      <c r="AJ17" s="39"/>
      <c r="AK17" s="37"/>
      <c r="AL17" s="38"/>
      <c r="AM17" s="38"/>
      <c r="AN17" s="38"/>
      <c r="AO17" s="39"/>
      <c r="AP17" s="37"/>
      <c r="AQ17" s="38"/>
      <c r="AR17" s="38"/>
      <c r="AS17" s="38"/>
      <c r="AT17" s="39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</row>
    <row r="18" spans="1:72" ht="15" x14ac:dyDescent="0.25">
      <c r="A18" s="4" t="s">
        <v>74</v>
      </c>
      <c r="B18" s="1">
        <v>42966</v>
      </c>
      <c r="C18" s="17">
        <v>4</v>
      </c>
      <c r="D18" s="1" t="s">
        <v>33</v>
      </c>
      <c r="E18" s="31">
        <v>42839</v>
      </c>
      <c r="F18" s="36">
        <v>42906</v>
      </c>
      <c r="G18" s="72" t="s">
        <v>37</v>
      </c>
      <c r="H18" s="72" t="s">
        <v>38</v>
      </c>
      <c r="I18" s="72" t="s">
        <v>75</v>
      </c>
      <c r="J18" s="145">
        <v>6</v>
      </c>
      <c r="K18" s="146">
        <v>42845</v>
      </c>
      <c r="L18" s="152">
        <v>42905</v>
      </c>
      <c r="M18" s="145" t="s">
        <v>33</v>
      </c>
      <c r="N18" s="155">
        <v>42872</v>
      </c>
      <c r="O18" s="149"/>
      <c r="P18" s="150"/>
      <c r="Q18" s="151"/>
      <c r="R18" s="133">
        <v>6</v>
      </c>
      <c r="S18" s="30">
        <v>42473</v>
      </c>
      <c r="T18" s="40">
        <v>42905</v>
      </c>
      <c r="U18" s="30">
        <v>42872</v>
      </c>
      <c r="V18" s="38"/>
      <c r="W18" s="38"/>
      <c r="X18" s="49"/>
      <c r="Y18" s="37"/>
      <c r="Z18" s="38"/>
      <c r="AA18" s="38"/>
      <c r="AB18" s="38"/>
      <c r="AC18" s="38"/>
      <c r="AD18" s="39"/>
      <c r="AE18" s="37"/>
      <c r="AF18" s="38"/>
      <c r="AG18" s="38"/>
      <c r="AH18" s="38"/>
      <c r="AI18" s="38"/>
      <c r="AJ18" s="39"/>
      <c r="AK18" s="37"/>
      <c r="AL18" s="38"/>
      <c r="AM18" s="38"/>
      <c r="AN18" s="38"/>
      <c r="AO18" s="39"/>
      <c r="AP18" s="37"/>
      <c r="AQ18" s="38"/>
      <c r="AR18" s="38"/>
      <c r="AS18" s="38"/>
      <c r="AT18" s="39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</row>
    <row r="19" spans="1:72" ht="15" x14ac:dyDescent="0.25">
      <c r="A19" s="4" t="s">
        <v>76</v>
      </c>
      <c r="B19" s="1">
        <v>42448</v>
      </c>
      <c r="C19" s="17">
        <v>1</v>
      </c>
      <c r="D19" s="1" t="s">
        <v>33</v>
      </c>
      <c r="E19" s="31" t="s">
        <v>32</v>
      </c>
      <c r="F19" s="36" t="s">
        <v>32</v>
      </c>
      <c r="G19" s="72" t="s">
        <v>37</v>
      </c>
      <c r="H19" s="72" t="s">
        <v>44</v>
      </c>
      <c r="I19" s="72" t="s">
        <v>52</v>
      </c>
      <c r="J19" s="145">
        <v>1</v>
      </c>
      <c r="K19" s="146">
        <v>42654</v>
      </c>
      <c r="L19" s="152">
        <v>42724</v>
      </c>
      <c r="M19" s="145" t="s">
        <v>33</v>
      </c>
      <c r="N19" s="149" t="s">
        <v>53</v>
      </c>
      <c r="O19" s="150" t="s">
        <v>40</v>
      </c>
      <c r="P19" s="150" t="s">
        <v>41</v>
      </c>
      <c r="Q19" s="151"/>
      <c r="R19" s="133">
        <v>1</v>
      </c>
      <c r="S19" s="29" t="s">
        <v>32</v>
      </c>
      <c r="T19" s="40">
        <v>42503</v>
      </c>
      <c r="U19" s="30" t="s">
        <v>53</v>
      </c>
      <c r="V19" s="38" t="s">
        <v>40</v>
      </c>
      <c r="W19" s="38"/>
      <c r="X19" s="36"/>
      <c r="Y19" s="37"/>
      <c r="Z19" s="38"/>
      <c r="AA19" s="38"/>
      <c r="AB19" s="38"/>
      <c r="AC19" s="38"/>
      <c r="AD19" s="39"/>
      <c r="AE19" s="37"/>
      <c r="AF19" s="38"/>
      <c r="AG19" s="38"/>
      <c r="AH19" s="38"/>
      <c r="AI19" s="38"/>
      <c r="AJ19" s="39"/>
      <c r="AK19" s="37"/>
      <c r="AL19" s="38"/>
      <c r="AM19" s="38"/>
      <c r="AN19" s="38"/>
      <c r="AO19" s="39"/>
      <c r="AP19" s="37"/>
      <c r="AQ19" s="38"/>
      <c r="AR19" s="38"/>
      <c r="AS19" s="38"/>
      <c r="AT19" s="39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</row>
    <row r="20" spans="1:72" ht="15" x14ac:dyDescent="0.25">
      <c r="A20" s="4" t="s">
        <v>77</v>
      </c>
      <c r="B20" s="1">
        <v>42966</v>
      </c>
      <c r="C20" s="17">
        <v>3</v>
      </c>
      <c r="D20" s="1" t="s">
        <v>33</v>
      </c>
      <c r="E20" s="31">
        <v>42872</v>
      </c>
      <c r="F20" s="36">
        <v>42966</v>
      </c>
      <c r="G20" s="72" t="s">
        <v>62</v>
      </c>
      <c r="H20" s="72" t="s">
        <v>63</v>
      </c>
      <c r="I20" s="72" t="s">
        <v>78</v>
      </c>
      <c r="J20" s="145">
        <v>6</v>
      </c>
      <c r="K20" s="146">
        <v>42815</v>
      </c>
      <c r="L20" s="152">
        <v>42905</v>
      </c>
      <c r="M20" s="145" t="s">
        <v>46</v>
      </c>
      <c r="N20" s="155">
        <v>42872</v>
      </c>
      <c r="O20" s="150"/>
      <c r="P20" s="150"/>
      <c r="Q20" s="151"/>
      <c r="R20" s="133">
        <v>6</v>
      </c>
      <c r="S20" s="30">
        <v>42784</v>
      </c>
      <c r="T20" s="40">
        <v>42714</v>
      </c>
      <c r="U20" s="30">
        <v>42872</v>
      </c>
      <c r="V20" s="38"/>
      <c r="W20" s="38"/>
      <c r="X20" s="49"/>
      <c r="Y20" s="37"/>
      <c r="Z20" s="38"/>
      <c r="AA20" s="38"/>
      <c r="AB20" s="38"/>
      <c r="AC20" s="38"/>
      <c r="AD20" s="39"/>
      <c r="AE20" s="37"/>
      <c r="AF20" s="38"/>
      <c r="AG20" s="38"/>
      <c r="AH20" s="38"/>
      <c r="AI20" s="38"/>
      <c r="AJ20" s="39"/>
      <c r="AK20" s="37"/>
      <c r="AL20" s="38"/>
      <c r="AM20" s="38"/>
      <c r="AN20" s="38"/>
      <c r="AO20" s="39"/>
      <c r="AP20" s="37"/>
      <c r="AQ20" s="38"/>
      <c r="AR20" s="38"/>
      <c r="AS20" s="38"/>
      <c r="AT20" s="39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</row>
    <row r="21" spans="1:72" ht="45" x14ac:dyDescent="0.25">
      <c r="A21" s="4" t="s">
        <v>79</v>
      </c>
      <c r="B21" s="1">
        <v>43052</v>
      </c>
      <c r="C21" s="17">
        <v>4</v>
      </c>
      <c r="D21" s="1" t="s">
        <v>46</v>
      </c>
      <c r="E21" s="31" t="s">
        <v>55</v>
      </c>
      <c r="F21" s="36" t="s">
        <v>55</v>
      </c>
      <c r="G21" s="72" t="s">
        <v>62</v>
      </c>
      <c r="H21" s="72" t="s">
        <v>63</v>
      </c>
      <c r="I21" s="72" t="s">
        <v>80</v>
      </c>
      <c r="J21" s="145">
        <v>8</v>
      </c>
      <c r="K21" s="146">
        <v>42849</v>
      </c>
      <c r="L21" s="152">
        <v>43052</v>
      </c>
      <c r="M21" s="145" t="s">
        <v>46</v>
      </c>
      <c r="N21" s="155">
        <v>43026</v>
      </c>
      <c r="O21" s="150"/>
      <c r="P21" s="150"/>
      <c r="Q21" s="151"/>
      <c r="R21" s="154" t="s">
        <v>32</v>
      </c>
      <c r="S21" s="30">
        <v>42473</v>
      </c>
      <c r="T21" s="33" t="s">
        <v>32</v>
      </c>
      <c r="U21" s="30">
        <v>42844</v>
      </c>
      <c r="V21" s="38"/>
      <c r="W21" s="38"/>
      <c r="X21" s="49"/>
      <c r="Y21" s="37"/>
      <c r="Z21" s="38"/>
      <c r="AA21" s="38"/>
      <c r="AB21" s="38"/>
      <c r="AC21" s="38"/>
      <c r="AD21" s="39"/>
      <c r="AE21" s="37"/>
      <c r="AF21" s="38"/>
      <c r="AG21" s="38"/>
      <c r="AH21" s="38"/>
      <c r="AI21" s="38"/>
      <c r="AJ21" s="39"/>
      <c r="AK21" s="37"/>
      <c r="AL21" s="38"/>
      <c r="AM21" s="38"/>
      <c r="AN21" s="38"/>
      <c r="AO21" s="39"/>
      <c r="AP21" s="37"/>
      <c r="AQ21" s="38"/>
      <c r="AR21" s="38"/>
      <c r="AS21" s="38"/>
      <c r="AT21" s="39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</row>
    <row r="22" spans="1:72" s="21" customFormat="1" ht="30" x14ac:dyDescent="0.25">
      <c r="A22" s="19" t="s">
        <v>81</v>
      </c>
      <c r="B22" s="2">
        <v>42903</v>
      </c>
      <c r="C22" s="20">
        <v>3</v>
      </c>
      <c r="D22" s="2" t="s">
        <v>33</v>
      </c>
      <c r="E22" s="31">
        <v>42979</v>
      </c>
      <c r="F22" s="36">
        <v>43024</v>
      </c>
      <c r="G22" s="72" t="s">
        <v>62</v>
      </c>
      <c r="H22" s="72" t="s">
        <v>63</v>
      </c>
      <c r="I22" s="72" t="s">
        <v>82</v>
      </c>
      <c r="J22" s="156">
        <v>7</v>
      </c>
      <c r="K22" s="157">
        <v>42925</v>
      </c>
      <c r="L22" s="158">
        <v>43024</v>
      </c>
      <c r="M22" s="156" t="s">
        <v>33</v>
      </c>
      <c r="N22" s="155">
        <v>42991</v>
      </c>
      <c r="O22" s="159"/>
      <c r="P22" s="159"/>
      <c r="Q22" s="160"/>
      <c r="R22" s="161">
        <v>5</v>
      </c>
      <c r="S22" s="30">
        <v>42817</v>
      </c>
      <c r="T22" s="42">
        <v>43059</v>
      </c>
      <c r="U22" s="30">
        <v>42844</v>
      </c>
      <c r="V22" s="43"/>
      <c r="W22" s="43"/>
      <c r="X22" s="49"/>
      <c r="Y22" s="41"/>
      <c r="Z22" s="43"/>
      <c r="AA22" s="43"/>
      <c r="AB22" s="43"/>
      <c r="AC22" s="43"/>
      <c r="AD22" s="44"/>
      <c r="AE22" s="41"/>
      <c r="AF22" s="43"/>
      <c r="AG22" s="43"/>
      <c r="AH22" s="43"/>
      <c r="AI22" s="43"/>
      <c r="AJ22" s="44"/>
      <c r="AK22" s="41"/>
      <c r="AL22" s="43"/>
      <c r="AM22" s="43"/>
      <c r="AN22" s="43"/>
      <c r="AO22" s="44"/>
      <c r="AP22" s="41"/>
      <c r="AQ22" s="43"/>
      <c r="AR22" s="43"/>
      <c r="AS22" s="43"/>
      <c r="AT22" s="44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</row>
    <row r="23" spans="1:72" ht="15" x14ac:dyDescent="0.25">
      <c r="A23" s="4" t="s">
        <v>83</v>
      </c>
      <c r="B23" s="1">
        <v>42539</v>
      </c>
      <c r="C23" s="17">
        <v>1</v>
      </c>
      <c r="D23" s="1" t="s">
        <v>33</v>
      </c>
      <c r="E23" s="31">
        <v>42845</v>
      </c>
      <c r="F23" s="36">
        <v>42903</v>
      </c>
      <c r="G23" s="72" t="s">
        <v>37</v>
      </c>
      <c r="H23" s="72" t="s">
        <v>44</v>
      </c>
      <c r="I23" s="72" t="s">
        <v>84</v>
      </c>
      <c r="J23" s="145">
        <v>6</v>
      </c>
      <c r="K23" s="146">
        <v>42838</v>
      </c>
      <c r="L23" s="152">
        <v>42906</v>
      </c>
      <c r="M23" s="145" t="s">
        <v>46</v>
      </c>
      <c r="N23" s="155">
        <v>42872</v>
      </c>
      <c r="O23" s="149"/>
      <c r="P23" s="149"/>
      <c r="Q23" s="151"/>
      <c r="R23" s="133">
        <v>1</v>
      </c>
      <c r="S23" s="30">
        <v>42472</v>
      </c>
      <c r="T23" s="40">
        <v>42503</v>
      </c>
      <c r="U23" s="30">
        <v>42872</v>
      </c>
      <c r="V23" s="38"/>
      <c r="W23" s="38"/>
      <c r="X23" s="36"/>
      <c r="Y23" s="37"/>
      <c r="Z23" s="38"/>
      <c r="AA23" s="38"/>
      <c r="AB23" s="38"/>
      <c r="AC23" s="38"/>
      <c r="AD23" s="39"/>
      <c r="AE23" s="37"/>
      <c r="AF23" s="38"/>
      <c r="AG23" s="38"/>
      <c r="AH23" s="38"/>
      <c r="AI23" s="38"/>
      <c r="AJ23" s="39"/>
      <c r="AK23" s="37"/>
      <c r="AL23" s="38"/>
      <c r="AM23" s="38"/>
      <c r="AN23" s="38"/>
      <c r="AO23" s="39"/>
      <c r="AP23" s="37"/>
      <c r="AQ23" s="38"/>
      <c r="AR23" s="38"/>
      <c r="AS23" s="38"/>
      <c r="AT23" s="39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</row>
    <row r="24" spans="1:72" ht="15" x14ac:dyDescent="0.25">
      <c r="A24" s="4" t="s">
        <v>85</v>
      </c>
      <c r="B24" s="1">
        <v>42658</v>
      </c>
      <c r="C24" s="17">
        <v>2</v>
      </c>
      <c r="D24" s="1" t="s">
        <v>33</v>
      </c>
      <c r="E24" s="31">
        <v>42887</v>
      </c>
      <c r="F24" s="36">
        <v>42932</v>
      </c>
      <c r="G24" s="72" t="s">
        <v>37</v>
      </c>
      <c r="H24" s="72" t="s">
        <v>44</v>
      </c>
      <c r="I24" s="72" t="s">
        <v>84</v>
      </c>
      <c r="J24" s="145">
        <v>2</v>
      </c>
      <c r="K24" s="146">
        <v>42709</v>
      </c>
      <c r="L24" s="152">
        <v>42786</v>
      </c>
      <c r="M24" s="145" t="s">
        <v>33</v>
      </c>
      <c r="N24" s="149" t="s">
        <v>53</v>
      </c>
      <c r="O24" s="149" t="s">
        <v>40</v>
      </c>
      <c r="P24" s="149" t="s">
        <v>41</v>
      </c>
      <c r="Q24" s="151"/>
      <c r="R24" s="133">
        <v>2</v>
      </c>
      <c r="S24" s="30">
        <v>42785</v>
      </c>
      <c r="T24" s="40">
        <v>42905</v>
      </c>
      <c r="U24" s="30" t="s">
        <v>53</v>
      </c>
      <c r="V24" s="38" t="s">
        <v>40</v>
      </c>
      <c r="W24" s="38"/>
      <c r="X24" s="36"/>
      <c r="Y24" s="37"/>
      <c r="Z24" s="38"/>
      <c r="AA24" s="38"/>
      <c r="AB24" s="38"/>
      <c r="AC24" s="38"/>
      <c r="AD24" s="39"/>
      <c r="AE24" s="37"/>
      <c r="AF24" s="38"/>
      <c r="AG24" s="38"/>
      <c r="AH24" s="38"/>
      <c r="AI24" s="38"/>
      <c r="AJ24" s="39"/>
      <c r="AK24" s="37"/>
      <c r="AL24" s="38"/>
      <c r="AM24" s="38"/>
      <c r="AN24" s="38"/>
      <c r="AO24" s="39"/>
      <c r="AP24" s="37"/>
      <c r="AQ24" s="38"/>
      <c r="AR24" s="38"/>
      <c r="AS24" s="38"/>
      <c r="AT24" s="39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</row>
    <row r="25" spans="1:72" ht="15" x14ac:dyDescent="0.25">
      <c r="A25" s="4" t="s">
        <v>86</v>
      </c>
      <c r="B25" s="1">
        <v>42658</v>
      </c>
      <c r="C25" s="17">
        <v>1</v>
      </c>
      <c r="D25" s="1" t="s">
        <v>33</v>
      </c>
      <c r="E25" s="31">
        <v>42887</v>
      </c>
      <c r="F25" s="36">
        <v>42932</v>
      </c>
      <c r="G25" s="72" t="s">
        <v>37</v>
      </c>
      <c r="H25" s="72" t="s">
        <v>44</v>
      </c>
      <c r="I25" s="72" t="s">
        <v>84</v>
      </c>
      <c r="J25" s="145">
        <v>1</v>
      </c>
      <c r="K25" s="146">
        <v>42684</v>
      </c>
      <c r="L25" s="152">
        <v>42786</v>
      </c>
      <c r="M25" s="145" t="s">
        <v>33</v>
      </c>
      <c r="N25" s="149" t="s">
        <v>53</v>
      </c>
      <c r="O25" s="149" t="s">
        <v>40</v>
      </c>
      <c r="P25" s="149" t="s">
        <v>41</v>
      </c>
      <c r="Q25" s="151"/>
      <c r="R25" s="133">
        <v>1</v>
      </c>
      <c r="S25" s="30">
        <v>42999</v>
      </c>
      <c r="T25" s="40">
        <v>42503</v>
      </c>
      <c r="U25" s="30" t="s">
        <v>53</v>
      </c>
      <c r="V25" s="38" t="s">
        <v>40</v>
      </c>
      <c r="W25" s="38"/>
      <c r="X25" s="36"/>
      <c r="Y25" s="37"/>
      <c r="Z25" s="38"/>
      <c r="AA25" s="38"/>
      <c r="AB25" s="38"/>
      <c r="AC25" s="38"/>
      <c r="AD25" s="39"/>
      <c r="AE25" s="37"/>
      <c r="AF25" s="38"/>
      <c r="AG25" s="38"/>
      <c r="AH25" s="38"/>
      <c r="AI25" s="38"/>
      <c r="AJ25" s="39"/>
      <c r="AK25" s="37"/>
      <c r="AL25" s="38"/>
      <c r="AM25" s="38"/>
      <c r="AN25" s="38"/>
      <c r="AO25" s="39"/>
      <c r="AP25" s="37"/>
      <c r="AQ25" s="38"/>
      <c r="AR25" s="38"/>
      <c r="AS25" s="38"/>
      <c r="AT25" s="39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</row>
    <row r="26" spans="1:72" ht="15" x14ac:dyDescent="0.25">
      <c r="A26" s="4" t="s">
        <v>87</v>
      </c>
      <c r="B26" s="1">
        <v>42968</v>
      </c>
      <c r="C26" s="17">
        <v>3</v>
      </c>
      <c r="D26" s="1" t="s">
        <v>33</v>
      </c>
      <c r="E26" s="31">
        <v>42912</v>
      </c>
      <c r="F26" s="36">
        <v>42968</v>
      </c>
      <c r="G26" s="72" t="s">
        <v>37</v>
      </c>
      <c r="H26" s="72" t="s">
        <v>38</v>
      </c>
      <c r="I26" s="72" t="s">
        <v>78</v>
      </c>
      <c r="J26" s="145">
        <v>8</v>
      </c>
      <c r="K26" s="146">
        <v>43013</v>
      </c>
      <c r="L26" s="152">
        <v>43052</v>
      </c>
      <c r="M26" s="145" t="s">
        <v>33</v>
      </c>
      <c r="N26" s="155">
        <v>43026</v>
      </c>
      <c r="O26" s="149"/>
      <c r="P26" s="149"/>
      <c r="Q26" s="151"/>
      <c r="R26" s="133">
        <v>1</v>
      </c>
      <c r="S26" s="29" t="s">
        <v>32</v>
      </c>
      <c r="T26" s="40">
        <v>42503</v>
      </c>
      <c r="U26" s="30">
        <v>43019</v>
      </c>
      <c r="V26" s="38"/>
      <c r="W26" s="38"/>
      <c r="X26" s="36"/>
      <c r="Y26" s="37"/>
      <c r="Z26" s="38"/>
      <c r="AA26" s="38"/>
      <c r="AB26" s="38"/>
      <c r="AC26" s="38"/>
      <c r="AD26" s="39"/>
      <c r="AE26" s="37"/>
      <c r="AF26" s="38"/>
      <c r="AG26" s="38"/>
      <c r="AH26" s="38"/>
      <c r="AI26" s="38"/>
      <c r="AJ26" s="39"/>
      <c r="AK26" s="37"/>
      <c r="AL26" s="38"/>
      <c r="AM26" s="38"/>
      <c r="AN26" s="38"/>
      <c r="AO26" s="39"/>
      <c r="AP26" s="37"/>
      <c r="AQ26" s="38"/>
      <c r="AR26" s="38"/>
      <c r="AS26" s="38"/>
      <c r="AT26" s="39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</row>
    <row r="27" spans="1:72" ht="15" x14ac:dyDescent="0.25">
      <c r="A27" s="4" t="s">
        <v>88</v>
      </c>
      <c r="B27" s="1">
        <v>43022</v>
      </c>
      <c r="C27" s="17">
        <v>2</v>
      </c>
      <c r="D27" s="1" t="s">
        <v>33</v>
      </c>
      <c r="E27" s="31">
        <v>42888</v>
      </c>
      <c r="F27" s="36">
        <v>42918</v>
      </c>
      <c r="G27" s="72" t="s">
        <v>37</v>
      </c>
      <c r="H27" s="72" t="s">
        <v>44</v>
      </c>
      <c r="I27" s="72" t="s">
        <v>45</v>
      </c>
      <c r="J27" s="145">
        <v>5</v>
      </c>
      <c r="K27" s="146">
        <v>42817</v>
      </c>
      <c r="L27" s="152">
        <v>42877</v>
      </c>
      <c r="M27" s="145" t="s">
        <v>46</v>
      </c>
      <c r="N27" s="155">
        <v>42844</v>
      </c>
      <c r="O27" s="149"/>
      <c r="P27" s="149"/>
      <c r="Q27" s="151"/>
      <c r="R27" s="133">
        <v>5</v>
      </c>
      <c r="S27" s="29" t="s">
        <v>32</v>
      </c>
      <c r="T27" s="40">
        <v>42877</v>
      </c>
      <c r="U27" s="30">
        <v>42844</v>
      </c>
      <c r="V27" s="38"/>
      <c r="W27" s="38"/>
      <c r="X27" s="49"/>
      <c r="Y27" s="37"/>
      <c r="Z27" s="38"/>
      <c r="AA27" s="38"/>
      <c r="AB27" s="38"/>
      <c r="AC27" s="38"/>
      <c r="AD27" s="39"/>
      <c r="AE27" s="37"/>
      <c r="AF27" s="38"/>
      <c r="AG27" s="38"/>
      <c r="AH27" s="38"/>
      <c r="AI27" s="38"/>
      <c r="AJ27" s="39"/>
      <c r="AK27" s="37"/>
      <c r="AL27" s="38"/>
      <c r="AM27" s="38"/>
      <c r="AN27" s="38"/>
      <c r="AO27" s="39"/>
      <c r="AP27" s="37"/>
      <c r="AQ27" s="38"/>
      <c r="AR27" s="38"/>
      <c r="AS27" s="38"/>
      <c r="AT27" s="39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</row>
    <row r="28" spans="1:72" ht="15" x14ac:dyDescent="0.25">
      <c r="A28" s="4" t="s">
        <v>89</v>
      </c>
      <c r="B28" s="1" t="s">
        <v>32</v>
      </c>
      <c r="C28" s="17">
        <v>5</v>
      </c>
      <c r="D28" s="1" t="s">
        <v>32</v>
      </c>
      <c r="E28" s="69" t="s">
        <v>34</v>
      </c>
      <c r="F28" s="70" t="s">
        <v>35</v>
      </c>
      <c r="G28" s="118"/>
      <c r="H28" s="118"/>
      <c r="I28" s="93"/>
      <c r="J28" s="145" t="s">
        <v>32</v>
      </c>
      <c r="K28" s="139" t="s">
        <v>32</v>
      </c>
      <c r="L28" s="140" t="s">
        <v>32</v>
      </c>
      <c r="M28" s="138" t="s">
        <v>32</v>
      </c>
      <c r="N28" s="149" t="s">
        <v>32</v>
      </c>
      <c r="O28" s="150" t="s">
        <v>32</v>
      </c>
      <c r="P28" s="150" t="s">
        <v>32</v>
      </c>
      <c r="Q28" s="153" t="s">
        <v>32</v>
      </c>
      <c r="R28" s="154" t="s">
        <v>32</v>
      </c>
      <c r="S28" s="30" t="s">
        <v>55</v>
      </c>
      <c r="T28" s="33" t="s">
        <v>32</v>
      </c>
      <c r="U28" s="30"/>
      <c r="V28" s="38"/>
      <c r="W28" s="38"/>
      <c r="X28" s="49"/>
      <c r="Y28" s="37"/>
      <c r="Z28" s="38"/>
      <c r="AA28" s="38"/>
      <c r="AB28" s="38"/>
      <c r="AC28" s="38"/>
      <c r="AD28" s="39"/>
      <c r="AE28" s="37"/>
      <c r="AF28" s="38"/>
      <c r="AG28" s="38"/>
      <c r="AH28" s="38"/>
      <c r="AI28" s="38"/>
      <c r="AJ28" s="39"/>
      <c r="AK28" s="37"/>
      <c r="AL28" s="38"/>
      <c r="AM28" s="38"/>
      <c r="AN28" s="38"/>
      <c r="AO28" s="39"/>
      <c r="AP28" s="37"/>
      <c r="AQ28" s="38"/>
      <c r="AR28" s="38"/>
      <c r="AS28" s="38"/>
      <c r="AT28" s="39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</row>
    <row r="29" spans="1:72" ht="15" x14ac:dyDescent="0.25">
      <c r="A29" s="4" t="s">
        <v>90</v>
      </c>
      <c r="B29" s="1">
        <v>43022</v>
      </c>
      <c r="C29" s="17">
        <v>5</v>
      </c>
      <c r="D29" s="1" t="s">
        <v>32</v>
      </c>
      <c r="E29" s="69" t="s">
        <v>34</v>
      </c>
      <c r="F29" s="70" t="s">
        <v>35</v>
      </c>
      <c r="G29" s="118"/>
      <c r="H29" s="118"/>
      <c r="I29" s="93"/>
      <c r="J29" s="145" t="s">
        <v>32</v>
      </c>
      <c r="K29" s="139" t="s">
        <v>32</v>
      </c>
      <c r="L29" s="140" t="s">
        <v>32</v>
      </c>
      <c r="M29" s="138" t="s">
        <v>32</v>
      </c>
      <c r="N29" s="149" t="s">
        <v>32</v>
      </c>
      <c r="O29" s="150" t="s">
        <v>32</v>
      </c>
      <c r="P29" s="150" t="s">
        <v>32</v>
      </c>
      <c r="Q29" s="153" t="s">
        <v>32</v>
      </c>
      <c r="R29" s="154" t="s">
        <v>32</v>
      </c>
      <c r="S29" s="30">
        <v>42473</v>
      </c>
      <c r="T29" s="33" t="s">
        <v>32</v>
      </c>
      <c r="U29" s="30"/>
      <c r="V29" s="38"/>
      <c r="W29" s="38"/>
      <c r="X29" s="49"/>
      <c r="Y29" s="37"/>
      <c r="Z29" s="38"/>
      <c r="AA29" s="38"/>
      <c r="AB29" s="38"/>
      <c r="AC29" s="38"/>
      <c r="AD29" s="39"/>
      <c r="AE29" s="37"/>
      <c r="AF29" s="38"/>
      <c r="AG29" s="38"/>
      <c r="AH29" s="38"/>
      <c r="AI29" s="38"/>
      <c r="AJ29" s="39"/>
      <c r="AK29" s="37"/>
      <c r="AL29" s="38"/>
      <c r="AM29" s="38"/>
      <c r="AN29" s="38"/>
      <c r="AO29" s="39"/>
      <c r="AP29" s="37"/>
      <c r="AQ29" s="38"/>
      <c r="AR29" s="38"/>
      <c r="AS29" s="38"/>
      <c r="AT29" s="39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</row>
    <row r="30" spans="1:72" ht="30" x14ac:dyDescent="0.25">
      <c r="A30" s="4" t="s">
        <v>91</v>
      </c>
      <c r="B30" s="1">
        <v>42966</v>
      </c>
      <c r="C30" s="17">
        <v>5</v>
      </c>
      <c r="D30" s="1" t="s">
        <v>32</v>
      </c>
      <c r="E30" s="134">
        <v>42989</v>
      </c>
      <c r="F30" s="135">
        <v>43080</v>
      </c>
      <c r="G30" s="136" t="s">
        <v>62</v>
      </c>
      <c r="H30" s="136" t="s">
        <v>63</v>
      </c>
      <c r="I30" s="137" t="s">
        <v>92</v>
      </c>
      <c r="J30" s="145" t="s">
        <v>32</v>
      </c>
      <c r="K30" s="139" t="s">
        <v>32</v>
      </c>
      <c r="L30" s="140" t="s">
        <v>32</v>
      </c>
      <c r="M30" s="138" t="s">
        <v>32</v>
      </c>
      <c r="N30" s="149" t="s">
        <v>32</v>
      </c>
      <c r="O30" s="150" t="s">
        <v>32</v>
      </c>
      <c r="P30" s="150" t="s">
        <v>32</v>
      </c>
      <c r="Q30" s="153" t="s">
        <v>32</v>
      </c>
      <c r="R30" s="154" t="s">
        <v>32</v>
      </c>
      <c r="S30" s="30">
        <v>42654</v>
      </c>
      <c r="T30" s="33" t="s">
        <v>32</v>
      </c>
      <c r="U30" s="30"/>
      <c r="V30" s="38"/>
      <c r="W30" s="38"/>
      <c r="X30" s="49"/>
      <c r="Y30" s="37"/>
      <c r="Z30" s="38"/>
      <c r="AA30" s="38"/>
      <c r="AB30" s="38"/>
      <c r="AC30" s="38"/>
      <c r="AD30" s="39"/>
      <c r="AE30" s="37"/>
      <c r="AF30" s="38"/>
      <c r="AG30" s="38"/>
      <c r="AH30" s="38"/>
      <c r="AI30" s="38"/>
      <c r="AJ30" s="39"/>
      <c r="AK30" s="37"/>
      <c r="AL30" s="38"/>
      <c r="AM30" s="38"/>
      <c r="AN30" s="38"/>
      <c r="AO30" s="39"/>
      <c r="AP30" s="37"/>
      <c r="AQ30" s="38"/>
      <c r="AR30" s="38"/>
      <c r="AS30" s="38"/>
      <c r="AT30" s="39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</row>
    <row r="31" spans="1:72" ht="15" x14ac:dyDescent="0.25">
      <c r="A31" s="4" t="s">
        <v>93</v>
      </c>
      <c r="B31" s="1">
        <v>42903</v>
      </c>
      <c r="C31" s="17">
        <v>1</v>
      </c>
      <c r="D31" s="1" t="s">
        <v>33</v>
      </c>
      <c r="E31" s="31">
        <v>42886</v>
      </c>
      <c r="F31" s="36">
        <v>42903</v>
      </c>
      <c r="G31" s="72" t="s">
        <v>37</v>
      </c>
      <c r="H31" s="72" t="s">
        <v>44</v>
      </c>
      <c r="I31" s="72" t="s">
        <v>49</v>
      </c>
      <c r="J31" s="145">
        <v>3</v>
      </c>
      <c r="K31" s="146" t="s">
        <v>32</v>
      </c>
      <c r="L31" s="152">
        <v>42814</v>
      </c>
      <c r="M31" s="145" t="s">
        <v>46</v>
      </c>
      <c r="N31" s="155">
        <v>42781</v>
      </c>
      <c r="O31" s="149" t="s">
        <v>40</v>
      </c>
      <c r="P31" s="149" t="s">
        <v>41</v>
      </c>
      <c r="Q31" s="151" t="s">
        <v>47</v>
      </c>
      <c r="R31" s="133">
        <v>1</v>
      </c>
      <c r="S31" s="30">
        <v>42413</v>
      </c>
      <c r="T31" s="40">
        <v>42503</v>
      </c>
      <c r="U31" s="30">
        <v>42781</v>
      </c>
      <c r="V31" s="38" t="s">
        <v>40</v>
      </c>
      <c r="W31" s="38"/>
      <c r="X31" s="36" t="s">
        <v>47</v>
      </c>
      <c r="Y31" s="37"/>
      <c r="Z31" s="38"/>
      <c r="AA31" s="38"/>
      <c r="AB31" s="38"/>
      <c r="AC31" s="38"/>
      <c r="AD31" s="39"/>
      <c r="AE31" s="37"/>
      <c r="AF31" s="38"/>
      <c r="AG31" s="38"/>
      <c r="AH31" s="38"/>
      <c r="AI31" s="38"/>
      <c r="AJ31" s="39"/>
      <c r="AK31" s="37"/>
      <c r="AL31" s="38"/>
      <c r="AM31" s="38"/>
      <c r="AN31" s="38"/>
      <c r="AO31" s="39"/>
      <c r="AP31" s="37"/>
      <c r="AQ31" s="38"/>
      <c r="AR31" s="38"/>
      <c r="AS31" s="38"/>
      <c r="AT31" s="39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</row>
    <row r="32" spans="1:72" ht="15" x14ac:dyDescent="0.25">
      <c r="A32" s="4" t="s">
        <v>94</v>
      </c>
      <c r="B32" s="1">
        <v>42602</v>
      </c>
      <c r="C32" s="17">
        <v>2</v>
      </c>
      <c r="D32" s="1" t="s">
        <v>33</v>
      </c>
      <c r="E32" s="31">
        <v>42670</v>
      </c>
      <c r="F32" s="36">
        <v>42758</v>
      </c>
      <c r="G32" s="72" t="s">
        <v>37</v>
      </c>
      <c r="H32" s="72" t="s">
        <v>44</v>
      </c>
      <c r="I32" s="72" t="s">
        <v>95</v>
      </c>
      <c r="J32" s="145">
        <v>2</v>
      </c>
      <c r="K32" s="146">
        <v>42756</v>
      </c>
      <c r="L32" s="152">
        <v>42786</v>
      </c>
      <c r="M32" s="145" t="s">
        <v>33</v>
      </c>
      <c r="N32" s="149" t="s">
        <v>53</v>
      </c>
      <c r="O32" s="149" t="s">
        <v>40</v>
      </c>
      <c r="P32" s="149" t="s">
        <v>41</v>
      </c>
      <c r="Q32" s="151"/>
      <c r="R32" s="133">
        <v>2</v>
      </c>
      <c r="S32" s="30">
        <v>42756</v>
      </c>
      <c r="T32" s="40">
        <v>42814</v>
      </c>
      <c r="U32" s="30" t="s">
        <v>53</v>
      </c>
      <c r="V32" s="38" t="s">
        <v>40</v>
      </c>
      <c r="W32" s="38"/>
      <c r="X32" s="36"/>
      <c r="Y32" s="37"/>
      <c r="Z32" s="38"/>
      <c r="AA32" s="38"/>
      <c r="AB32" s="38"/>
      <c r="AC32" s="38"/>
      <c r="AD32" s="39"/>
      <c r="AE32" s="37"/>
      <c r="AF32" s="38"/>
      <c r="AG32" s="38"/>
      <c r="AH32" s="38"/>
      <c r="AI32" s="38"/>
      <c r="AJ32" s="39"/>
      <c r="AK32" s="37"/>
      <c r="AL32" s="38"/>
      <c r="AM32" s="38"/>
      <c r="AN32" s="38"/>
      <c r="AO32" s="39"/>
      <c r="AP32" s="37"/>
      <c r="AQ32" s="38"/>
      <c r="AR32" s="38"/>
      <c r="AS32" s="38"/>
      <c r="AT32" s="39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</row>
    <row r="33" spans="1:72" ht="15" x14ac:dyDescent="0.25">
      <c r="A33" s="4" t="s">
        <v>96</v>
      </c>
      <c r="B33" s="1">
        <v>42784</v>
      </c>
      <c r="C33" s="17">
        <v>4</v>
      </c>
      <c r="D33" s="1" t="s">
        <v>46</v>
      </c>
      <c r="E33" s="31">
        <v>42901</v>
      </c>
      <c r="F33" s="36">
        <v>42996</v>
      </c>
      <c r="G33" s="72" t="s">
        <v>57</v>
      </c>
      <c r="H33" s="72" t="s">
        <v>38</v>
      </c>
      <c r="I33" s="72" t="s">
        <v>97</v>
      </c>
      <c r="J33" s="145">
        <v>4</v>
      </c>
      <c r="K33" s="146">
        <v>42812</v>
      </c>
      <c r="L33" s="152">
        <v>42842</v>
      </c>
      <c r="M33" s="145" t="s">
        <v>46</v>
      </c>
      <c r="N33" s="155">
        <v>42809</v>
      </c>
      <c r="O33" s="149" t="s">
        <v>40</v>
      </c>
      <c r="P33" s="149" t="s">
        <v>41</v>
      </c>
      <c r="Q33" s="151"/>
      <c r="R33" s="133">
        <v>4</v>
      </c>
      <c r="S33" s="30">
        <v>42443</v>
      </c>
      <c r="T33" s="40">
        <v>42842</v>
      </c>
      <c r="U33" s="30">
        <v>42809</v>
      </c>
      <c r="V33" s="38" t="s">
        <v>40</v>
      </c>
      <c r="W33" s="38" t="s">
        <v>42</v>
      </c>
      <c r="X33" s="49"/>
      <c r="Y33" s="37"/>
      <c r="Z33" s="38"/>
      <c r="AA33" s="38"/>
      <c r="AB33" s="38"/>
      <c r="AC33" s="38"/>
      <c r="AD33" s="39"/>
      <c r="AE33" s="37"/>
      <c r="AF33" s="38"/>
      <c r="AG33" s="38"/>
      <c r="AH33" s="38"/>
      <c r="AI33" s="38"/>
      <c r="AJ33" s="39"/>
      <c r="AK33" s="37"/>
      <c r="AL33" s="38"/>
      <c r="AM33" s="38"/>
      <c r="AN33" s="38"/>
      <c r="AO33" s="39"/>
      <c r="AP33" s="37"/>
      <c r="AQ33" s="38"/>
      <c r="AR33" s="38"/>
      <c r="AS33" s="38"/>
      <c r="AT33" s="39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</row>
    <row r="34" spans="1:72" ht="15" x14ac:dyDescent="0.25">
      <c r="A34" s="4" t="s">
        <v>98</v>
      </c>
      <c r="B34" s="1" t="s">
        <v>32</v>
      </c>
      <c r="C34" s="17">
        <v>2</v>
      </c>
      <c r="D34" s="1" t="s">
        <v>33</v>
      </c>
      <c r="E34" s="31">
        <v>42870</v>
      </c>
      <c r="F34" s="36">
        <v>42932</v>
      </c>
      <c r="G34" s="72" t="s">
        <v>37</v>
      </c>
      <c r="H34" s="72" t="s">
        <v>44</v>
      </c>
      <c r="I34" s="72" t="s">
        <v>99</v>
      </c>
      <c r="J34" s="145">
        <v>3</v>
      </c>
      <c r="K34" s="146" t="s">
        <v>32</v>
      </c>
      <c r="L34" s="152">
        <v>42814</v>
      </c>
      <c r="M34" s="145" t="s">
        <v>46</v>
      </c>
      <c r="N34" s="155">
        <v>42781</v>
      </c>
      <c r="O34" s="149" t="s">
        <v>40</v>
      </c>
      <c r="P34" s="149" t="s">
        <v>41</v>
      </c>
      <c r="Q34" s="151" t="s">
        <v>47</v>
      </c>
      <c r="R34" s="154" t="s">
        <v>32</v>
      </c>
      <c r="S34" s="30">
        <v>42473</v>
      </c>
      <c r="T34" s="33" t="s">
        <v>32</v>
      </c>
      <c r="U34" s="30">
        <v>42781</v>
      </c>
      <c r="V34" s="38" t="s">
        <v>40</v>
      </c>
      <c r="W34" s="38"/>
      <c r="X34" s="49" t="s">
        <v>47</v>
      </c>
      <c r="Y34" s="37"/>
      <c r="Z34" s="38"/>
      <c r="AA34" s="38"/>
      <c r="AB34" s="38"/>
      <c r="AC34" s="38"/>
      <c r="AD34" s="39"/>
      <c r="AE34" s="37"/>
      <c r="AF34" s="38"/>
      <c r="AG34" s="38"/>
      <c r="AH34" s="38"/>
      <c r="AI34" s="38"/>
      <c r="AJ34" s="39"/>
      <c r="AK34" s="37"/>
      <c r="AL34" s="38"/>
      <c r="AM34" s="38"/>
      <c r="AN34" s="38"/>
      <c r="AO34" s="39"/>
      <c r="AP34" s="37"/>
      <c r="AQ34" s="38"/>
      <c r="AR34" s="38"/>
      <c r="AS34" s="38"/>
      <c r="AT34" s="39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</row>
    <row r="35" spans="1:72" s="21" customFormat="1" ht="30" x14ac:dyDescent="0.25">
      <c r="A35" s="19" t="s">
        <v>100</v>
      </c>
      <c r="B35" s="2">
        <v>42903</v>
      </c>
      <c r="C35" s="20">
        <v>4</v>
      </c>
      <c r="D35" s="2" t="s">
        <v>33</v>
      </c>
      <c r="E35" s="31">
        <v>42719</v>
      </c>
      <c r="F35" s="36">
        <v>43052</v>
      </c>
      <c r="G35" s="72" t="s">
        <v>57</v>
      </c>
      <c r="H35" s="72" t="s">
        <v>38</v>
      </c>
      <c r="I35" s="72" t="s">
        <v>58</v>
      </c>
      <c r="J35" s="156">
        <v>7</v>
      </c>
      <c r="K35" s="157">
        <v>42987</v>
      </c>
      <c r="L35" s="158">
        <v>43024</v>
      </c>
      <c r="M35" s="156" t="s">
        <v>33</v>
      </c>
      <c r="N35" s="155">
        <v>42991</v>
      </c>
      <c r="O35" s="159"/>
      <c r="P35" s="159"/>
      <c r="Q35" s="160"/>
      <c r="R35" s="161">
        <v>6</v>
      </c>
      <c r="S35" s="30">
        <v>42812</v>
      </c>
      <c r="T35" s="42">
        <v>42814</v>
      </c>
      <c r="U35" s="30">
        <v>42872</v>
      </c>
      <c r="V35" s="43"/>
      <c r="W35" s="43"/>
      <c r="X35" s="49"/>
      <c r="Y35" s="41"/>
      <c r="Z35" s="43"/>
      <c r="AA35" s="43"/>
      <c r="AB35" s="43"/>
      <c r="AC35" s="43"/>
      <c r="AD35" s="44"/>
      <c r="AE35" s="41"/>
      <c r="AF35" s="43"/>
      <c r="AG35" s="43"/>
      <c r="AH35" s="43"/>
      <c r="AI35" s="43"/>
      <c r="AJ35" s="44"/>
      <c r="AK35" s="41"/>
      <c r="AL35" s="43"/>
      <c r="AM35" s="43"/>
      <c r="AN35" s="43"/>
      <c r="AO35" s="44"/>
      <c r="AP35" s="41"/>
      <c r="AQ35" s="43"/>
      <c r="AR35" s="43"/>
      <c r="AS35" s="43"/>
      <c r="AT35" s="44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</row>
    <row r="36" spans="1:72" ht="30" x14ac:dyDescent="0.25">
      <c r="A36" s="4" t="s">
        <v>101</v>
      </c>
      <c r="B36" s="1">
        <v>42903</v>
      </c>
      <c r="C36" s="17">
        <v>4</v>
      </c>
      <c r="D36" s="1" t="s">
        <v>33</v>
      </c>
      <c r="E36" s="31">
        <v>42870</v>
      </c>
      <c r="F36" s="36">
        <v>42996</v>
      </c>
      <c r="G36" s="72" t="s">
        <v>62</v>
      </c>
      <c r="H36" s="72" t="s">
        <v>63</v>
      </c>
      <c r="I36" s="72" t="s">
        <v>102</v>
      </c>
      <c r="J36" s="145">
        <v>4</v>
      </c>
      <c r="K36" s="146">
        <v>42752</v>
      </c>
      <c r="L36" s="152">
        <v>42845</v>
      </c>
      <c r="M36" s="145" t="s">
        <v>46</v>
      </c>
      <c r="N36" s="155">
        <v>42809</v>
      </c>
      <c r="O36" s="149" t="s">
        <v>40</v>
      </c>
      <c r="P36" s="149" t="s">
        <v>41</v>
      </c>
      <c r="Q36" s="151"/>
      <c r="R36" s="133" t="s">
        <v>55</v>
      </c>
      <c r="S36" s="30">
        <v>42654</v>
      </c>
      <c r="T36" s="38" t="s">
        <v>55</v>
      </c>
      <c r="U36" s="30">
        <v>42809</v>
      </c>
      <c r="V36" s="38" t="s">
        <v>103</v>
      </c>
      <c r="W36" s="38"/>
      <c r="X36" s="49"/>
      <c r="Y36" s="37"/>
      <c r="Z36" s="38"/>
      <c r="AA36" s="38"/>
      <c r="AB36" s="38"/>
      <c r="AC36" s="38"/>
      <c r="AD36" s="39"/>
      <c r="AE36" s="37"/>
      <c r="AF36" s="38"/>
      <c r="AG36" s="38"/>
      <c r="AH36" s="38"/>
      <c r="AI36" s="38"/>
      <c r="AJ36" s="39"/>
      <c r="AK36" s="37"/>
      <c r="AL36" s="38"/>
      <c r="AM36" s="38"/>
      <c r="AN36" s="38"/>
      <c r="AO36" s="39"/>
      <c r="AP36" s="37"/>
      <c r="AQ36" s="38"/>
      <c r="AR36" s="38"/>
      <c r="AS36" s="38"/>
      <c r="AT36" s="39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</row>
    <row r="37" spans="1:72" ht="15" x14ac:dyDescent="0.25">
      <c r="A37" s="4" t="s">
        <v>104</v>
      </c>
      <c r="B37" s="1">
        <v>42658</v>
      </c>
      <c r="C37" s="17">
        <v>2</v>
      </c>
      <c r="D37" s="1" t="s">
        <v>33</v>
      </c>
      <c r="E37" s="31">
        <v>42887</v>
      </c>
      <c r="F37" s="36">
        <v>42932</v>
      </c>
      <c r="G37" s="72" t="s">
        <v>62</v>
      </c>
      <c r="H37" s="72" t="s">
        <v>44</v>
      </c>
      <c r="I37" s="72" t="s">
        <v>105</v>
      </c>
      <c r="J37" s="145" t="s">
        <v>106</v>
      </c>
      <c r="K37" s="146">
        <v>42450</v>
      </c>
      <c r="L37" s="152">
        <v>42480</v>
      </c>
      <c r="M37" s="145" t="s">
        <v>46</v>
      </c>
      <c r="N37" s="149" t="s">
        <v>53</v>
      </c>
      <c r="O37" s="149" t="s">
        <v>32</v>
      </c>
      <c r="P37" s="149" t="s">
        <v>32</v>
      </c>
      <c r="Q37" s="151" t="s">
        <v>32</v>
      </c>
      <c r="R37" s="133">
        <v>2</v>
      </c>
      <c r="S37" s="30">
        <v>42875</v>
      </c>
      <c r="T37" s="40">
        <v>42786</v>
      </c>
      <c r="U37" s="30" t="s">
        <v>53</v>
      </c>
      <c r="V37" s="38" t="s">
        <v>40</v>
      </c>
      <c r="W37" s="38"/>
      <c r="X37" s="36"/>
      <c r="Y37" s="37"/>
      <c r="Z37" s="38"/>
      <c r="AA37" s="38"/>
      <c r="AB37" s="38"/>
      <c r="AC37" s="38"/>
      <c r="AD37" s="39"/>
      <c r="AE37" s="37"/>
      <c r="AF37" s="38"/>
      <c r="AG37" s="38"/>
      <c r="AH37" s="38"/>
      <c r="AI37" s="38"/>
      <c r="AJ37" s="39"/>
      <c r="AK37" s="37"/>
      <c r="AL37" s="38"/>
      <c r="AM37" s="38"/>
      <c r="AN37" s="38"/>
      <c r="AO37" s="39"/>
      <c r="AP37" s="37"/>
      <c r="AQ37" s="38"/>
      <c r="AR37" s="38"/>
      <c r="AS37" s="38"/>
      <c r="AT37" s="39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</row>
    <row r="38" spans="1:72" ht="15" x14ac:dyDescent="0.25">
      <c r="A38" s="4" t="s">
        <v>107</v>
      </c>
      <c r="B38" s="1">
        <v>42602</v>
      </c>
      <c r="C38" s="17">
        <v>4</v>
      </c>
      <c r="D38" s="1" t="s">
        <v>46</v>
      </c>
      <c r="E38" s="31">
        <v>42859</v>
      </c>
      <c r="F38" s="36">
        <v>42932</v>
      </c>
      <c r="G38" s="72" t="s">
        <v>37</v>
      </c>
      <c r="H38" s="72" t="s">
        <v>44</v>
      </c>
      <c r="I38" s="72" t="s">
        <v>49</v>
      </c>
      <c r="J38" s="145">
        <v>4</v>
      </c>
      <c r="K38" s="146" t="s">
        <v>32</v>
      </c>
      <c r="L38" s="152">
        <v>42845</v>
      </c>
      <c r="M38" s="145" t="s">
        <v>33</v>
      </c>
      <c r="N38" s="155">
        <v>42809</v>
      </c>
      <c r="O38" s="149" t="s">
        <v>40</v>
      </c>
      <c r="P38" s="149" t="s">
        <v>41</v>
      </c>
      <c r="Q38" s="151"/>
      <c r="R38" s="133">
        <v>4</v>
      </c>
      <c r="S38" s="30">
        <v>42709</v>
      </c>
      <c r="T38" s="40">
        <v>42842</v>
      </c>
      <c r="U38" s="30">
        <v>42809</v>
      </c>
      <c r="V38" s="38" t="s">
        <v>40</v>
      </c>
      <c r="W38" s="38" t="s">
        <v>42</v>
      </c>
      <c r="X38" s="49"/>
      <c r="Y38" s="37"/>
      <c r="Z38" s="38"/>
      <c r="AA38" s="38"/>
      <c r="AB38" s="38"/>
      <c r="AC38" s="38"/>
      <c r="AD38" s="39"/>
      <c r="AE38" s="37"/>
      <c r="AF38" s="38"/>
      <c r="AG38" s="38"/>
      <c r="AH38" s="38"/>
      <c r="AI38" s="38"/>
      <c r="AJ38" s="39"/>
      <c r="AK38" s="37"/>
      <c r="AL38" s="38"/>
      <c r="AM38" s="38"/>
      <c r="AN38" s="38"/>
      <c r="AO38" s="39"/>
      <c r="AP38" s="37"/>
      <c r="AQ38" s="38"/>
      <c r="AR38" s="38"/>
      <c r="AS38" s="38"/>
      <c r="AT38" s="39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</row>
    <row r="39" spans="1:72" s="21" customFormat="1" ht="15" x14ac:dyDescent="0.25">
      <c r="A39" s="19" t="s">
        <v>108</v>
      </c>
      <c r="B39" s="2">
        <v>42602</v>
      </c>
      <c r="C39" s="20">
        <v>2</v>
      </c>
      <c r="D39" s="2" t="s">
        <v>33</v>
      </c>
      <c r="E39" s="31">
        <v>42571</v>
      </c>
      <c r="F39" s="36">
        <v>42602</v>
      </c>
      <c r="G39" s="72" t="s">
        <v>37</v>
      </c>
      <c r="H39" s="72" t="s">
        <v>109</v>
      </c>
      <c r="I39" s="72" t="s">
        <v>52</v>
      </c>
      <c r="J39" s="156">
        <v>2</v>
      </c>
      <c r="K39" s="157" t="s">
        <v>32</v>
      </c>
      <c r="L39" s="158">
        <v>42786</v>
      </c>
      <c r="M39" s="156" t="s">
        <v>33</v>
      </c>
      <c r="N39" s="149" t="s">
        <v>53</v>
      </c>
      <c r="O39" s="149" t="s">
        <v>40</v>
      </c>
      <c r="P39" s="149" t="s">
        <v>41</v>
      </c>
      <c r="Q39" s="160"/>
      <c r="R39" s="161">
        <v>2</v>
      </c>
      <c r="S39" s="30">
        <v>42443</v>
      </c>
      <c r="T39" s="42">
        <v>42842</v>
      </c>
      <c r="U39" s="30" t="s">
        <v>53</v>
      </c>
      <c r="V39" s="43" t="s">
        <v>40</v>
      </c>
      <c r="W39" s="43"/>
      <c r="X39" s="36"/>
      <c r="Y39" s="41"/>
      <c r="Z39" s="43"/>
      <c r="AA39" s="43"/>
      <c r="AB39" s="43"/>
      <c r="AC39" s="43"/>
      <c r="AD39" s="44"/>
      <c r="AE39" s="41"/>
      <c r="AF39" s="43"/>
      <c r="AG39" s="43"/>
      <c r="AH39" s="43"/>
      <c r="AI39" s="43"/>
      <c r="AJ39" s="44"/>
      <c r="AK39" s="41"/>
      <c r="AL39" s="43"/>
      <c r="AM39" s="43"/>
      <c r="AN39" s="43"/>
      <c r="AO39" s="44"/>
      <c r="AP39" s="41"/>
      <c r="AQ39" s="43"/>
      <c r="AR39" s="43"/>
      <c r="AS39" s="43"/>
      <c r="AT39" s="44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</row>
    <row r="40" spans="1:72" s="21" customFormat="1" ht="15" x14ac:dyDescent="0.25">
      <c r="A40" s="19" t="s">
        <v>110</v>
      </c>
      <c r="B40" s="2">
        <v>42967</v>
      </c>
      <c r="C40" s="20">
        <v>3</v>
      </c>
      <c r="D40" s="2" t="s">
        <v>33</v>
      </c>
      <c r="E40" s="31">
        <v>42936</v>
      </c>
      <c r="F40" s="36">
        <v>43052</v>
      </c>
      <c r="G40" s="72" t="s">
        <v>62</v>
      </c>
      <c r="H40" s="72" t="s">
        <v>63</v>
      </c>
      <c r="I40" s="72" t="s">
        <v>111</v>
      </c>
      <c r="J40" s="156">
        <v>8</v>
      </c>
      <c r="K40" s="157">
        <v>42991</v>
      </c>
      <c r="L40" s="158">
        <v>43052</v>
      </c>
      <c r="M40" s="156" t="s">
        <v>33</v>
      </c>
      <c r="N40" s="155">
        <v>43026</v>
      </c>
      <c r="O40" s="159"/>
      <c r="P40" s="159"/>
      <c r="Q40" s="160"/>
      <c r="R40" s="161">
        <v>5</v>
      </c>
      <c r="S40" s="29" t="s">
        <v>32</v>
      </c>
      <c r="T40" s="42">
        <v>42786</v>
      </c>
      <c r="U40" s="30">
        <v>42844</v>
      </c>
      <c r="V40" s="43"/>
      <c r="W40" s="43"/>
      <c r="X40" s="49"/>
      <c r="Y40" s="41"/>
      <c r="Z40" s="43"/>
      <c r="AA40" s="43"/>
      <c r="AB40" s="43"/>
      <c r="AC40" s="43"/>
      <c r="AD40" s="44"/>
      <c r="AE40" s="41"/>
      <c r="AF40" s="43"/>
      <c r="AG40" s="43"/>
      <c r="AH40" s="43"/>
      <c r="AI40" s="43"/>
      <c r="AJ40" s="44"/>
      <c r="AK40" s="41"/>
      <c r="AL40" s="43"/>
      <c r="AM40" s="43"/>
      <c r="AN40" s="43"/>
      <c r="AO40" s="44"/>
      <c r="AP40" s="41"/>
      <c r="AQ40" s="43"/>
      <c r="AR40" s="43"/>
      <c r="AS40" s="43"/>
      <c r="AT40" s="44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</row>
    <row r="41" spans="1:72" ht="15" x14ac:dyDescent="0.25">
      <c r="A41" s="4" t="s">
        <v>112</v>
      </c>
      <c r="B41" s="1">
        <v>43022</v>
      </c>
      <c r="C41" s="17">
        <v>4</v>
      </c>
      <c r="D41" s="1" t="s">
        <v>33</v>
      </c>
      <c r="E41" s="31">
        <v>42847</v>
      </c>
      <c r="F41" s="36">
        <v>43052</v>
      </c>
      <c r="G41" s="72" t="s">
        <v>62</v>
      </c>
      <c r="H41" s="72" t="s">
        <v>113</v>
      </c>
      <c r="I41" s="72" t="s">
        <v>114</v>
      </c>
      <c r="J41" s="145">
        <v>5</v>
      </c>
      <c r="K41" s="146">
        <v>42847</v>
      </c>
      <c r="L41" s="152">
        <v>42877</v>
      </c>
      <c r="M41" s="145" t="s">
        <v>46</v>
      </c>
      <c r="N41" s="155">
        <v>42844</v>
      </c>
      <c r="O41" s="149"/>
      <c r="P41" s="149"/>
      <c r="Q41" s="151"/>
      <c r="R41" s="133">
        <v>5</v>
      </c>
      <c r="S41" s="29" t="s">
        <v>32</v>
      </c>
      <c r="T41" s="40">
        <v>42877</v>
      </c>
      <c r="U41" s="30">
        <v>42844</v>
      </c>
      <c r="V41" s="38"/>
      <c r="W41" s="38"/>
      <c r="X41" s="49"/>
      <c r="Y41" s="37"/>
      <c r="Z41" s="38"/>
      <c r="AA41" s="38"/>
      <c r="AB41" s="38"/>
      <c r="AC41" s="38"/>
      <c r="AD41" s="39"/>
      <c r="AE41" s="37"/>
      <c r="AF41" s="38"/>
      <c r="AG41" s="38"/>
      <c r="AH41" s="38"/>
      <c r="AI41" s="38"/>
      <c r="AJ41" s="39"/>
      <c r="AK41" s="37"/>
      <c r="AL41" s="38"/>
      <c r="AM41" s="38"/>
      <c r="AN41" s="38"/>
      <c r="AO41" s="39"/>
      <c r="AP41" s="37"/>
      <c r="AQ41" s="38"/>
      <c r="AR41" s="38"/>
      <c r="AS41" s="38"/>
      <c r="AT41" s="39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</row>
    <row r="42" spans="1:72" ht="30" x14ac:dyDescent="0.25">
      <c r="A42" s="4" t="s">
        <v>115</v>
      </c>
      <c r="B42" s="1">
        <v>42966</v>
      </c>
      <c r="C42" s="17">
        <v>4</v>
      </c>
      <c r="D42" s="1" t="s">
        <v>33</v>
      </c>
      <c r="E42" s="31">
        <v>42790</v>
      </c>
      <c r="F42" s="36">
        <v>42968</v>
      </c>
      <c r="G42" s="72" t="s">
        <v>37</v>
      </c>
      <c r="H42" s="72" t="s">
        <v>38</v>
      </c>
      <c r="I42" s="72" t="s">
        <v>116</v>
      </c>
      <c r="J42" s="145">
        <v>8</v>
      </c>
      <c r="K42" s="146">
        <v>42879</v>
      </c>
      <c r="L42" s="152">
        <v>43052</v>
      </c>
      <c r="M42" s="145" t="s">
        <v>46</v>
      </c>
      <c r="N42" s="155">
        <v>43026</v>
      </c>
      <c r="O42" s="149"/>
      <c r="P42" s="149"/>
      <c r="Q42" s="151"/>
      <c r="R42" s="133">
        <v>7</v>
      </c>
      <c r="S42" s="30">
        <v>42812</v>
      </c>
      <c r="T42" s="40">
        <v>43059</v>
      </c>
      <c r="U42" s="30"/>
      <c r="V42" s="38"/>
      <c r="W42" s="38"/>
      <c r="X42" s="49"/>
      <c r="Y42" s="37"/>
      <c r="Z42" s="38"/>
      <c r="AA42" s="38"/>
      <c r="AB42" s="38"/>
      <c r="AC42" s="38"/>
      <c r="AD42" s="39"/>
      <c r="AE42" s="37"/>
      <c r="AF42" s="38"/>
      <c r="AG42" s="38"/>
      <c r="AH42" s="38"/>
      <c r="AI42" s="38"/>
      <c r="AJ42" s="39"/>
      <c r="AK42" s="37"/>
      <c r="AL42" s="38"/>
      <c r="AM42" s="38"/>
      <c r="AN42" s="38"/>
      <c r="AO42" s="39"/>
      <c r="AP42" s="37"/>
      <c r="AQ42" s="38"/>
      <c r="AR42" s="38"/>
      <c r="AS42" s="38"/>
      <c r="AT42" s="39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</row>
    <row r="43" spans="1:72" ht="15" x14ac:dyDescent="0.25">
      <c r="A43" s="4" t="s">
        <v>117</v>
      </c>
      <c r="B43" s="1" t="s">
        <v>32</v>
      </c>
      <c r="C43" s="17">
        <v>5</v>
      </c>
      <c r="D43" s="1" t="s">
        <v>32</v>
      </c>
      <c r="E43" s="69" t="s">
        <v>34</v>
      </c>
      <c r="F43" s="70" t="s">
        <v>35</v>
      </c>
      <c r="G43" s="118"/>
      <c r="H43" s="118"/>
      <c r="I43" s="73"/>
      <c r="J43" s="145" t="s">
        <v>32</v>
      </c>
      <c r="K43" s="139" t="s">
        <v>32</v>
      </c>
      <c r="L43" s="140" t="s">
        <v>32</v>
      </c>
      <c r="M43" s="138" t="s">
        <v>32</v>
      </c>
      <c r="N43" s="150" t="s">
        <v>32</v>
      </c>
      <c r="O43" s="150" t="s">
        <v>32</v>
      </c>
      <c r="P43" s="150" t="s">
        <v>32</v>
      </c>
      <c r="Q43" s="153" t="s">
        <v>32</v>
      </c>
      <c r="R43" s="154" t="s">
        <v>32</v>
      </c>
      <c r="S43" s="30">
        <v>42939</v>
      </c>
      <c r="T43" s="33" t="s">
        <v>32</v>
      </c>
      <c r="U43" s="30"/>
      <c r="V43" s="38"/>
      <c r="W43" s="38"/>
      <c r="X43" s="49"/>
      <c r="Y43" s="37"/>
      <c r="Z43" s="38"/>
      <c r="AA43" s="38"/>
      <c r="AB43" s="38"/>
      <c r="AC43" s="38"/>
      <c r="AD43" s="39"/>
      <c r="AE43" s="37"/>
      <c r="AF43" s="38"/>
      <c r="AG43" s="38"/>
      <c r="AH43" s="38"/>
      <c r="AI43" s="38"/>
      <c r="AJ43" s="39"/>
      <c r="AK43" s="37"/>
      <c r="AL43" s="38"/>
      <c r="AM43" s="38"/>
      <c r="AN43" s="38"/>
      <c r="AO43" s="39"/>
      <c r="AP43" s="37"/>
      <c r="AQ43" s="38"/>
      <c r="AR43" s="38"/>
      <c r="AS43" s="38"/>
      <c r="AT43" s="39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</row>
    <row r="44" spans="1:72" ht="15" x14ac:dyDescent="0.25">
      <c r="A44" s="4" t="s">
        <v>118</v>
      </c>
      <c r="B44" s="1">
        <v>42842</v>
      </c>
      <c r="C44" s="17">
        <v>1</v>
      </c>
      <c r="D44" s="1" t="s">
        <v>33</v>
      </c>
      <c r="E44" s="31">
        <v>42614</v>
      </c>
      <c r="F44" s="36">
        <v>42669</v>
      </c>
      <c r="G44" s="72" t="s">
        <v>37</v>
      </c>
      <c r="H44" s="72" t="s">
        <v>44</v>
      </c>
      <c r="I44" s="72" t="s">
        <v>52</v>
      </c>
      <c r="J44" s="145">
        <v>2</v>
      </c>
      <c r="K44" s="146" t="s">
        <v>32</v>
      </c>
      <c r="L44" s="152">
        <v>42786</v>
      </c>
      <c r="M44" s="145" t="s">
        <v>33</v>
      </c>
      <c r="N44" s="150" t="s">
        <v>53</v>
      </c>
      <c r="O44" s="149" t="s">
        <v>40</v>
      </c>
      <c r="P44" s="149" t="s">
        <v>41</v>
      </c>
      <c r="Q44" s="151"/>
      <c r="R44" s="133">
        <v>1</v>
      </c>
      <c r="S44" s="30">
        <v>42969</v>
      </c>
      <c r="T44" s="40">
        <v>42503</v>
      </c>
      <c r="U44" s="30" t="s">
        <v>53</v>
      </c>
      <c r="V44" s="38" t="s">
        <v>40</v>
      </c>
      <c r="W44" s="38"/>
      <c r="X44" s="36"/>
      <c r="Y44" s="37"/>
      <c r="Z44" s="38"/>
      <c r="AA44" s="38"/>
      <c r="AB44" s="38"/>
      <c r="AC44" s="38"/>
      <c r="AD44" s="39"/>
      <c r="AE44" s="37"/>
      <c r="AF44" s="38"/>
      <c r="AG44" s="38"/>
      <c r="AH44" s="38"/>
      <c r="AI44" s="38"/>
      <c r="AJ44" s="39"/>
      <c r="AK44" s="37"/>
      <c r="AL44" s="38"/>
      <c r="AM44" s="38"/>
      <c r="AN44" s="38"/>
      <c r="AO44" s="39"/>
      <c r="AP44" s="37"/>
      <c r="AQ44" s="38"/>
      <c r="AR44" s="38"/>
      <c r="AS44" s="38"/>
      <c r="AT44" s="39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</row>
    <row r="45" spans="1:72" ht="15" x14ac:dyDescent="0.25">
      <c r="A45" s="4" t="s">
        <v>119</v>
      </c>
      <c r="B45" s="1">
        <v>42602</v>
      </c>
      <c r="C45" s="17">
        <v>3</v>
      </c>
      <c r="D45" s="1" t="s">
        <v>33</v>
      </c>
      <c r="E45" s="31">
        <v>42870</v>
      </c>
      <c r="F45" s="36">
        <v>42996</v>
      </c>
      <c r="G45" s="72" t="s">
        <v>62</v>
      </c>
      <c r="H45" s="72" t="s">
        <v>38</v>
      </c>
      <c r="I45" s="72" t="s">
        <v>120</v>
      </c>
      <c r="J45" s="145">
        <v>3</v>
      </c>
      <c r="K45" s="146">
        <v>42733</v>
      </c>
      <c r="L45" s="152">
        <v>42814</v>
      </c>
      <c r="M45" s="145" t="s">
        <v>33</v>
      </c>
      <c r="N45" s="148">
        <v>42781</v>
      </c>
      <c r="O45" s="149" t="s">
        <v>40</v>
      </c>
      <c r="P45" s="149" t="s">
        <v>41</v>
      </c>
      <c r="Q45" s="151" t="s">
        <v>47</v>
      </c>
      <c r="R45" s="133" t="s">
        <v>55</v>
      </c>
      <c r="S45" s="29" t="s">
        <v>32</v>
      </c>
      <c r="T45" s="38" t="s">
        <v>55</v>
      </c>
      <c r="U45" s="30">
        <v>42781</v>
      </c>
      <c r="V45" s="38" t="s">
        <v>40</v>
      </c>
      <c r="W45" s="38" t="s">
        <v>42</v>
      </c>
      <c r="X45" s="49" t="s">
        <v>47</v>
      </c>
      <c r="Y45" s="37"/>
      <c r="Z45" s="38"/>
      <c r="AA45" s="38"/>
      <c r="AB45" s="38"/>
      <c r="AC45" s="38"/>
      <c r="AD45" s="39"/>
      <c r="AE45" s="37"/>
      <c r="AF45" s="38"/>
      <c r="AG45" s="38"/>
      <c r="AH45" s="38"/>
      <c r="AI45" s="38"/>
      <c r="AJ45" s="39"/>
      <c r="AK45" s="37"/>
      <c r="AL45" s="38"/>
      <c r="AM45" s="38"/>
      <c r="AN45" s="38"/>
      <c r="AO45" s="39"/>
      <c r="AP45" s="37"/>
      <c r="AQ45" s="38"/>
      <c r="AR45" s="38"/>
      <c r="AS45" s="38"/>
      <c r="AT45" s="39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</row>
    <row r="46" spans="1:72" ht="15" x14ac:dyDescent="0.25">
      <c r="A46" s="4" t="s">
        <v>121</v>
      </c>
      <c r="B46" s="1">
        <v>42539</v>
      </c>
      <c r="C46" s="17">
        <v>1</v>
      </c>
      <c r="D46" s="1" t="s">
        <v>33</v>
      </c>
      <c r="E46" s="31">
        <v>42675</v>
      </c>
      <c r="F46" s="36">
        <v>42714</v>
      </c>
      <c r="G46" s="72" t="s">
        <v>37</v>
      </c>
      <c r="H46" s="72" t="s">
        <v>44</v>
      </c>
      <c r="I46" s="72" t="s">
        <v>49</v>
      </c>
      <c r="J46" s="145">
        <v>1</v>
      </c>
      <c r="K46" s="146">
        <v>42684</v>
      </c>
      <c r="L46" s="152">
        <v>42724</v>
      </c>
      <c r="M46" s="145" t="s">
        <v>33</v>
      </c>
      <c r="N46" s="150" t="s">
        <v>53</v>
      </c>
      <c r="O46" s="149" t="s">
        <v>40</v>
      </c>
      <c r="P46" s="149" t="s">
        <v>41</v>
      </c>
      <c r="Q46" s="151"/>
      <c r="R46" s="133">
        <v>1</v>
      </c>
      <c r="S46" s="30">
        <v>42458</v>
      </c>
      <c r="T46" s="40">
        <v>42503</v>
      </c>
      <c r="U46" s="30" t="s">
        <v>53</v>
      </c>
      <c r="V46" s="38" t="s">
        <v>40</v>
      </c>
      <c r="W46" s="38"/>
      <c r="X46" s="36"/>
      <c r="Y46" s="37"/>
      <c r="Z46" s="38"/>
      <c r="AA46" s="38"/>
      <c r="AB46" s="38"/>
      <c r="AC46" s="38"/>
      <c r="AD46" s="39"/>
      <c r="AE46" s="37"/>
      <c r="AF46" s="38"/>
      <c r="AG46" s="38"/>
      <c r="AH46" s="38"/>
      <c r="AI46" s="38"/>
      <c r="AJ46" s="39"/>
      <c r="AK46" s="37"/>
      <c r="AL46" s="38"/>
      <c r="AM46" s="38"/>
      <c r="AN46" s="38"/>
      <c r="AO46" s="39"/>
      <c r="AP46" s="37"/>
      <c r="AQ46" s="38"/>
      <c r="AR46" s="38"/>
      <c r="AS46" s="38"/>
      <c r="AT46" s="39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</row>
    <row r="47" spans="1:72" ht="15" x14ac:dyDescent="0.25">
      <c r="A47" s="4" t="s">
        <v>122</v>
      </c>
      <c r="B47" s="1">
        <v>42966</v>
      </c>
      <c r="C47" s="17">
        <v>3</v>
      </c>
      <c r="D47" s="1" t="s">
        <v>33</v>
      </c>
      <c r="E47" s="31">
        <v>42907</v>
      </c>
      <c r="F47" s="36">
        <v>42968</v>
      </c>
      <c r="G47" s="72" t="s">
        <v>57</v>
      </c>
      <c r="H47" s="72" t="s">
        <v>44</v>
      </c>
      <c r="I47" s="72" t="s">
        <v>45</v>
      </c>
      <c r="J47" s="145">
        <v>6</v>
      </c>
      <c r="K47" s="146">
        <v>42845</v>
      </c>
      <c r="L47" s="152">
        <v>42905</v>
      </c>
      <c r="M47" s="145" t="s">
        <v>46</v>
      </c>
      <c r="N47" s="148">
        <v>42872</v>
      </c>
      <c r="O47" s="149"/>
      <c r="P47" s="149"/>
      <c r="Q47" s="151"/>
      <c r="R47" s="133">
        <v>6</v>
      </c>
      <c r="S47" s="29" t="s">
        <v>32</v>
      </c>
      <c r="T47" s="40">
        <v>42714</v>
      </c>
      <c r="U47" s="30">
        <v>42872</v>
      </c>
      <c r="V47" s="38"/>
      <c r="W47" s="38"/>
      <c r="X47" s="49"/>
      <c r="Y47" s="37"/>
      <c r="Z47" s="38"/>
      <c r="AA47" s="38"/>
      <c r="AB47" s="38"/>
      <c r="AC47" s="38"/>
      <c r="AD47" s="39"/>
      <c r="AE47" s="37"/>
      <c r="AF47" s="38"/>
      <c r="AG47" s="38"/>
      <c r="AH47" s="38"/>
      <c r="AI47" s="38"/>
      <c r="AJ47" s="39"/>
      <c r="AK47" s="37"/>
      <c r="AL47" s="38"/>
      <c r="AM47" s="38"/>
      <c r="AN47" s="38"/>
      <c r="AO47" s="39"/>
      <c r="AP47" s="37"/>
      <c r="AQ47" s="38"/>
      <c r="AR47" s="38"/>
      <c r="AS47" s="38"/>
      <c r="AT47" s="39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</row>
    <row r="48" spans="1:72" ht="30" x14ac:dyDescent="0.25">
      <c r="A48" s="4" t="s">
        <v>123</v>
      </c>
      <c r="B48" s="1">
        <v>42840</v>
      </c>
      <c r="C48" s="17">
        <v>1</v>
      </c>
      <c r="D48" s="1" t="s">
        <v>33</v>
      </c>
      <c r="E48" s="31">
        <v>42803</v>
      </c>
      <c r="F48" s="36">
        <v>42877</v>
      </c>
      <c r="G48" s="72" t="s">
        <v>57</v>
      </c>
      <c r="H48" s="72" t="s">
        <v>44</v>
      </c>
      <c r="I48" s="72" t="s">
        <v>58</v>
      </c>
      <c r="J48" s="145">
        <v>6</v>
      </c>
      <c r="K48" s="146">
        <v>42838</v>
      </c>
      <c r="L48" s="152">
        <v>42905</v>
      </c>
      <c r="M48" s="145" t="s">
        <v>33</v>
      </c>
      <c r="N48" s="148">
        <v>42872</v>
      </c>
      <c r="O48" s="149"/>
      <c r="P48" s="149"/>
      <c r="Q48" s="151"/>
      <c r="R48" s="133">
        <v>1</v>
      </c>
      <c r="S48" s="29" t="s">
        <v>32</v>
      </c>
      <c r="T48" s="40">
        <v>42503</v>
      </c>
      <c r="U48" s="30">
        <v>42872</v>
      </c>
      <c r="V48" s="38"/>
      <c r="W48" s="38"/>
      <c r="X48" s="36"/>
      <c r="Y48" s="37"/>
      <c r="Z48" s="38"/>
      <c r="AA48" s="38"/>
      <c r="AB48" s="38"/>
      <c r="AC48" s="38"/>
      <c r="AD48" s="39"/>
      <c r="AE48" s="37"/>
      <c r="AF48" s="38"/>
      <c r="AG48" s="38"/>
      <c r="AH48" s="38"/>
      <c r="AI48" s="38"/>
      <c r="AJ48" s="39"/>
      <c r="AK48" s="37"/>
      <c r="AL48" s="38"/>
      <c r="AM48" s="38"/>
      <c r="AN48" s="38"/>
      <c r="AO48" s="39"/>
      <c r="AP48" s="37"/>
      <c r="AQ48" s="38"/>
      <c r="AR48" s="38"/>
      <c r="AS48" s="38"/>
      <c r="AT48" s="39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</row>
    <row r="49" spans="1:72" ht="15" x14ac:dyDescent="0.25">
      <c r="A49" s="4" t="s">
        <v>124</v>
      </c>
      <c r="B49" s="1" t="s">
        <v>55</v>
      </c>
      <c r="C49" s="17">
        <v>4</v>
      </c>
      <c r="D49" s="1" t="s">
        <v>46</v>
      </c>
      <c r="E49" s="31">
        <v>42879</v>
      </c>
      <c r="F49" s="36">
        <v>43052</v>
      </c>
      <c r="G49" s="72" t="s">
        <v>62</v>
      </c>
      <c r="H49" s="72" t="s">
        <v>63</v>
      </c>
      <c r="I49" s="72" t="s">
        <v>125</v>
      </c>
      <c r="J49" s="145">
        <v>8</v>
      </c>
      <c r="K49" s="146">
        <v>42993</v>
      </c>
      <c r="L49" s="152">
        <v>43052</v>
      </c>
      <c r="M49" s="145" t="s">
        <v>33</v>
      </c>
      <c r="N49" s="148">
        <v>43026</v>
      </c>
      <c r="O49" s="149"/>
      <c r="P49" s="149"/>
      <c r="Q49" s="151"/>
      <c r="R49" s="133">
        <v>7</v>
      </c>
      <c r="S49" s="30">
        <v>42733</v>
      </c>
      <c r="T49" s="40">
        <v>43059</v>
      </c>
      <c r="U49" s="30">
        <v>43019</v>
      </c>
      <c r="V49" s="38"/>
      <c r="W49" s="38"/>
      <c r="X49" s="49"/>
      <c r="Y49" s="37"/>
      <c r="Z49" s="38"/>
      <c r="AA49" s="38"/>
      <c r="AB49" s="38"/>
      <c r="AC49" s="38"/>
      <c r="AD49" s="39"/>
      <c r="AE49" s="37"/>
      <c r="AF49" s="38"/>
      <c r="AG49" s="38"/>
      <c r="AH49" s="38"/>
      <c r="AI49" s="38"/>
      <c r="AJ49" s="39"/>
      <c r="AK49" s="37"/>
      <c r="AL49" s="38"/>
      <c r="AM49" s="38"/>
      <c r="AN49" s="38"/>
      <c r="AO49" s="39"/>
      <c r="AP49" s="37"/>
      <c r="AQ49" s="38"/>
      <c r="AR49" s="38"/>
      <c r="AS49" s="38"/>
      <c r="AT49" s="39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</row>
    <row r="50" spans="1:72" ht="30" x14ac:dyDescent="0.25">
      <c r="A50" s="4" t="s">
        <v>126</v>
      </c>
      <c r="B50" s="1">
        <v>42448</v>
      </c>
      <c r="C50" s="17">
        <v>1</v>
      </c>
      <c r="D50" s="1" t="s">
        <v>33</v>
      </c>
      <c r="E50" s="31">
        <v>42675</v>
      </c>
      <c r="F50" s="36">
        <v>42714</v>
      </c>
      <c r="G50" s="72" t="s">
        <v>37</v>
      </c>
      <c r="H50" s="72" t="s">
        <v>44</v>
      </c>
      <c r="I50" s="72" t="s">
        <v>127</v>
      </c>
      <c r="J50" s="145">
        <v>1</v>
      </c>
      <c r="K50" s="146">
        <v>42684</v>
      </c>
      <c r="L50" s="152">
        <v>42724</v>
      </c>
      <c r="M50" s="145" t="s">
        <v>33</v>
      </c>
      <c r="N50" s="150" t="s">
        <v>53</v>
      </c>
      <c r="O50" s="149" t="s">
        <v>40</v>
      </c>
      <c r="P50" s="149" t="s">
        <v>41</v>
      </c>
      <c r="Q50" s="151"/>
      <c r="R50" s="133">
        <v>1</v>
      </c>
      <c r="S50" s="29" t="s">
        <v>32</v>
      </c>
      <c r="T50" s="40">
        <v>42503</v>
      </c>
      <c r="U50" s="30" t="s">
        <v>53</v>
      </c>
      <c r="V50" s="38" t="s">
        <v>40</v>
      </c>
      <c r="W50" s="38"/>
      <c r="X50" s="36"/>
      <c r="Y50" s="37"/>
      <c r="Z50" s="38"/>
      <c r="AA50" s="38"/>
      <c r="AB50" s="38"/>
      <c r="AC50" s="38"/>
      <c r="AD50" s="39"/>
      <c r="AE50" s="37"/>
      <c r="AF50" s="38"/>
      <c r="AG50" s="38"/>
      <c r="AH50" s="38"/>
      <c r="AI50" s="38"/>
      <c r="AJ50" s="39"/>
      <c r="AK50" s="37"/>
      <c r="AL50" s="38"/>
      <c r="AM50" s="38"/>
      <c r="AN50" s="38"/>
      <c r="AO50" s="39"/>
      <c r="AP50" s="37"/>
      <c r="AQ50" s="38"/>
      <c r="AR50" s="38"/>
      <c r="AS50" s="38"/>
      <c r="AT50" s="39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</row>
    <row r="51" spans="1:72" ht="15" x14ac:dyDescent="0.25">
      <c r="A51" s="4" t="s">
        <v>128</v>
      </c>
      <c r="B51" s="1">
        <v>42903</v>
      </c>
      <c r="C51" s="17">
        <v>2</v>
      </c>
      <c r="D51" s="1" t="s">
        <v>33</v>
      </c>
      <c r="E51" s="31">
        <v>42794</v>
      </c>
      <c r="F51" s="36">
        <v>42877</v>
      </c>
      <c r="G51" s="72" t="s">
        <v>37</v>
      </c>
      <c r="H51" s="72" t="s">
        <v>44</v>
      </c>
      <c r="I51" s="72" t="s">
        <v>45</v>
      </c>
      <c r="J51" s="145">
        <v>7</v>
      </c>
      <c r="K51" s="146">
        <v>42932</v>
      </c>
      <c r="L51" s="152">
        <v>43024</v>
      </c>
      <c r="M51" s="145" t="s">
        <v>33</v>
      </c>
      <c r="N51" s="148">
        <v>42991</v>
      </c>
      <c r="O51" s="149"/>
      <c r="P51" s="149"/>
      <c r="Q51" s="151"/>
      <c r="R51" s="133">
        <v>6</v>
      </c>
      <c r="S51" s="30">
        <v>42754</v>
      </c>
      <c r="T51" s="40">
        <v>42714</v>
      </c>
      <c r="U51" s="30">
        <v>42872</v>
      </c>
      <c r="V51" s="38"/>
      <c r="W51" s="38"/>
      <c r="X51" s="49"/>
      <c r="Y51" s="37"/>
      <c r="Z51" s="38"/>
      <c r="AA51" s="38"/>
      <c r="AB51" s="38"/>
      <c r="AC51" s="38"/>
      <c r="AD51" s="39"/>
      <c r="AE51" s="37"/>
      <c r="AF51" s="38"/>
      <c r="AG51" s="38"/>
      <c r="AH51" s="38"/>
      <c r="AI51" s="38"/>
      <c r="AJ51" s="39"/>
      <c r="AK51" s="37"/>
      <c r="AL51" s="38"/>
      <c r="AM51" s="38"/>
      <c r="AN51" s="38"/>
      <c r="AO51" s="39"/>
      <c r="AP51" s="37"/>
      <c r="AQ51" s="38"/>
      <c r="AR51" s="38"/>
      <c r="AS51" s="38"/>
      <c r="AT51" s="39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</row>
    <row r="52" spans="1:72" ht="15.75" thickBot="1" x14ac:dyDescent="0.3">
      <c r="A52" s="5" t="s">
        <v>129</v>
      </c>
      <c r="B52" s="6">
        <v>42903</v>
      </c>
      <c r="C52" s="18">
        <v>5</v>
      </c>
      <c r="D52" s="6" t="s">
        <v>32</v>
      </c>
      <c r="E52" s="69" t="s">
        <v>34</v>
      </c>
      <c r="F52" s="70" t="s">
        <v>35</v>
      </c>
      <c r="G52" s="113"/>
      <c r="H52" s="113"/>
      <c r="I52" s="94"/>
      <c r="J52" s="162" t="s">
        <v>32</v>
      </c>
      <c r="K52" s="163" t="s">
        <v>32</v>
      </c>
      <c r="L52" s="164" t="s">
        <v>32</v>
      </c>
      <c r="M52" s="165" t="s">
        <v>32</v>
      </c>
      <c r="N52" s="166" t="s">
        <v>32</v>
      </c>
      <c r="O52" s="166" t="s">
        <v>32</v>
      </c>
      <c r="P52" s="166" t="s">
        <v>32</v>
      </c>
      <c r="Q52" s="167" t="s">
        <v>32</v>
      </c>
      <c r="R52" s="162" t="s">
        <v>32</v>
      </c>
      <c r="S52" s="52">
        <v>42473</v>
      </c>
      <c r="T52" s="50" t="s">
        <v>32</v>
      </c>
      <c r="U52" s="52"/>
      <c r="V52" s="46"/>
      <c r="W52" s="46"/>
      <c r="X52" s="53"/>
      <c r="Y52" s="48"/>
      <c r="Z52" s="46"/>
      <c r="AA52" s="46"/>
      <c r="AB52" s="46"/>
      <c r="AC52" s="46"/>
      <c r="AD52" s="47"/>
      <c r="AE52" s="48"/>
      <c r="AF52" s="46"/>
      <c r="AG52" s="46"/>
      <c r="AH52" s="46"/>
      <c r="AI52" s="46"/>
      <c r="AJ52" s="47"/>
      <c r="AK52" s="48"/>
      <c r="AL52" s="46"/>
      <c r="AM52" s="46"/>
      <c r="AN52" s="46"/>
      <c r="AO52" s="47"/>
      <c r="AP52" s="48"/>
      <c r="AQ52" s="46"/>
      <c r="AR52" s="46"/>
      <c r="AS52" s="46"/>
      <c r="AT52" s="47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</row>
    <row r="53" spans="1:72" x14ac:dyDescent="0.2">
      <c r="D53" s="7"/>
    </row>
  </sheetData>
  <autoFilter ref="A1:AT52">
    <sortState ref="A2:AT52">
      <sortCondition ref="A1:A52"/>
    </sortState>
  </autoFilter>
  <conditionalFormatting sqref="D2:D52">
    <cfRule type="containsText" dxfId="10" priority="6" operator="containsText" text="N/A">
      <formula>NOT(ISERROR(SEARCH("N/A",D2)))</formula>
    </cfRule>
    <cfRule type="containsText" dxfId="9" priority="7" operator="containsText" text="Y">
      <formula>NOT(ISERROR(SEARCH("Y",D2)))</formula>
    </cfRule>
    <cfRule type="containsText" dxfId="8" priority="8" operator="containsText" text="N">
      <formula>NOT(ISERROR(SEARCH("N",D2)))</formula>
    </cfRule>
  </conditionalFormatting>
  <conditionalFormatting sqref="C2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52">
    <cfRule type="cellIs" dxfId="7" priority="3" operator="equal">
      <formula>"Y"</formula>
    </cfRule>
    <cfRule type="cellIs" dxfId="6" priority="4" operator="equal">
      <formula>"N"</formula>
    </cfRule>
  </conditionalFormatting>
  <conditionalFormatting sqref="X2:X52">
    <cfRule type="cellIs" dxfId="5" priority="1" operator="equal">
      <formula>"Y"</formula>
    </cfRule>
    <cfRule type="cellIs" dxfId="4" priority="2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8"/>
  </sheetPr>
  <dimension ref="A1:M52"/>
  <sheetViews>
    <sheetView workbookViewId="0">
      <selection activeCell="F1" sqref="F1"/>
    </sheetView>
  </sheetViews>
  <sheetFormatPr defaultRowHeight="14.25" x14ac:dyDescent="0.2"/>
  <cols>
    <col min="1" max="2" width="14.75" style="3" bestFit="1" customWidth="1"/>
    <col min="3" max="3" width="18" style="3" bestFit="1" customWidth="1"/>
    <col min="4" max="5" width="18" style="3" customWidth="1"/>
    <col min="6" max="6" width="24.75" style="3" bestFit="1" customWidth="1"/>
    <col min="7" max="7" width="18" style="3" customWidth="1"/>
    <col min="8" max="9" width="23" style="3" bestFit="1" customWidth="1"/>
    <col min="10" max="10" width="19.25" bestFit="1" customWidth="1"/>
    <col min="13" max="13" width="14.75" customWidth="1"/>
  </cols>
  <sheetData>
    <row r="1" spans="1:13" ht="15" x14ac:dyDescent="0.25">
      <c r="A1" s="75" t="s">
        <v>0</v>
      </c>
      <c r="B1" s="75" t="s">
        <v>9</v>
      </c>
      <c r="C1" s="191" t="s">
        <v>10</v>
      </c>
      <c r="D1" s="192" t="s">
        <v>11</v>
      </c>
      <c r="E1" s="76" t="s">
        <v>167</v>
      </c>
      <c r="F1" s="192" t="s">
        <v>168</v>
      </c>
      <c r="G1" s="192" t="s">
        <v>13</v>
      </c>
      <c r="H1" s="76" t="s">
        <v>14</v>
      </c>
      <c r="I1" s="76" t="s">
        <v>15</v>
      </c>
      <c r="J1" s="77" t="s">
        <v>16</v>
      </c>
    </row>
    <row r="2" spans="1:13" ht="15.75" thickBot="1" x14ac:dyDescent="0.3">
      <c r="A2" s="81" t="s">
        <v>76</v>
      </c>
      <c r="B2" s="149">
        <v>1</v>
      </c>
      <c r="C2" s="168">
        <v>42654</v>
      </c>
      <c r="D2" s="155">
        <v>42724</v>
      </c>
      <c r="E2" s="30" t="s">
        <v>33</v>
      </c>
      <c r="F2" s="30">
        <v>42933</v>
      </c>
      <c r="G2" s="149" t="s">
        <v>53</v>
      </c>
      <c r="H2" s="149" t="s">
        <v>40</v>
      </c>
      <c r="I2" s="149" t="s">
        <v>41</v>
      </c>
      <c r="J2" s="149"/>
    </row>
    <row r="3" spans="1:13" ht="15" x14ac:dyDescent="0.25">
      <c r="A3" s="8" t="s">
        <v>86</v>
      </c>
      <c r="B3" s="138">
        <v>1</v>
      </c>
      <c r="C3" s="169">
        <v>42684</v>
      </c>
      <c r="D3" s="170">
        <v>42786</v>
      </c>
      <c r="E3" s="80" t="s">
        <v>33</v>
      </c>
      <c r="F3" s="30">
        <v>42968</v>
      </c>
      <c r="G3" s="150" t="s">
        <v>53</v>
      </c>
      <c r="H3" s="150" t="s">
        <v>40</v>
      </c>
      <c r="I3" s="150" t="s">
        <v>41</v>
      </c>
      <c r="J3" s="153"/>
      <c r="M3" s="95" t="s">
        <v>130</v>
      </c>
    </row>
    <row r="4" spans="1:13" ht="15" x14ac:dyDescent="0.25">
      <c r="A4" s="4" t="s">
        <v>121</v>
      </c>
      <c r="B4" s="145">
        <v>1</v>
      </c>
      <c r="C4" s="171">
        <v>42684</v>
      </c>
      <c r="D4" s="152">
        <v>42724</v>
      </c>
      <c r="E4" s="30" t="s">
        <v>33</v>
      </c>
      <c r="F4" s="30">
        <v>42933</v>
      </c>
      <c r="G4" s="150" t="s">
        <v>53</v>
      </c>
      <c r="H4" s="149" t="s">
        <v>40</v>
      </c>
      <c r="I4" s="150" t="s">
        <v>41</v>
      </c>
      <c r="J4" s="151"/>
      <c r="M4" s="96" t="s">
        <v>57</v>
      </c>
    </row>
    <row r="5" spans="1:13" ht="15.75" thickBot="1" x14ac:dyDescent="0.3">
      <c r="A5" s="78" t="s">
        <v>126</v>
      </c>
      <c r="B5" s="172">
        <v>1</v>
      </c>
      <c r="C5" s="173">
        <v>42684</v>
      </c>
      <c r="D5" s="174">
        <v>42724</v>
      </c>
      <c r="E5" s="79" t="s">
        <v>33</v>
      </c>
      <c r="F5" s="30">
        <v>42933</v>
      </c>
      <c r="G5" s="175" t="s">
        <v>53</v>
      </c>
      <c r="H5" s="176" t="s">
        <v>40</v>
      </c>
      <c r="I5" s="175" t="s">
        <v>41</v>
      </c>
      <c r="J5" s="177"/>
      <c r="M5" s="97" t="s">
        <v>131</v>
      </c>
    </row>
    <row r="6" spans="1:13" ht="15" x14ac:dyDescent="0.25">
      <c r="A6" s="81" t="s">
        <v>51</v>
      </c>
      <c r="B6" s="149">
        <v>2</v>
      </c>
      <c r="C6" s="168">
        <v>42755</v>
      </c>
      <c r="D6" s="155">
        <v>42786</v>
      </c>
      <c r="E6" s="30" t="s">
        <v>33</v>
      </c>
      <c r="F6" s="30">
        <v>42933</v>
      </c>
      <c r="G6" s="149" t="s">
        <v>53</v>
      </c>
      <c r="H6" s="149" t="s">
        <v>40</v>
      </c>
      <c r="I6" s="149" t="s">
        <v>41</v>
      </c>
      <c r="J6" s="149"/>
    </row>
    <row r="7" spans="1:13" ht="15" x14ac:dyDescent="0.25">
      <c r="A7" s="8" t="s">
        <v>71</v>
      </c>
      <c r="B7" s="138">
        <v>2</v>
      </c>
      <c r="C7" s="169">
        <v>42709</v>
      </c>
      <c r="D7" s="140">
        <v>42786</v>
      </c>
      <c r="E7" s="80" t="s">
        <v>33</v>
      </c>
      <c r="F7" s="80">
        <v>42996</v>
      </c>
      <c r="G7" s="150" t="s">
        <v>53</v>
      </c>
      <c r="H7" s="150" t="s">
        <v>40</v>
      </c>
      <c r="I7" s="150" t="s">
        <v>41</v>
      </c>
      <c r="J7" s="153"/>
    </row>
    <row r="8" spans="1:13" ht="15" x14ac:dyDescent="0.25">
      <c r="A8" s="78" t="s">
        <v>85</v>
      </c>
      <c r="B8" s="172">
        <v>2</v>
      </c>
      <c r="C8" s="173">
        <v>42756</v>
      </c>
      <c r="D8" s="174">
        <v>42786</v>
      </c>
      <c r="E8" s="79" t="s">
        <v>33</v>
      </c>
      <c r="F8" s="30">
        <v>42933</v>
      </c>
      <c r="G8" s="175" t="s">
        <v>53</v>
      </c>
      <c r="H8" s="175" t="s">
        <v>40</v>
      </c>
      <c r="I8" s="175" t="s">
        <v>41</v>
      </c>
      <c r="J8" s="177"/>
    </row>
    <row r="9" spans="1:13" ht="15" x14ac:dyDescent="0.25">
      <c r="A9" s="81" t="s">
        <v>94</v>
      </c>
      <c r="B9" s="159">
        <v>2</v>
      </c>
      <c r="C9" s="168" t="s">
        <v>32</v>
      </c>
      <c r="D9" s="178">
        <v>42786</v>
      </c>
      <c r="E9" s="30" t="s">
        <v>33</v>
      </c>
      <c r="F9" s="30">
        <v>42933</v>
      </c>
      <c r="G9" s="149" t="s">
        <v>53</v>
      </c>
      <c r="H9" s="149" t="s">
        <v>40</v>
      </c>
      <c r="I9" s="149" t="s">
        <v>41</v>
      </c>
      <c r="J9" s="159"/>
    </row>
    <row r="10" spans="1:13" ht="15" x14ac:dyDescent="0.25">
      <c r="A10" s="82" t="s">
        <v>108</v>
      </c>
      <c r="B10" s="138">
        <v>2</v>
      </c>
      <c r="C10" s="169" t="s">
        <v>32</v>
      </c>
      <c r="D10" s="140">
        <v>42786</v>
      </c>
      <c r="E10" s="80" t="s">
        <v>33</v>
      </c>
      <c r="F10" s="80">
        <v>42996</v>
      </c>
      <c r="G10" s="150" t="s">
        <v>53</v>
      </c>
      <c r="H10" s="150" t="s">
        <v>40</v>
      </c>
      <c r="I10" s="150" t="s">
        <v>41</v>
      </c>
      <c r="J10" s="153"/>
    </row>
    <row r="11" spans="1:13" ht="15" x14ac:dyDescent="0.25">
      <c r="A11" s="4" t="s">
        <v>118</v>
      </c>
      <c r="B11" s="145">
        <v>2</v>
      </c>
      <c r="C11" s="171">
        <v>42785</v>
      </c>
      <c r="D11" s="152">
        <v>42786</v>
      </c>
      <c r="E11" s="30" t="s">
        <v>33</v>
      </c>
      <c r="F11" s="80">
        <v>42968</v>
      </c>
      <c r="G11" s="150" t="s">
        <v>53</v>
      </c>
      <c r="H11" s="150" t="s">
        <v>40</v>
      </c>
      <c r="I11" s="150" t="s">
        <v>41</v>
      </c>
      <c r="J11" s="151"/>
    </row>
    <row r="12" spans="1:13" ht="15" x14ac:dyDescent="0.25">
      <c r="A12" s="78" t="s">
        <v>43</v>
      </c>
      <c r="B12" s="172">
        <v>3</v>
      </c>
      <c r="C12" s="173" t="s">
        <v>32</v>
      </c>
      <c r="D12" s="174">
        <v>42814</v>
      </c>
      <c r="E12" s="79" t="s">
        <v>46</v>
      </c>
      <c r="F12" s="79" t="s">
        <v>132</v>
      </c>
      <c r="G12" s="179">
        <v>42781</v>
      </c>
      <c r="H12" s="176" t="s">
        <v>40</v>
      </c>
      <c r="I12" s="175" t="s">
        <v>41</v>
      </c>
      <c r="J12" s="177" t="s">
        <v>47</v>
      </c>
    </row>
    <row r="13" spans="1:13" ht="15" x14ac:dyDescent="0.25">
      <c r="A13" s="81" t="s">
        <v>48</v>
      </c>
      <c r="B13" s="149">
        <v>3</v>
      </c>
      <c r="C13" s="168">
        <v>42784</v>
      </c>
      <c r="D13" s="155">
        <v>42814</v>
      </c>
      <c r="E13" s="30" t="s">
        <v>33</v>
      </c>
      <c r="F13" s="30">
        <v>42968</v>
      </c>
      <c r="G13" s="155">
        <v>42781</v>
      </c>
      <c r="H13" s="149" t="s">
        <v>40</v>
      </c>
      <c r="I13" s="149" t="s">
        <v>41</v>
      </c>
      <c r="J13" s="149" t="s">
        <v>47</v>
      </c>
    </row>
    <row r="14" spans="1:13" ht="15" x14ac:dyDescent="0.25">
      <c r="A14" s="8" t="s">
        <v>67</v>
      </c>
      <c r="B14" s="138">
        <v>3</v>
      </c>
      <c r="C14" s="169" t="s">
        <v>32</v>
      </c>
      <c r="D14" s="140">
        <v>42814</v>
      </c>
      <c r="E14" s="80" t="s">
        <v>46</v>
      </c>
      <c r="F14" s="80" t="s">
        <v>132</v>
      </c>
      <c r="G14" s="148">
        <v>42781</v>
      </c>
      <c r="H14" s="150" t="s">
        <v>40</v>
      </c>
      <c r="I14" s="150" t="s">
        <v>41</v>
      </c>
      <c r="J14" s="153" t="s">
        <v>47</v>
      </c>
    </row>
    <row r="15" spans="1:13" ht="15" x14ac:dyDescent="0.25">
      <c r="A15" s="4" t="s">
        <v>93</v>
      </c>
      <c r="B15" s="145">
        <v>3</v>
      </c>
      <c r="C15" s="171" t="s">
        <v>32</v>
      </c>
      <c r="D15" s="152">
        <v>42814</v>
      </c>
      <c r="E15" s="30" t="s">
        <v>46</v>
      </c>
      <c r="F15" s="30" t="s">
        <v>132</v>
      </c>
      <c r="G15" s="155">
        <v>42781</v>
      </c>
      <c r="H15" s="150" t="s">
        <v>40</v>
      </c>
      <c r="I15" s="150" t="s">
        <v>41</v>
      </c>
      <c r="J15" s="151" t="s">
        <v>47</v>
      </c>
    </row>
    <row r="16" spans="1:13" ht="15" x14ac:dyDescent="0.25">
      <c r="A16" s="4" t="s">
        <v>98</v>
      </c>
      <c r="B16" s="145">
        <v>3</v>
      </c>
      <c r="C16" s="171" t="s">
        <v>32</v>
      </c>
      <c r="D16" s="152">
        <v>42814</v>
      </c>
      <c r="E16" s="30" t="s">
        <v>46</v>
      </c>
      <c r="F16" s="30" t="s">
        <v>132</v>
      </c>
      <c r="G16" s="155">
        <v>42781</v>
      </c>
      <c r="H16" s="150" t="s">
        <v>40</v>
      </c>
      <c r="I16" s="150" t="s">
        <v>41</v>
      </c>
      <c r="J16" s="151" t="s">
        <v>47</v>
      </c>
    </row>
    <row r="17" spans="1:10" ht="15" x14ac:dyDescent="0.25">
      <c r="A17" s="4" t="s">
        <v>119</v>
      </c>
      <c r="B17" s="145">
        <v>3</v>
      </c>
      <c r="C17" s="171">
        <v>42733</v>
      </c>
      <c r="D17" s="152">
        <v>42814</v>
      </c>
      <c r="E17" s="30" t="s">
        <v>33</v>
      </c>
      <c r="F17" s="30">
        <v>43087</v>
      </c>
      <c r="G17" s="155">
        <v>42781</v>
      </c>
      <c r="H17" s="150" t="s">
        <v>40</v>
      </c>
      <c r="I17" s="150" t="s">
        <v>41</v>
      </c>
      <c r="J17" s="151" t="s">
        <v>47</v>
      </c>
    </row>
    <row r="18" spans="1:10" ht="15" x14ac:dyDescent="0.25">
      <c r="A18" s="4" t="s">
        <v>96</v>
      </c>
      <c r="B18" s="145">
        <v>4</v>
      </c>
      <c r="C18" s="171">
        <v>42812</v>
      </c>
      <c r="D18" s="146">
        <v>42842</v>
      </c>
      <c r="E18" s="99" t="s">
        <v>46</v>
      </c>
      <c r="F18" s="99" t="s">
        <v>132</v>
      </c>
      <c r="G18" s="146">
        <v>42809</v>
      </c>
      <c r="H18" s="149" t="s">
        <v>40</v>
      </c>
      <c r="I18" s="150" t="s">
        <v>41</v>
      </c>
      <c r="J18" s="151" t="s">
        <v>47</v>
      </c>
    </row>
    <row r="19" spans="1:10" ht="15" x14ac:dyDescent="0.25">
      <c r="A19" s="4" t="s">
        <v>101</v>
      </c>
      <c r="B19" s="145">
        <v>4</v>
      </c>
      <c r="C19" s="171" t="s">
        <v>32</v>
      </c>
      <c r="D19" s="152">
        <v>42842</v>
      </c>
      <c r="E19" s="30" t="s">
        <v>46</v>
      </c>
      <c r="F19" s="30" t="s">
        <v>132</v>
      </c>
      <c r="G19" s="155">
        <v>42809</v>
      </c>
      <c r="H19" s="150" t="s">
        <v>40</v>
      </c>
      <c r="I19" s="150" t="s">
        <v>41</v>
      </c>
      <c r="J19" s="151" t="s">
        <v>47</v>
      </c>
    </row>
    <row r="20" spans="1:10" ht="15" x14ac:dyDescent="0.25">
      <c r="A20" s="4" t="s">
        <v>107</v>
      </c>
      <c r="B20" s="145">
        <v>4</v>
      </c>
      <c r="C20" s="171">
        <v>42752</v>
      </c>
      <c r="D20" s="152">
        <v>42842</v>
      </c>
      <c r="E20" s="30" t="s">
        <v>33</v>
      </c>
      <c r="F20" s="80">
        <v>42968</v>
      </c>
      <c r="G20" s="155">
        <v>42809</v>
      </c>
      <c r="H20" s="150" t="s">
        <v>40</v>
      </c>
      <c r="I20" s="150" t="s">
        <v>41</v>
      </c>
      <c r="J20" s="151" t="s">
        <v>47</v>
      </c>
    </row>
    <row r="21" spans="1:10" ht="15" x14ac:dyDescent="0.25">
      <c r="A21" s="4" t="s">
        <v>69</v>
      </c>
      <c r="B21" s="145">
        <v>5</v>
      </c>
      <c r="C21" s="171">
        <v>42847</v>
      </c>
      <c r="D21" s="152">
        <v>42877</v>
      </c>
      <c r="E21" s="30" t="s">
        <v>46</v>
      </c>
      <c r="F21" s="149" t="s">
        <v>132</v>
      </c>
      <c r="G21" s="155">
        <v>42844</v>
      </c>
      <c r="H21" s="150" t="s">
        <v>40</v>
      </c>
      <c r="I21" s="150" t="s">
        <v>41</v>
      </c>
      <c r="J21" s="151" t="s">
        <v>47</v>
      </c>
    </row>
    <row r="22" spans="1:10" ht="15" x14ac:dyDescent="0.25">
      <c r="A22" s="4" t="s">
        <v>73</v>
      </c>
      <c r="B22" s="145">
        <v>5</v>
      </c>
      <c r="C22" s="171">
        <v>42784</v>
      </c>
      <c r="D22" s="152">
        <v>42877</v>
      </c>
      <c r="E22" s="30" t="s">
        <v>46</v>
      </c>
      <c r="F22" s="149" t="s">
        <v>132</v>
      </c>
      <c r="G22" s="155">
        <v>42844</v>
      </c>
      <c r="H22" s="149" t="s">
        <v>40</v>
      </c>
      <c r="I22" s="149" t="s">
        <v>41</v>
      </c>
      <c r="J22" s="151" t="s">
        <v>47</v>
      </c>
    </row>
    <row r="23" spans="1:10" ht="15" x14ac:dyDescent="0.25">
      <c r="A23" s="4" t="s">
        <v>88</v>
      </c>
      <c r="B23" s="145">
        <v>6</v>
      </c>
      <c r="C23" s="171">
        <v>42845</v>
      </c>
      <c r="D23" s="152">
        <v>42905</v>
      </c>
      <c r="E23" s="30" t="s">
        <v>46</v>
      </c>
      <c r="F23" s="149" t="s">
        <v>132</v>
      </c>
      <c r="G23" s="155">
        <v>42872</v>
      </c>
      <c r="H23" s="149" t="s">
        <v>40</v>
      </c>
      <c r="I23" s="149" t="s">
        <v>41</v>
      </c>
      <c r="J23" s="151"/>
    </row>
    <row r="24" spans="1:10" ht="15" x14ac:dyDescent="0.25">
      <c r="A24" s="4" t="s">
        <v>74</v>
      </c>
      <c r="B24" s="145">
        <v>6</v>
      </c>
      <c r="C24" s="171">
        <v>42838</v>
      </c>
      <c r="D24" s="152">
        <v>42905</v>
      </c>
      <c r="E24" s="30" t="s">
        <v>46</v>
      </c>
      <c r="F24" s="149" t="s">
        <v>132</v>
      </c>
      <c r="G24" s="155">
        <v>42872</v>
      </c>
      <c r="H24" s="149" t="s">
        <v>40</v>
      </c>
      <c r="I24" s="149" t="s">
        <v>41</v>
      </c>
      <c r="J24" s="151"/>
    </row>
    <row r="25" spans="1:10" ht="15" x14ac:dyDescent="0.25">
      <c r="A25" s="4" t="s">
        <v>83</v>
      </c>
      <c r="B25" s="145">
        <v>6</v>
      </c>
      <c r="C25" s="171">
        <v>42845</v>
      </c>
      <c r="D25" s="152">
        <v>42905</v>
      </c>
      <c r="E25" s="30" t="s">
        <v>46</v>
      </c>
      <c r="F25" s="149" t="s">
        <v>132</v>
      </c>
      <c r="G25" s="155">
        <v>42872</v>
      </c>
      <c r="H25" s="149" t="s">
        <v>40</v>
      </c>
      <c r="I25" s="149" t="s">
        <v>41</v>
      </c>
      <c r="J25" s="151"/>
    </row>
    <row r="26" spans="1:10" ht="15" x14ac:dyDescent="0.25">
      <c r="A26" s="4" t="s">
        <v>123</v>
      </c>
      <c r="B26" s="145">
        <v>6</v>
      </c>
      <c r="C26" s="171">
        <v>42815</v>
      </c>
      <c r="D26" s="152">
        <v>42905</v>
      </c>
      <c r="E26" s="30" t="s">
        <v>46</v>
      </c>
      <c r="F26" s="149" t="s">
        <v>132</v>
      </c>
      <c r="G26" s="155">
        <v>42872</v>
      </c>
      <c r="H26" s="149" t="s">
        <v>40</v>
      </c>
      <c r="I26" s="149" t="s">
        <v>41</v>
      </c>
      <c r="J26" s="151"/>
    </row>
    <row r="27" spans="1:10" ht="15" x14ac:dyDescent="0.25">
      <c r="A27" s="78" t="s">
        <v>77</v>
      </c>
      <c r="B27" s="172">
        <v>7</v>
      </c>
      <c r="C27" s="173">
        <v>42845</v>
      </c>
      <c r="D27" s="174">
        <v>43024</v>
      </c>
      <c r="E27" s="79" t="s">
        <v>46</v>
      </c>
      <c r="F27" s="149" t="s">
        <v>132</v>
      </c>
      <c r="G27" s="179">
        <v>42872</v>
      </c>
      <c r="H27" s="176"/>
      <c r="I27" s="176"/>
      <c r="J27" s="177"/>
    </row>
    <row r="28" spans="1:10" ht="15" x14ac:dyDescent="0.25">
      <c r="A28" s="81" t="s">
        <v>122</v>
      </c>
      <c r="B28" s="149">
        <v>7</v>
      </c>
      <c r="C28" s="180">
        <v>42922</v>
      </c>
      <c r="D28" s="155">
        <v>43024</v>
      </c>
      <c r="E28" s="30" t="s">
        <v>46</v>
      </c>
      <c r="F28" s="149" t="s">
        <v>132</v>
      </c>
      <c r="G28" s="155">
        <v>42991</v>
      </c>
      <c r="H28" s="149"/>
      <c r="I28" s="149"/>
      <c r="J28" s="149"/>
    </row>
    <row r="29" spans="1:10" ht="15" x14ac:dyDescent="0.25">
      <c r="A29" s="81" t="s">
        <v>54</v>
      </c>
      <c r="B29" s="149">
        <v>7</v>
      </c>
      <c r="C29" s="168">
        <v>42932</v>
      </c>
      <c r="D29" s="155">
        <v>43024</v>
      </c>
      <c r="E29" s="30" t="s">
        <v>46</v>
      </c>
      <c r="F29" s="149" t="s">
        <v>132</v>
      </c>
      <c r="G29" s="155">
        <v>42991</v>
      </c>
      <c r="H29" s="149"/>
      <c r="I29" s="149"/>
      <c r="J29" s="149"/>
    </row>
    <row r="30" spans="1:10" ht="15" x14ac:dyDescent="0.25">
      <c r="A30" s="98" t="s">
        <v>81</v>
      </c>
      <c r="B30" s="149">
        <v>7</v>
      </c>
      <c r="C30" s="155">
        <v>42948</v>
      </c>
      <c r="D30" s="155">
        <v>43024</v>
      </c>
      <c r="E30" s="30" t="s">
        <v>46</v>
      </c>
      <c r="F30" s="149" t="s">
        <v>132</v>
      </c>
      <c r="G30" s="155">
        <v>42991</v>
      </c>
      <c r="H30" s="149"/>
      <c r="I30" s="149"/>
      <c r="J30" s="149"/>
    </row>
    <row r="31" spans="1:10" ht="15" x14ac:dyDescent="0.25">
      <c r="A31" s="82" t="s">
        <v>100</v>
      </c>
      <c r="B31" s="181">
        <v>7</v>
      </c>
      <c r="C31" s="169">
        <v>42925</v>
      </c>
      <c r="D31" s="182">
        <v>43024</v>
      </c>
      <c r="E31" s="80" t="s">
        <v>46</v>
      </c>
      <c r="F31" s="149" t="s">
        <v>132</v>
      </c>
      <c r="G31" s="148">
        <v>42991</v>
      </c>
      <c r="H31" s="183"/>
      <c r="I31" s="183"/>
      <c r="J31" s="184"/>
    </row>
    <row r="32" spans="1:10" ht="15" x14ac:dyDescent="0.25">
      <c r="A32" s="4" t="s">
        <v>128</v>
      </c>
      <c r="B32" s="156">
        <v>7</v>
      </c>
      <c r="C32" s="171">
        <v>42987</v>
      </c>
      <c r="D32" s="158">
        <v>43024</v>
      </c>
      <c r="E32" s="30" t="s">
        <v>46</v>
      </c>
      <c r="F32" s="149" t="s">
        <v>132</v>
      </c>
      <c r="G32" s="155">
        <v>42991</v>
      </c>
      <c r="H32" s="159"/>
      <c r="I32" s="159"/>
      <c r="J32" s="160"/>
    </row>
    <row r="33" spans="1:10" ht="15" x14ac:dyDescent="0.25">
      <c r="A33" s="4" t="s">
        <v>112</v>
      </c>
      <c r="B33" s="145">
        <v>8</v>
      </c>
      <c r="C33" s="171">
        <v>42885</v>
      </c>
      <c r="D33" s="152">
        <v>43052</v>
      </c>
      <c r="E33" s="30" t="s">
        <v>46</v>
      </c>
      <c r="F33" s="149" t="s">
        <v>132</v>
      </c>
      <c r="G33" s="155">
        <v>43026</v>
      </c>
      <c r="H33" s="149"/>
      <c r="I33" s="149"/>
      <c r="J33" s="151"/>
    </row>
    <row r="34" spans="1:10" ht="15" x14ac:dyDescent="0.25">
      <c r="A34" s="4" t="s">
        <v>59</v>
      </c>
      <c r="B34" s="145">
        <v>8</v>
      </c>
      <c r="C34" s="146">
        <v>42985</v>
      </c>
      <c r="D34" s="152">
        <v>43052</v>
      </c>
      <c r="E34" s="30" t="s">
        <v>46</v>
      </c>
      <c r="F34" s="149" t="s">
        <v>132</v>
      </c>
      <c r="G34" s="155">
        <v>42991</v>
      </c>
      <c r="H34" s="149"/>
      <c r="I34" s="149"/>
      <c r="J34" s="151"/>
    </row>
    <row r="35" spans="1:10" ht="15" x14ac:dyDescent="0.25">
      <c r="A35" s="4" t="s">
        <v>61</v>
      </c>
      <c r="B35" s="145">
        <v>8</v>
      </c>
      <c r="C35" s="146">
        <v>43013</v>
      </c>
      <c r="D35" s="152">
        <v>43080</v>
      </c>
      <c r="E35" s="30" t="s">
        <v>46</v>
      </c>
      <c r="F35" s="149" t="s">
        <v>132</v>
      </c>
      <c r="G35" s="155">
        <v>43026</v>
      </c>
      <c r="H35" s="149"/>
      <c r="I35" s="149"/>
      <c r="J35" s="151"/>
    </row>
    <row r="36" spans="1:10" ht="15" x14ac:dyDescent="0.25">
      <c r="A36" s="4" t="s">
        <v>65</v>
      </c>
      <c r="B36" s="145">
        <v>8</v>
      </c>
      <c r="C36" s="185">
        <v>42957</v>
      </c>
      <c r="D36" s="152">
        <v>43052</v>
      </c>
      <c r="E36" s="30" t="s">
        <v>46</v>
      </c>
      <c r="F36" s="149" t="s">
        <v>132</v>
      </c>
      <c r="G36" s="155">
        <v>43026</v>
      </c>
      <c r="H36" s="149"/>
      <c r="I36" s="149"/>
      <c r="J36" s="151"/>
    </row>
    <row r="37" spans="1:10" ht="15" x14ac:dyDescent="0.25">
      <c r="A37" s="4" t="s">
        <v>79</v>
      </c>
      <c r="B37" s="145">
        <v>8</v>
      </c>
      <c r="C37" s="146">
        <v>42993</v>
      </c>
      <c r="D37" s="152">
        <v>43080</v>
      </c>
      <c r="E37" s="30" t="s">
        <v>46</v>
      </c>
      <c r="F37" s="149" t="s">
        <v>132</v>
      </c>
      <c r="G37" s="155">
        <v>43026</v>
      </c>
      <c r="H37" s="149"/>
      <c r="I37" s="149"/>
      <c r="J37" s="151"/>
    </row>
    <row r="38" spans="1:10" ht="16.5" customHeight="1" x14ac:dyDescent="0.25">
      <c r="A38" s="4" t="s">
        <v>87</v>
      </c>
      <c r="B38" s="145">
        <v>8</v>
      </c>
      <c r="C38" s="146">
        <v>42957</v>
      </c>
      <c r="D38" s="152">
        <v>43052</v>
      </c>
      <c r="E38" s="30" t="s">
        <v>46</v>
      </c>
      <c r="F38" s="149" t="s">
        <v>132</v>
      </c>
      <c r="G38" s="155">
        <v>43026</v>
      </c>
      <c r="H38" s="149"/>
      <c r="I38" s="149"/>
      <c r="J38" s="151"/>
    </row>
    <row r="39" spans="1:10" ht="15" x14ac:dyDescent="0.25">
      <c r="A39" s="19" t="s">
        <v>110</v>
      </c>
      <c r="B39" s="145">
        <v>8</v>
      </c>
      <c r="C39" s="146">
        <v>42936</v>
      </c>
      <c r="D39" s="152">
        <v>43052</v>
      </c>
      <c r="E39" s="30" t="s">
        <v>46</v>
      </c>
      <c r="F39" s="149" t="s">
        <v>132</v>
      </c>
      <c r="G39" s="155">
        <v>43026</v>
      </c>
      <c r="H39" s="149"/>
      <c r="I39" s="149"/>
      <c r="J39" s="151"/>
    </row>
    <row r="40" spans="1:10" ht="15" x14ac:dyDescent="0.25">
      <c r="A40" s="4" t="s">
        <v>115</v>
      </c>
      <c r="B40" s="156">
        <v>8</v>
      </c>
      <c r="C40" s="171">
        <v>42991</v>
      </c>
      <c r="D40" s="158">
        <v>43052</v>
      </c>
      <c r="E40" s="30" t="s">
        <v>46</v>
      </c>
      <c r="F40" s="149" t="s">
        <v>132</v>
      </c>
      <c r="G40" s="155">
        <v>43026</v>
      </c>
      <c r="H40" s="159"/>
      <c r="I40" s="159"/>
      <c r="J40" s="160"/>
    </row>
    <row r="41" spans="1:10" ht="15" x14ac:dyDescent="0.25">
      <c r="A41" s="4" t="s">
        <v>124</v>
      </c>
      <c r="B41" s="145">
        <v>8</v>
      </c>
      <c r="C41" s="146">
        <v>42917</v>
      </c>
      <c r="D41" s="152">
        <v>43052</v>
      </c>
      <c r="E41" s="30" t="s">
        <v>46</v>
      </c>
      <c r="F41" s="149" t="s">
        <v>132</v>
      </c>
      <c r="G41" s="155">
        <v>43026</v>
      </c>
      <c r="H41" s="149"/>
      <c r="I41" s="149"/>
      <c r="J41" s="151"/>
    </row>
    <row r="42" spans="1:10" ht="15" hidden="1" x14ac:dyDescent="0.25">
      <c r="A42" s="78" t="s">
        <v>36</v>
      </c>
      <c r="B42" s="172" t="s">
        <v>32</v>
      </c>
      <c r="C42" s="186" t="s">
        <v>32</v>
      </c>
      <c r="D42" s="187" t="s">
        <v>32</v>
      </c>
      <c r="E42" s="188" t="s">
        <v>32</v>
      </c>
      <c r="F42" s="149" t="s">
        <v>132</v>
      </c>
      <c r="G42" s="188" t="s">
        <v>32</v>
      </c>
      <c r="H42" s="176" t="s">
        <v>40</v>
      </c>
      <c r="I42" s="176" t="s">
        <v>41</v>
      </c>
      <c r="J42" s="177" t="s">
        <v>47</v>
      </c>
    </row>
    <row r="43" spans="1:10" ht="15" hidden="1" x14ac:dyDescent="0.25">
      <c r="A43" s="81" t="s">
        <v>31</v>
      </c>
      <c r="B43" s="149" t="s">
        <v>32</v>
      </c>
      <c r="C43" s="155" t="s">
        <v>32</v>
      </c>
      <c r="D43" s="155" t="s">
        <v>32</v>
      </c>
      <c r="E43" s="149" t="s">
        <v>32</v>
      </c>
      <c r="F43" s="149" t="s">
        <v>132</v>
      </c>
      <c r="G43" s="149" t="s">
        <v>32</v>
      </c>
      <c r="H43" s="149" t="s">
        <v>32</v>
      </c>
      <c r="I43" s="149" t="s">
        <v>32</v>
      </c>
      <c r="J43" s="149" t="s">
        <v>32</v>
      </c>
    </row>
    <row r="44" spans="1:10" ht="15" hidden="1" x14ac:dyDescent="0.25">
      <c r="A44" s="8" t="s">
        <v>50</v>
      </c>
      <c r="B44" s="138" t="s">
        <v>32</v>
      </c>
      <c r="C44" s="139" t="s">
        <v>32</v>
      </c>
      <c r="D44" s="140" t="s">
        <v>32</v>
      </c>
      <c r="E44" s="80" t="s">
        <v>32</v>
      </c>
      <c r="F44" s="149" t="s">
        <v>132</v>
      </c>
      <c r="G44" s="150" t="s">
        <v>32</v>
      </c>
      <c r="H44" s="150" t="s">
        <v>32</v>
      </c>
      <c r="I44" s="150" t="s">
        <v>32</v>
      </c>
      <c r="J44" s="153" t="s">
        <v>32</v>
      </c>
    </row>
    <row r="45" spans="1:10" ht="15" hidden="1" x14ac:dyDescent="0.25">
      <c r="A45" s="4" t="s">
        <v>56</v>
      </c>
      <c r="B45" s="145" t="s">
        <v>32</v>
      </c>
      <c r="C45" s="146" t="s">
        <v>32</v>
      </c>
      <c r="D45" s="152" t="s">
        <v>32</v>
      </c>
      <c r="E45" s="30" t="s">
        <v>32</v>
      </c>
      <c r="F45" s="149" t="s">
        <v>132</v>
      </c>
      <c r="G45" s="150" t="s">
        <v>32</v>
      </c>
      <c r="H45" s="149" t="s">
        <v>32</v>
      </c>
      <c r="I45" s="149" t="s">
        <v>32</v>
      </c>
      <c r="J45" s="151" t="s">
        <v>32</v>
      </c>
    </row>
    <row r="46" spans="1:10" ht="15" hidden="1" x14ac:dyDescent="0.25">
      <c r="A46" s="4" t="s">
        <v>66</v>
      </c>
      <c r="B46" s="145" t="s">
        <v>32</v>
      </c>
      <c r="C46" s="146" t="s">
        <v>32</v>
      </c>
      <c r="D46" s="152" t="s">
        <v>32</v>
      </c>
      <c r="E46" s="30" t="s">
        <v>32</v>
      </c>
      <c r="F46" s="149" t="s">
        <v>132</v>
      </c>
      <c r="G46" s="150" t="s">
        <v>32</v>
      </c>
      <c r="H46" s="149" t="s">
        <v>32</v>
      </c>
      <c r="I46" s="149" t="s">
        <v>32</v>
      </c>
      <c r="J46" s="151" t="s">
        <v>32</v>
      </c>
    </row>
    <row r="47" spans="1:10" ht="15" hidden="1" x14ac:dyDescent="0.25">
      <c r="A47" s="4" t="s">
        <v>89</v>
      </c>
      <c r="B47" s="145" t="s">
        <v>32</v>
      </c>
      <c r="C47" s="146" t="s">
        <v>32</v>
      </c>
      <c r="D47" s="152" t="s">
        <v>32</v>
      </c>
      <c r="E47" s="30" t="s">
        <v>32</v>
      </c>
      <c r="F47" s="149" t="s">
        <v>132</v>
      </c>
      <c r="G47" s="150" t="s">
        <v>32</v>
      </c>
      <c r="H47" s="149" t="s">
        <v>32</v>
      </c>
      <c r="I47" s="149" t="s">
        <v>32</v>
      </c>
      <c r="J47" s="151" t="s">
        <v>32</v>
      </c>
    </row>
    <row r="48" spans="1:10" ht="15" hidden="1" x14ac:dyDescent="0.25">
      <c r="A48" s="4" t="s">
        <v>90</v>
      </c>
      <c r="B48" s="145" t="s">
        <v>32</v>
      </c>
      <c r="C48" s="146" t="s">
        <v>32</v>
      </c>
      <c r="D48" s="152" t="s">
        <v>32</v>
      </c>
      <c r="E48" s="30" t="s">
        <v>32</v>
      </c>
      <c r="F48" s="149" t="s">
        <v>132</v>
      </c>
      <c r="G48" s="150" t="s">
        <v>32</v>
      </c>
      <c r="H48" s="149" t="s">
        <v>32</v>
      </c>
      <c r="I48" s="149" t="s">
        <v>32</v>
      </c>
      <c r="J48" s="151" t="s">
        <v>32</v>
      </c>
    </row>
    <row r="49" spans="1:10" ht="15" hidden="1" x14ac:dyDescent="0.25">
      <c r="A49" s="4" t="s">
        <v>91</v>
      </c>
      <c r="B49" s="145" t="s">
        <v>32</v>
      </c>
      <c r="C49" s="146" t="s">
        <v>32</v>
      </c>
      <c r="D49" s="152" t="s">
        <v>32</v>
      </c>
      <c r="E49" s="30" t="s">
        <v>32</v>
      </c>
      <c r="F49" s="149" t="s">
        <v>132</v>
      </c>
      <c r="G49" s="150" t="s">
        <v>32</v>
      </c>
      <c r="H49" s="149" t="s">
        <v>32</v>
      </c>
      <c r="I49" s="149" t="s">
        <v>32</v>
      </c>
      <c r="J49" s="151" t="s">
        <v>32</v>
      </c>
    </row>
    <row r="50" spans="1:10" ht="15" x14ac:dyDescent="0.25">
      <c r="A50" s="4" t="s">
        <v>117</v>
      </c>
      <c r="B50" s="145" t="s">
        <v>32</v>
      </c>
      <c r="C50" s="146" t="s">
        <v>32</v>
      </c>
      <c r="D50" s="152" t="s">
        <v>32</v>
      </c>
      <c r="E50" s="30" t="s">
        <v>33</v>
      </c>
      <c r="F50" s="149" t="s">
        <v>132</v>
      </c>
      <c r="G50" s="150" t="s">
        <v>32</v>
      </c>
      <c r="H50" s="149" t="s">
        <v>32</v>
      </c>
      <c r="I50" s="149" t="s">
        <v>32</v>
      </c>
      <c r="J50" s="151" t="s">
        <v>32</v>
      </c>
    </row>
    <row r="51" spans="1:10" ht="15" hidden="1" x14ac:dyDescent="0.25">
      <c r="A51" s="78" t="s">
        <v>129</v>
      </c>
      <c r="B51" s="172" t="s">
        <v>32</v>
      </c>
      <c r="C51" s="189" t="s">
        <v>32</v>
      </c>
      <c r="D51" s="174" t="s">
        <v>32</v>
      </c>
      <c r="E51" s="176" t="s">
        <v>32</v>
      </c>
      <c r="F51" s="149" t="s">
        <v>132</v>
      </c>
      <c r="G51" s="175" t="s">
        <v>32</v>
      </c>
      <c r="H51" s="176" t="s">
        <v>32</v>
      </c>
      <c r="I51" s="176" t="s">
        <v>32</v>
      </c>
      <c r="J51" s="177" t="s">
        <v>32</v>
      </c>
    </row>
    <row r="52" spans="1:10" ht="15" x14ac:dyDescent="0.25">
      <c r="A52" s="81" t="s">
        <v>104</v>
      </c>
      <c r="B52" s="74" t="s">
        <v>106</v>
      </c>
      <c r="C52" s="155">
        <v>42450</v>
      </c>
      <c r="D52" s="155">
        <v>42480</v>
      </c>
      <c r="E52" s="149" t="s">
        <v>46</v>
      </c>
      <c r="F52" s="149" t="s">
        <v>132</v>
      </c>
      <c r="G52" s="30" t="s">
        <v>46</v>
      </c>
      <c r="H52" s="149" t="s">
        <v>32</v>
      </c>
      <c r="I52" s="149" t="s">
        <v>32</v>
      </c>
      <c r="J52" s="149" t="s">
        <v>32</v>
      </c>
    </row>
  </sheetData>
  <autoFilter ref="A1:J52">
    <filterColumn colId="4">
      <filters>
        <filter val="N"/>
        <filter val="Y"/>
      </filters>
    </filterColumn>
    <sortState ref="A2:J52">
      <sortCondition ref="B1:B5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H53"/>
  <sheetViews>
    <sheetView workbookViewId="0">
      <selection activeCell="D1" sqref="D1"/>
    </sheetView>
  </sheetViews>
  <sheetFormatPr defaultRowHeight="14.25" x14ac:dyDescent="0.2"/>
  <cols>
    <col min="1" max="1" width="19.25" style="3" customWidth="1"/>
    <col min="2" max="2" width="14.75" style="3" bestFit="1" customWidth="1"/>
    <col min="3" max="3" width="18" style="67" bestFit="1" customWidth="1"/>
    <col min="4" max="5" width="18" style="3" customWidth="1"/>
    <col min="6" max="6" width="23" style="3" bestFit="1" customWidth="1"/>
    <col min="7" max="7" width="27.25" style="3" bestFit="1" customWidth="1"/>
    <col min="8" max="8" width="23.25" bestFit="1" customWidth="1"/>
  </cols>
  <sheetData>
    <row r="1" spans="1:8" ht="15.75" thickBot="1" x14ac:dyDescent="0.3">
      <c r="A1" s="56" t="s">
        <v>0</v>
      </c>
      <c r="B1" s="56" t="s">
        <v>17</v>
      </c>
      <c r="C1" s="85" t="s">
        <v>18</v>
      </c>
      <c r="D1" s="193" t="s">
        <v>19</v>
      </c>
      <c r="E1" s="193" t="s">
        <v>13</v>
      </c>
      <c r="F1" s="27" t="s">
        <v>14</v>
      </c>
      <c r="G1" s="27" t="s">
        <v>20</v>
      </c>
      <c r="H1" s="28" t="s">
        <v>16</v>
      </c>
    </row>
    <row r="2" spans="1:8" ht="15.75" thickBot="1" x14ac:dyDescent="0.3">
      <c r="A2" s="8" t="s">
        <v>48</v>
      </c>
      <c r="B2" s="154">
        <v>3</v>
      </c>
      <c r="C2" s="110">
        <v>42784</v>
      </c>
      <c r="D2" s="30">
        <v>42814</v>
      </c>
      <c r="E2" s="51">
        <v>42781</v>
      </c>
      <c r="F2" s="119" t="s">
        <v>40</v>
      </c>
      <c r="G2" s="119" t="s">
        <v>42</v>
      </c>
      <c r="H2" s="120" t="s">
        <v>47</v>
      </c>
    </row>
    <row r="3" spans="1:8" ht="15.75" thickBot="1" x14ac:dyDescent="0.3">
      <c r="A3" s="4" t="s">
        <v>67</v>
      </c>
      <c r="B3" s="133">
        <v>3</v>
      </c>
      <c r="C3" s="100">
        <v>42784</v>
      </c>
      <c r="D3" s="30">
        <v>42814</v>
      </c>
      <c r="E3" s="51">
        <v>42781</v>
      </c>
      <c r="F3" s="38" t="s">
        <v>40</v>
      </c>
      <c r="G3" s="38" t="s">
        <v>42</v>
      </c>
      <c r="H3" s="49" t="s">
        <v>47</v>
      </c>
    </row>
    <row r="4" spans="1:8" ht="15.75" thickBot="1" x14ac:dyDescent="0.3">
      <c r="A4" s="4" t="s">
        <v>36</v>
      </c>
      <c r="B4" s="133">
        <v>4</v>
      </c>
      <c r="C4" s="100">
        <v>42782</v>
      </c>
      <c r="D4" s="30">
        <v>42842</v>
      </c>
      <c r="E4" s="51">
        <v>42809</v>
      </c>
      <c r="F4" s="38" t="s">
        <v>40</v>
      </c>
      <c r="G4" s="38" t="s">
        <v>42</v>
      </c>
      <c r="H4" s="49"/>
    </row>
    <row r="5" spans="1:8" ht="15.75" thickBot="1" x14ac:dyDescent="0.3">
      <c r="A5" s="4" t="s">
        <v>96</v>
      </c>
      <c r="B5" s="133">
        <v>4</v>
      </c>
      <c r="C5" s="100">
        <v>42812</v>
      </c>
      <c r="D5" s="30">
        <v>42842</v>
      </c>
      <c r="E5" s="51">
        <v>42809</v>
      </c>
      <c r="F5" s="38" t="s">
        <v>40</v>
      </c>
      <c r="G5" s="38" t="s">
        <v>42</v>
      </c>
      <c r="H5" s="49"/>
    </row>
    <row r="6" spans="1:8" ht="15.75" thickBot="1" x14ac:dyDescent="0.3">
      <c r="A6" s="4" t="s">
        <v>107</v>
      </c>
      <c r="B6" s="154">
        <v>4</v>
      </c>
      <c r="C6" s="100">
        <v>42812</v>
      </c>
      <c r="D6" s="30">
        <v>42842</v>
      </c>
      <c r="E6" s="51">
        <v>42809</v>
      </c>
      <c r="F6" s="38" t="s">
        <v>40</v>
      </c>
      <c r="G6" s="38" t="s">
        <v>42</v>
      </c>
      <c r="H6" s="49"/>
    </row>
    <row r="7" spans="1:8" ht="15.75" thickBot="1" x14ac:dyDescent="0.3">
      <c r="A7" s="4" t="s">
        <v>69</v>
      </c>
      <c r="B7" s="133">
        <v>5</v>
      </c>
      <c r="C7" s="100">
        <v>42847</v>
      </c>
      <c r="D7" s="30">
        <v>42877</v>
      </c>
      <c r="E7" s="51">
        <v>42844</v>
      </c>
      <c r="F7" s="38" t="s">
        <v>40</v>
      </c>
      <c r="G7" s="38"/>
      <c r="H7" s="49"/>
    </row>
    <row r="8" spans="1:8" ht="15.75" thickBot="1" x14ac:dyDescent="0.3">
      <c r="A8" s="4" t="s">
        <v>73</v>
      </c>
      <c r="B8" s="133">
        <v>5</v>
      </c>
      <c r="C8" s="100">
        <v>42847</v>
      </c>
      <c r="D8" s="30">
        <v>42877</v>
      </c>
      <c r="E8" s="51">
        <v>42844</v>
      </c>
      <c r="F8" s="38" t="s">
        <v>40</v>
      </c>
      <c r="G8" s="38"/>
      <c r="H8" s="49"/>
    </row>
    <row r="9" spans="1:8" ht="15.75" thickBot="1" x14ac:dyDescent="0.3">
      <c r="A9" s="4" t="s">
        <v>74</v>
      </c>
      <c r="B9" s="154">
        <v>6</v>
      </c>
      <c r="C9" s="116">
        <v>42875</v>
      </c>
      <c r="D9" s="30">
        <v>42905</v>
      </c>
      <c r="E9" s="51">
        <v>42872</v>
      </c>
      <c r="F9" s="38" t="s">
        <v>40</v>
      </c>
      <c r="G9" s="38"/>
      <c r="H9" s="49"/>
    </row>
    <row r="10" spans="1:8" ht="15.75" thickBot="1" x14ac:dyDescent="0.3">
      <c r="A10" s="4" t="s">
        <v>88</v>
      </c>
      <c r="B10" s="133">
        <v>6</v>
      </c>
      <c r="C10" s="116">
        <v>42845</v>
      </c>
      <c r="D10" s="30">
        <v>42905</v>
      </c>
      <c r="E10" s="51">
        <v>42872</v>
      </c>
      <c r="F10" s="38" t="s">
        <v>40</v>
      </c>
      <c r="G10" s="38"/>
      <c r="H10" s="49"/>
    </row>
    <row r="11" spans="1:8" ht="15.75" thickBot="1" x14ac:dyDescent="0.3">
      <c r="A11" s="4" t="s">
        <v>77</v>
      </c>
      <c r="B11" s="133">
        <v>7</v>
      </c>
      <c r="C11" s="116">
        <v>42815</v>
      </c>
      <c r="D11" s="30">
        <v>43031</v>
      </c>
      <c r="E11" s="51">
        <v>42991</v>
      </c>
      <c r="F11" s="38" t="s">
        <v>40</v>
      </c>
      <c r="G11" s="38"/>
      <c r="H11" s="49"/>
    </row>
    <row r="12" spans="1:8" ht="15.75" thickBot="1" x14ac:dyDescent="0.3">
      <c r="A12" s="4" t="s">
        <v>54</v>
      </c>
      <c r="B12" s="133">
        <v>7</v>
      </c>
      <c r="C12" s="116">
        <v>42917</v>
      </c>
      <c r="D12" s="30">
        <v>43031</v>
      </c>
      <c r="E12" s="51">
        <v>42991</v>
      </c>
      <c r="F12" s="38"/>
      <c r="G12" s="38"/>
      <c r="H12" s="49"/>
    </row>
    <row r="13" spans="1:8" ht="15.75" thickBot="1" x14ac:dyDescent="0.3">
      <c r="A13" s="19" t="s">
        <v>81</v>
      </c>
      <c r="B13" s="198">
        <v>7</v>
      </c>
      <c r="C13" s="30">
        <v>42948</v>
      </c>
      <c r="D13" s="30">
        <v>43031</v>
      </c>
      <c r="E13" s="51">
        <v>42991</v>
      </c>
      <c r="F13" s="43"/>
      <c r="G13" s="43"/>
      <c r="H13" s="49"/>
    </row>
    <row r="14" spans="1:8" ht="15" x14ac:dyDescent="0.25">
      <c r="A14" s="19" t="s">
        <v>100</v>
      </c>
      <c r="B14" s="161">
        <v>7</v>
      </c>
      <c r="C14" s="116">
        <v>42917</v>
      </c>
      <c r="D14" s="30">
        <v>43031</v>
      </c>
      <c r="E14" s="51">
        <v>42991</v>
      </c>
      <c r="F14" s="43"/>
      <c r="G14" s="43"/>
      <c r="H14" s="49"/>
    </row>
    <row r="15" spans="1:8" ht="15" x14ac:dyDescent="0.25">
      <c r="A15" s="4" t="s">
        <v>128</v>
      </c>
      <c r="B15" s="133">
        <v>7</v>
      </c>
      <c r="C15" s="116">
        <v>42979</v>
      </c>
      <c r="D15" s="30">
        <v>43031</v>
      </c>
      <c r="E15" s="30">
        <v>42991</v>
      </c>
      <c r="F15" s="38"/>
      <c r="G15" s="38"/>
      <c r="H15" s="49"/>
    </row>
    <row r="16" spans="1:8" ht="15" x14ac:dyDescent="0.25">
      <c r="A16" s="4" t="s">
        <v>122</v>
      </c>
      <c r="B16" s="133">
        <v>7</v>
      </c>
      <c r="C16" s="116">
        <v>42903</v>
      </c>
      <c r="D16" s="30">
        <v>43031</v>
      </c>
      <c r="E16" s="30">
        <v>42991</v>
      </c>
      <c r="F16" s="38"/>
      <c r="G16" s="38"/>
      <c r="H16" s="49"/>
    </row>
    <row r="17" spans="1:8" ht="15" x14ac:dyDescent="0.25">
      <c r="A17" s="4" t="s">
        <v>61</v>
      </c>
      <c r="B17" s="133">
        <v>9</v>
      </c>
      <c r="C17" s="116">
        <v>42969</v>
      </c>
      <c r="D17" s="30">
        <v>43080</v>
      </c>
      <c r="E17" s="30">
        <v>43019</v>
      </c>
      <c r="F17" s="38"/>
      <c r="G17" s="38"/>
      <c r="H17" s="49"/>
    </row>
    <row r="18" spans="1:8" ht="15" x14ac:dyDescent="0.25">
      <c r="A18" s="4" t="s">
        <v>101</v>
      </c>
      <c r="B18" s="133">
        <v>8</v>
      </c>
      <c r="C18" s="116">
        <v>42875</v>
      </c>
      <c r="D18" s="30">
        <v>43052</v>
      </c>
      <c r="E18" s="30">
        <v>43019</v>
      </c>
      <c r="F18" s="38"/>
      <c r="G18" s="38"/>
      <c r="H18" s="49"/>
    </row>
    <row r="19" spans="1:8" ht="15" x14ac:dyDescent="0.25">
      <c r="A19" s="19" t="s">
        <v>110</v>
      </c>
      <c r="B19" s="133">
        <v>8</v>
      </c>
      <c r="C19" s="132">
        <v>42936</v>
      </c>
      <c r="D19" s="30">
        <v>43052</v>
      </c>
      <c r="E19" s="30">
        <v>43019</v>
      </c>
      <c r="F19" s="43"/>
      <c r="G19" s="43"/>
      <c r="H19" s="49"/>
    </row>
    <row r="20" spans="1:8" ht="15" x14ac:dyDescent="0.25">
      <c r="A20" s="4" t="s">
        <v>112</v>
      </c>
      <c r="B20" s="133">
        <v>8</v>
      </c>
      <c r="C20" s="116">
        <v>42847</v>
      </c>
      <c r="D20" s="30">
        <v>43052</v>
      </c>
      <c r="E20" s="30">
        <v>43019</v>
      </c>
      <c r="F20" s="38"/>
      <c r="G20" s="38"/>
      <c r="H20" s="49"/>
    </row>
    <row r="21" spans="1:8" ht="15" x14ac:dyDescent="0.25">
      <c r="A21" s="4" t="s">
        <v>115</v>
      </c>
      <c r="B21" s="154">
        <v>8</v>
      </c>
      <c r="C21" s="116">
        <v>42879</v>
      </c>
      <c r="D21" s="30">
        <v>43052</v>
      </c>
      <c r="E21" s="30">
        <v>43019</v>
      </c>
      <c r="F21" s="38"/>
      <c r="G21" s="38"/>
      <c r="H21" s="49"/>
    </row>
    <row r="22" spans="1:8" ht="15" x14ac:dyDescent="0.25">
      <c r="A22" s="4" t="s">
        <v>119</v>
      </c>
      <c r="B22" s="133">
        <v>9</v>
      </c>
      <c r="C22" s="30">
        <v>42979</v>
      </c>
      <c r="D22" s="30">
        <v>43080</v>
      </c>
      <c r="E22" s="30">
        <v>43019</v>
      </c>
      <c r="F22" s="38"/>
      <c r="G22" s="38" t="s">
        <v>42</v>
      </c>
      <c r="H22" s="49" t="s">
        <v>47</v>
      </c>
    </row>
    <row r="23" spans="1:8" ht="15" x14ac:dyDescent="0.25">
      <c r="A23" s="4" t="s">
        <v>124</v>
      </c>
      <c r="B23" s="133">
        <v>9</v>
      </c>
      <c r="C23" s="30">
        <v>42970</v>
      </c>
      <c r="D23" s="30">
        <v>43080</v>
      </c>
      <c r="E23" s="30">
        <v>43019</v>
      </c>
      <c r="F23" s="38"/>
      <c r="G23" s="38"/>
      <c r="H23" s="49"/>
    </row>
    <row r="24" spans="1:8" ht="15" x14ac:dyDescent="0.25">
      <c r="A24" s="4" t="s">
        <v>31</v>
      </c>
      <c r="B24" s="133" t="s">
        <v>32</v>
      </c>
      <c r="C24" s="30" t="s">
        <v>32</v>
      </c>
      <c r="D24" s="30" t="s">
        <v>32</v>
      </c>
      <c r="E24" s="30" t="s">
        <v>32</v>
      </c>
      <c r="F24" s="38"/>
      <c r="G24" s="38"/>
      <c r="H24" s="49"/>
    </row>
    <row r="25" spans="1:8" ht="15" x14ac:dyDescent="0.25">
      <c r="A25" s="4" t="s">
        <v>50</v>
      </c>
      <c r="B25" s="133" t="s">
        <v>32</v>
      </c>
      <c r="C25" s="30" t="s">
        <v>32</v>
      </c>
      <c r="D25" s="30" t="s">
        <v>32</v>
      </c>
      <c r="E25" s="30" t="s">
        <v>32</v>
      </c>
      <c r="F25" s="38"/>
      <c r="G25" s="38"/>
      <c r="H25" s="49"/>
    </row>
    <row r="26" spans="1:8" ht="15" x14ac:dyDescent="0.25">
      <c r="A26" s="4" t="s">
        <v>56</v>
      </c>
      <c r="B26" s="133" t="s">
        <v>32</v>
      </c>
      <c r="C26" s="30" t="s">
        <v>32</v>
      </c>
      <c r="D26" s="30" t="s">
        <v>32</v>
      </c>
      <c r="E26" s="30" t="s">
        <v>32</v>
      </c>
      <c r="F26" s="38"/>
      <c r="G26" s="38"/>
      <c r="H26" s="49"/>
    </row>
    <row r="27" spans="1:8" ht="15" x14ac:dyDescent="0.25">
      <c r="A27" s="4" t="s">
        <v>66</v>
      </c>
      <c r="B27" s="133" t="s">
        <v>32</v>
      </c>
      <c r="C27" s="30" t="s">
        <v>32</v>
      </c>
      <c r="D27" s="30" t="s">
        <v>32</v>
      </c>
      <c r="E27" s="30" t="s">
        <v>32</v>
      </c>
      <c r="F27" s="38"/>
      <c r="G27" s="38"/>
      <c r="H27" s="49"/>
    </row>
    <row r="28" spans="1:8" ht="15" x14ac:dyDescent="0.25">
      <c r="A28" s="4" t="s">
        <v>79</v>
      </c>
      <c r="B28" s="154" t="s">
        <v>32</v>
      </c>
      <c r="C28" s="30" t="s">
        <v>32</v>
      </c>
      <c r="D28" s="30" t="s">
        <v>32</v>
      </c>
      <c r="E28" s="30" t="s">
        <v>32</v>
      </c>
      <c r="F28" s="38"/>
      <c r="G28" s="38"/>
      <c r="H28" s="49"/>
    </row>
    <row r="29" spans="1:8" ht="15" x14ac:dyDescent="0.25">
      <c r="A29" s="4" t="s">
        <v>89</v>
      </c>
      <c r="B29" s="154" t="s">
        <v>32</v>
      </c>
      <c r="C29" s="30" t="s">
        <v>32</v>
      </c>
      <c r="D29" s="30" t="s">
        <v>32</v>
      </c>
      <c r="E29" s="30" t="s">
        <v>32</v>
      </c>
      <c r="F29" s="38"/>
      <c r="G29" s="38"/>
      <c r="H29" s="49"/>
    </row>
    <row r="30" spans="1:8" ht="15" x14ac:dyDescent="0.25">
      <c r="A30" s="4" t="s">
        <v>90</v>
      </c>
      <c r="B30" s="154" t="s">
        <v>32</v>
      </c>
      <c r="C30" s="30" t="s">
        <v>32</v>
      </c>
      <c r="D30" s="30" t="s">
        <v>32</v>
      </c>
      <c r="E30" s="30" t="s">
        <v>32</v>
      </c>
      <c r="F30" s="38"/>
      <c r="G30" s="38"/>
      <c r="H30" s="49"/>
    </row>
    <row r="31" spans="1:8" ht="15" x14ac:dyDescent="0.25">
      <c r="A31" s="4" t="s">
        <v>91</v>
      </c>
      <c r="B31" s="133" t="s">
        <v>32</v>
      </c>
      <c r="C31" s="30" t="s">
        <v>32</v>
      </c>
      <c r="D31" s="30" t="s">
        <v>32</v>
      </c>
      <c r="E31" s="30" t="s">
        <v>32</v>
      </c>
      <c r="F31" s="38"/>
      <c r="G31" s="38"/>
      <c r="H31" s="49"/>
    </row>
    <row r="32" spans="1:8" ht="15" x14ac:dyDescent="0.25">
      <c r="A32" s="4" t="s">
        <v>98</v>
      </c>
      <c r="B32" s="133" t="s">
        <v>32</v>
      </c>
      <c r="C32" s="30" t="s">
        <v>32</v>
      </c>
      <c r="D32" s="30" t="s">
        <v>32</v>
      </c>
      <c r="E32" s="30" t="s">
        <v>32</v>
      </c>
      <c r="F32" s="38"/>
      <c r="G32" s="38"/>
      <c r="H32" s="49" t="s">
        <v>47</v>
      </c>
    </row>
    <row r="33" spans="1:8" ht="15" x14ac:dyDescent="0.25">
      <c r="A33" s="4" t="s">
        <v>117</v>
      </c>
      <c r="B33" s="133" t="s">
        <v>32</v>
      </c>
      <c r="C33" s="30" t="s">
        <v>32</v>
      </c>
      <c r="D33" s="30" t="s">
        <v>32</v>
      </c>
      <c r="E33" s="30" t="s">
        <v>32</v>
      </c>
      <c r="F33" s="38"/>
      <c r="G33" s="38"/>
      <c r="H33" s="49"/>
    </row>
    <row r="34" spans="1:8" ht="15" x14ac:dyDescent="0.25">
      <c r="A34" s="4" t="s">
        <v>129</v>
      </c>
      <c r="B34" s="154" t="s">
        <v>32</v>
      </c>
      <c r="C34" s="30" t="s">
        <v>32</v>
      </c>
      <c r="D34" s="30" t="s">
        <v>32</v>
      </c>
      <c r="E34" s="30" t="s">
        <v>32</v>
      </c>
      <c r="F34" s="38"/>
      <c r="G34" s="38"/>
      <c r="H34" s="49"/>
    </row>
    <row r="35" spans="1:8" ht="15" x14ac:dyDescent="0.25">
      <c r="A35" s="4" t="s">
        <v>43</v>
      </c>
      <c r="B35" s="154">
        <v>1</v>
      </c>
      <c r="C35" s="100">
        <v>42443</v>
      </c>
      <c r="D35" s="30">
        <v>42503</v>
      </c>
      <c r="E35" s="30" t="s">
        <v>53</v>
      </c>
      <c r="F35" s="55"/>
      <c r="G35" s="55"/>
      <c r="H35" s="54"/>
    </row>
    <row r="36" spans="1:8" ht="15" x14ac:dyDescent="0.25">
      <c r="A36" s="4" t="s">
        <v>51</v>
      </c>
      <c r="B36" s="133">
        <v>1</v>
      </c>
      <c r="C36" s="100">
        <v>42472</v>
      </c>
      <c r="D36" s="30">
        <v>42503</v>
      </c>
      <c r="E36" s="30" t="s">
        <v>53</v>
      </c>
      <c r="F36" s="55"/>
      <c r="G36" s="55"/>
      <c r="H36" s="54"/>
    </row>
    <row r="37" spans="1:8" ht="15" x14ac:dyDescent="0.25">
      <c r="A37" s="4" t="s">
        <v>59</v>
      </c>
      <c r="B37" s="154">
        <v>1</v>
      </c>
      <c r="C37" s="100">
        <v>42413</v>
      </c>
      <c r="D37" s="30">
        <v>42503</v>
      </c>
      <c r="E37" s="30" t="s">
        <v>53</v>
      </c>
      <c r="F37" s="55"/>
      <c r="G37" s="55"/>
      <c r="H37" s="54"/>
    </row>
    <row r="38" spans="1:8" ht="15" x14ac:dyDescent="0.25">
      <c r="A38" s="4" t="s">
        <v>65</v>
      </c>
      <c r="B38" s="154">
        <v>1</v>
      </c>
      <c r="C38" s="100">
        <v>42458</v>
      </c>
      <c r="D38" s="30">
        <v>42503</v>
      </c>
      <c r="E38" s="30" t="s">
        <v>53</v>
      </c>
      <c r="F38" s="55"/>
      <c r="G38" s="55"/>
      <c r="H38" s="54"/>
    </row>
    <row r="39" spans="1:8" ht="15" x14ac:dyDescent="0.25">
      <c r="A39" s="4" t="s">
        <v>76</v>
      </c>
      <c r="B39" s="154">
        <v>1</v>
      </c>
      <c r="C39" s="100">
        <v>42443</v>
      </c>
      <c r="D39" s="30">
        <v>42503</v>
      </c>
      <c r="E39" s="30" t="s">
        <v>53</v>
      </c>
      <c r="F39" s="55"/>
      <c r="G39" s="55"/>
      <c r="H39" s="54"/>
    </row>
    <row r="40" spans="1:8" ht="15" x14ac:dyDescent="0.25">
      <c r="A40" s="4" t="s">
        <v>83</v>
      </c>
      <c r="B40" s="154">
        <v>1</v>
      </c>
      <c r="C40" s="100">
        <v>42443</v>
      </c>
      <c r="D40" s="30">
        <v>42503</v>
      </c>
      <c r="E40" s="30" t="s">
        <v>53</v>
      </c>
      <c r="F40" s="55"/>
      <c r="G40" s="55"/>
      <c r="H40" s="54"/>
    </row>
    <row r="41" spans="1:8" ht="15" x14ac:dyDescent="0.25">
      <c r="A41" s="4" t="s">
        <v>86</v>
      </c>
      <c r="B41" s="154">
        <v>1</v>
      </c>
      <c r="C41" s="100">
        <v>42473</v>
      </c>
      <c r="D41" s="30">
        <v>42503</v>
      </c>
      <c r="E41" s="30" t="s">
        <v>53</v>
      </c>
      <c r="F41" s="55"/>
      <c r="G41" s="55"/>
      <c r="H41" s="54"/>
    </row>
    <row r="42" spans="1:8" ht="15" x14ac:dyDescent="0.25">
      <c r="A42" s="4" t="s">
        <v>87</v>
      </c>
      <c r="B42" s="133">
        <v>1</v>
      </c>
      <c r="C42" s="100">
        <v>42473</v>
      </c>
      <c r="D42" s="30">
        <v>42503</v>
      </c>
      <c r="E42" s="30" t="s">
        <v>53</v>
      </c>
      <c r="F42" s="55"/>
      <c r="G42" s="55"/>
      <c r="H42" s="54"/>
    </row>
    <row r="43" spans="1:8" ht="15" x14ac:dyDescent="0.25">
      <c r="A43" s="4" t="s">
        <v>93</v>
      </c>
      <c r="B43" s="154">
        <v>1</v>
      </c>
      <c r="C43" s="100">
        <v>42473</v>
      </c>
      <c r="D43" s="30">
        <v>42503</v>
      </c>
      <c r="E43" s="30" t="s">
        <v>53</v>
      </c>
      <c r="F43" s="55"/>
      <c r="G43" s="55"/>
      <c r="H43" s="54"/>
    </row>
    <row r="44" spans="1:8" ht="15" x14ac:dyDescent="0.25">
      <c r="A44" s="4" t="s">
        <v>104</v>
      </c>
      <c r="B44" s="133">
        <v>1</v>
      </c>
      <c r="C44" s="100">
        <v>42756</v>
      </c>
      <c r="D44" s="30">
        <v>42503</v>
      </c>
      <c r="E44" s="30" t="s">
        <v>53</v>
      </c>
      <c r="F44" s="55"/>
      <c r="G44" s="55"/>
      <c r="H44" s="54"/>
    </row>
    <row r="45" spans="1:8" ht="15" x14ac:dyDescent="0.25">
      <c r="A45" s="4" t="s">
        <v>118</v>
      </c>
      <c r="B45" s="133">
        <v>1</v>
      </c>
      <c r="C45" s="100">
        <v>42473</v>
      </c>
      <c r="D45" s="30">
        <v>42503</v>
      </c>
      <c r="E45" s="30" t="s">
        <v>53</v>
      </c>
      <c r="F45" s="55"/>
      <c r="G45" s="55"/>
      <c r="H45" s="54"/>
    </row>
    <row r="46" spans="1:8" ht="15" x14ac:dyDescent="0.25">
      <c r="A46" s="4" t="s">
        <v>121</v>
      </c>
      <c r="B46" s="133">
        <v>1</v>
      </c>
      <c r="C46" s="100">
        <v>42473</v>
      </c>
      <c r="D46" s="30">
        <v>42503</v>
      </c>
      <c r="E46" s="30" t="s">
        <v>53</v>
      </c>
      <c r="F46" s="55"/>
      <c r="G46" s="55"/>
      <c r="H46" s="54"/>
    </row>
    <row r="47" spans="1:8" ht="15" x14ac:dyDescent="0.25">
      <c r="A47" s="4" t="s">
        <v>123</v>
      </c>
      <c r="B47" s="133">
        <v>1</v>
      </c>
      <c r="C47" s="100">
        <v>42473</v>
      </c>
      <c r="D47" s="30">
        <v>42503</v>
      </c>
      <c r="E47" s="30" t="s">
        <v>53</v>
      </c>
      <c r="F47" s="55"/>
      <c r="G47" s="55"/>
      <c r="H47" s="54"/>
    </row>
    <row r="48" spans="1:8" ht="15" x14ac:dyDescent="0.25">
      <c r="A48" s="4" t="s">
        <v>126</v>
      </c>
      <c r="B48" s="133">
        <v>1</v>
      </c>
      <c r="C48" s="100">
        <v>42473</v>
      </c>
      <c r="D48" s="30">
        <v>42503</v>
      </c>
      <c r="E48" s="30" t="s">
        <v>53</v>
      </c>
      <c r="F48" s="55"/>
      <c r="G48" s="55"/>
      <c r="H48" s="54"/>
    </row>
    <row r="49" spans="1:8" ht="15" x14ac:dyDescent="0.25">
      <c r="A49" s="4" t="s">
        <v>71</v>
      </c>
      <c r="B49" s="133">
        <v>2</v>
      </c>
      <c r="C49" s="100">
        <v>42785</v>
      </c>
      <c r="D49" s="30">
        <v>42786</v>
      </c>
      <c r="E49" s="30" t="s">
        <v>53</v>
      </c>
      <c r="F49" s="38" t="s">
        <v>40</v>
      </c>
      <c r="G49" s="55"/>
      <c r="H49" s="54"/>
    </row>
    <row r="50" spans="1:8" ht="15" x14ac:dyDescent="0.25">
      <c r="A50" s="4" t="s">
        <v>85</v>
      </c>
      <c r="B50" s="133">
        <v>2</v>
      </c>
      <c r="C50" s="100">
        <v>42709</v>
      </c>
      <c r="D50" s="30">
        <v>42786</v>
      </c>
      <c r="E50" s="30" t="s">
        <v>53</v>
      </c>
      <c r="F50" s="38" t="s">
        <v>40</v>
      </c>
      <c r="G50" s="55"/>
      <c r="H50" s="202"/>
    </row>
    <row r="51" spans="1:8" ht="15" x14ac:dyDescent="0.25">
      <c r="A51" s="4" t="s">
        <v>94</v>
      </c>
      <c r="B51" s="133">
        <v>2</v>
      </c>
      <c r="C51" s="100">
        <v>42756</v>
      </c>
      <c r="D51" s="30">
        <v>42786</v>
      </c>
      <c r="E51" s="30" t="s">
        <v>53</v>
      </c>
      <c r="F51" s="38" t="s">
        <v>40</v>
      </c>
      <c r="G51" s="55"/>
      <c r="H51" s="54"/>
    </row>
    <row r="52" spans="1:8" ht="15.75" thickBot="1" x14ac:dyDescent="0.3">
      <c r="A52" s="127" t="s">
        <v>108</v>
      </c>
      <c r="B52" s="199">
        <v>2</v>
      </c>
      <c r="C52" s="100">
        <v>42733</v>
      </c>
      <c r="D52" s="30">
        <v>42786</v>
      </c>
      <c r="E52" s="52" t="s">
        <v>53</v>
      </c>
      <c r="F52" s="46" t="s">
        <v>40</v>
      </c>
      <c r="G52" s="200"/>
      <c r="H52" s="201"/>
    </row>
    <row r="53" spans="1:8" ht="15" x14ac:dyDescent="0.25">
      <c r="A53" s="190"/>
      <c r="B53" s="83"/>
      <c r="C53" s="86"/>
      <c r="D53" s="83"/>
      <c r="E53" s="83"/>
      <c r="F53" s="83"/>
      <c r="G53" s="83"/>
      <c r="H53" s="84"/>
    </row>
  </sheetData>
  <autoFilter ref="A1:H53">
    <sortState ref="A2:H53">
      <sortCondition ref="E1:E53"/>
    </sortState>
  </autoFilter>
  <conditionalFormatting sqref="G52 H2:H49 H51 E2:E40 E51 F50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E41:E50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/>
  </sheetPr>
  <dimension ref="A1:T52"/>
  <sheetViews>
    <sheetView zoomScale="90" zoomScaleNormal="90" workbookViewId="0">
      <pane xSplit="1" topLeftCell="D1" activePane="topRight" state="frozen"/>
      <selection pane="topRight" activeCell="K1" sqref="K1"/>
    </sheetView>
  </sheetViews>
  <sheetFormatPr defaultRowHeight="14.25" x14ac:dyDescent="0.2"/>
  <cols>
    <col min="1" max="1" width="7.875" style="3" customWidth="1"/>
    <col min="2" max="2" width="16.5" style="3" bestFit="1" customWidth="1"/>
    <col min="3" max="3" width="22.125" style="67" bestFit="1" customWidth="1"/>
    <col min="4" max="4" width="24.625" style="67" bestFit="1" customWidth="1"/>
    <col min="5" max="5" width="24.625" style="67" customWidth="1"/>
    <col min="6" max="6" width="18" style="3" customWidth="1"/>
    <col min="7" max="7" width="23" style="3" bestFit="1" customWidth="1"/>
    <col min="8" max="8" width="19.25" style="3" bestFit="1" customWidth="1"/>
    <col min="9" max="9" width="19.25" style="3" customWidth="1"/>
    <col min="10" max="10" width="22.125" style="67" bestFit="1" customWidth="1"/>
    <col min="11" max="11" width="24.625" style="67" bestFit="1" customWidth="1"/>
    <col min="12" max="12" width="24.625" style="67" customWidth="1"/>
    <col min="13" max="13" width="18" style="3" customWidth="1"/>
    <col min="14" max="14" width="23" style="3" bestFit="1" customWidth="1"/>
    <col min="15" max="15" width="19.25" style="3" bestFit="1" customWidth="1"/>
    <col min="16" max="16" width="23.5" style="3" bestFit="1" customWidth="1"/>
    <col min="17" max="17" width="18" style="3" bestFit="1" customWidth="1"/>
    <col min="18" max="18" width="18" style="3" customWidth="1"/>
    <col min="19" max="19" width="23" style="3" bestFit="1" customWidth="1"/>
    <col min="20" max="20" width="19.25" style="3" bestFit="1" customWidth="1"/>
  </cols>
  <sheetData>
    <row r="1" spans="1:20" s="60" customFormat="1" ht="15.75" thickBot="1" x14ac:dyDescent="0.3">
      <c r="A1" s="57" t="s">
        <v>0</v>
      </c>
      <c r="B1" s="57" t="s">
        <v>133</v>
      </c>
      <c r="C1" s="68" t="s">
        <v>21</v>
      </c>
      <c r="D1" s="65" t="s">
        <v>22</v>
      </c>
      <c r="E1" s="65" t="s">
        <v>13</v>
      </c>
      <c r="F1" s="58" t="s">
        <v>14</v>
      </c>
      <c r="G1" s="58" t="s">
        <v>23</v>
      </c>
      <c r="H1" s="59" t="s">
        <v>16</v>
      </c>
      <c r="I1" s="102" t="s">
        <v>134</v>
      </c>
      <c r="J1" s="68" t="s">
        <v>24</v>
      </c>
      <c r="K1" s="65" t="s">
        <v>25</v>
      </c>
      <c r="L1" s="65" t="s">
        <v>13</v>
      </c>
      <c r="M1" s="58" t="s">
        <v>14</v>
      </c>
      <c r="N1" s="58" t="s">
        <v>23</v>
      </c>
      <c r="O1" s="59" t="s">
        <v>16</v>
      </c>
      <c r="P1" s="68" t="s">
        <v>26</v>
      </c>
      <c r="Q1" s="65" t="s">
        <v>27</v>
      </c>
      <c r="R1" s="58" t="s">
        <v>14</v>
      </c>
      <c r="S1" s="58" t="s">
        <v>28</v>
      </c>
      <c r="T1" s="59" t="s">
        <v>16</v>
      </c>
    </row>
    <row r="2" spans="1:20" x14ac:dyDescent="0.2">
      <c r="A2" s="8" t="s">
        <v>51</v>
      </c>
      <c r="B2" s="8">
        <v>1</v>
      </c>
      <c r="C2" s="66" t="s">
        <v>135</v>
      </c>
      <c r="D2" s="66">
        <v>42814</v>
      </c>
      <c r="E2" s="66">
        <f t="shared" ref="E2:E44" si="0">D2-30</f>
        <v>42784</v>
      </c>
      <c r="F2" s="8" t="s">
        <v>40</v>
      </c>
      <c r="G2" s="8"/>
      <c r="H2" s="8"/>
      <c r="I2" s="8">
        <v>5</v>
      </c>
      <c r="J2" s="66">
        <f>K2-30</f>
        <v>43211</v>
      </c>
      <c r="K2" s="66">
        <v>43241</v>
      </c>
      <c r="L2" s="66">
        <f>K2-31</f>
        <v>43210</v>
      </c>
      <c r="M2" s="8" t="s">
        <v>40</v>
      </c>
      <c r="N2" s="8"/>
      <c r="O2" s="8"/>
      <c r="P2" s="8"/>
      <c r="Q2" s="8"/>
      <c r="R2" s="8"/>
      <c r="S2" s="8"/>
      <c r="T2" s="8"/>
    </row>
    <row r="3" spans="1:20" x14ac:dyDescent="0.2">
      <c r="A3" s="4" t="s">
        <v>76</v>
      </c>
      <c r="B3" s="8">
        <v>1</v>
      </c>
      <c r="C3" s="66" t="s">
        <v>135</v>
      </c>
      <c r="D3" s="66">
        <v>42814</v>
      </c>
      <c r="E3" s="66">
        <f t="shared" si="0"/>
        <v>42784</v>
      </c>
      <c r="F3" s="8" t="s">
        <v>40</v>
      </c>
      <c r="G3" s="8"/>
      <c r="H3" s="8"/>
      <c r="I3" s="8">
        <v>2</v>
      </c>
      <c r="J3" s="66">
        <f>K3-60</f>
        <v>43357</v>
      </c>
      <c r="K3" s="66">
        <v>43417</v>
      </c>
      <c r="L3" s="66">
        <f>K3-31</f>
        <v>43386</v>
      </c>
      <c r="M3" s="8"/>
      <c r="N3" s="8"/>
      <c r="O3" s="8"/>
      <c r="P3" s="8"/>
      <c r="Q3" s="8"/>
      <c r="R3" s="8"/>
      <c r="S3" s="8"/>
      <c r="T3" s="8"/>
    </row>
    <row r="4" spans="1:20" x14ac:dyDescent="0.2">
      <c r="A4" s="4" t="s">
        <v>118</v>
      </c>
      <c r="B4" s="8">
        <v>1</v>
      </c>
      <c r="C4" s="66" t="s">
        <v>135</v>
      </c>
      <c r="D4" s="66">
        <v>42814</v>
      </c>
      <c r="E4" s="66">
        <f t="shared" si="0"/>
        <v>42784</v>
      </c>
      <c r="F4" s="8" t="s">
        <v>40</v>
      </c>
      <c r="G4" s="8"/>
      <c r="H4" s="8"/>
      <c r="I4" s="8">
        <v>3</v>
      </c>
      <c r="J4" s="66">
        <f>K4-30</f>
        <v>43092</v>
      </c>
      <c r="K4" s="66">
        <v>43122</v>
      </c>
      <c r="L4" s="66">
        <f>K4-31</f>
        <v>43091</v>
      </c>
      <c r="M4" s="8"/>
      <c r="N4" s="8"/>
      <c r="O4" s="8"/>
      <c r="P4" s="8"/>
      <c r="Q4" s="8"/>
      <c r="R4" s="8"/>
      <c r="S4" s="8"/>
      <c r="T4" s="8"/>
    </row>
    <row r="5" spans="1:20" x14ac:dyDescent="0.2">
      <c r="A5" s="4" t="s">
        <v>126</v>
      </c>
      <c r="B5" s="8">
        <v>1</v>
      </c>
      <c r="C5" s="66" t="s">
        <v>135</v>
      </c>
      <c r="D5" s="66">
        <v>42814</v>
      </c>
      <c r="E5" s="66">
        <f t="shared" si="0"/>
        <v>42784</v>
      </c>
      <c r="F5" s="8" t="s">
        <v>40</v>
      </c>
      <c r="G5" s="8"/>
      <c r="H5" s="8"/>
      <c r="I5" s="8">
        <v>1</v>
      </c>
      <c r="J5" s="66">
        <f>K5-30</f>
        <v>42966</v>
      </c>
      <c r="K5" s="66">
        <v>42996</v>
      </c>
      <c r="L5" s="66">
        <f>K5-31</f>
        <v>42965</v>
      </c>
      <c r="M5" s="8" t="s">
        <v>40</v>
      </c>
      <c r="N5" s="8"/>
      <c r="O5" s="8"/>
      <c r="P5" s="8"/>
      <c r="Q5" s="8"/>
      <c r="R5" s="8"/>
      <c r="S5" s="8"/>
      <c r="T5" s="8"/>
    </row>
    <row r="6" spans="1:20" x14ac:dyDescent="0.2">
      <c r="A6" s="4" t="s">
        <v>36</v>
      </c>
      <c r="B6" s="8">
        <v>2</v>
      </c>
      <c r="C6" s="66" t="s">
        <v>135</v>
      </c>
      <c r="D6" s="66">
        <v>42942</v>
      </c>
      <c r="E6" s="66">
        <f t="shared" si="0"/>
        <v>42912</v>
      </c>
      <c r="F6" s="8" t="s">
        <v>40</v>
      </c>
      <c r="G6" s="8"/>
      <c r="H6" s="8"/>
      <c r="I6" s="8">
        <v>3</v>
      </c>
      <c r="J6" s="66">
        <f>K6-30</f>
        <v>43092</v>
      </c>
      <c r="K6" s="66">
        <v>43122</v>
      </c>
      <c r="L6" s="66">
        <f>K6-31</f>
        <v>43091</v>
      </c>
      <c r="M6" s="8"/>
      <c r="N6" s="8"/>
      <c r="O6" s="8"/>
      <c r="P6" s="8"/>
      <c r="Q6" s="8"/>
      <c r="R6" s="8"/>
      <c r="S6" s="8"/>
      <c r="T6" s="8"/>
    </row>
    <row r="7" spans="1:20" x14ac:dyDescent="0.2">
      <c r="A7" s="4" t="s">
        <v>69</v>
      </c>
      <c r="B7" s="8">
        <v>2</v>
      </c>
      <c r="C7" s="66" t="s">
        <v>135</v>
      </c>
      <c r="D7" s="66">
        <v>42942</v>
      </c>
      <c r="E7" s="66">
        <f t="shared" si="0"/>
        <v>42912</v>
      </c>
      <c r="F7" s="8" t="s">
        <v>40</v>
      </c>
      <c r="G7" s="8"/>
      <c r="H7" s="8"/>
      <c r="I7" s="8" t="s">
        <v>32</v>
      </c>
      <c r="J7" s="66" t="s">
        <v>35</v>
      </c>
      <c r="K7" s="66" t="s">
        <v>35</v>
      </c>
      <c r="L7" s="66" t="s">
        <v>35</v>
      </c>
      <c r="M7" s="8"/>
      <c r="N7" s="8"/>
      <c r="O7" s="8"/>
      <c r="P7" s="8"/>
      <c r="Q7" s="8"/>
      <c r="R7" s="8"/>
      <c r="S7" s="8"/>
      <c r="T7" s="8"/>
    </row>
    <row r="8" spans="1:20" x14ac:dyDescent="0.2">
      <c r="A8" s="4" t="s">
        <v>86</v>
      </c>
      <c r="B8" s="8">
        <v>2</v>
      </c>
      <c r="C8" s="66" t="s">
        <v>135</v>
      </c>
      <c r="D8" s="66">
        <v>42942</v>
      </c>
      <c r="E8" s="66">
        <f t="shared" si="0"/>
        <v>42912</v>
      </c>
      <c r="F8" s="8" t="s">
        <v>40</v>
      </c>
      <c r="G8" s="8"/>
      <c r="H8" s="8"/>
      <c r="I8" s="8">
        <v>2</v>
      </c>
      <c r="J8" s="66">
        <f>K8-30</f>
        <v>43022</v>
      </c>
      <c r="K8" s="66">
        <v>43052</v>
      </c>
      <c r="L8" s="66">
        <f t="shared" ref="L8:L29" si="1">K8-31</f>
        <v>43021</v>
      </c>
      <c r="M8" s="8"/>
      <c r="N8" s="8"/>
      <c r="O8" s="8"/>
      <c r="P8" s="8"/>
      <c r="Q8" s="8"/>
      <c r="R8" s="8"/>
      <c r="S8" s="8"/>
      <c r="T8" s="8"/>
    </row>
    <row r="9" spans="1:20" x14ac:dyDescent="0.2">
      <c r="A9" s="19" t="s">
        <v>110</v>
      </c>
      <c r="B9" s="8">
        <v>2</v>
      </c>
      <c r="C9" s="66" t="s">
        <v>136</v>
      </c>
      <c r="D9" s="66">
        <v>42942</v>
      </c>
      <c r="E9" s="66">
        <f t="shared" si="0"/>
        <v>42912</v>
      </c>
      <c r="F9" s="8" t="s">
        <v>40</v>
      </c>
      <c r="G9" s="8"/>
      <c r="H9" s="8"/>
      <c r="I9" s="8">
        <v>2</v>
      </c>
      <c r="J9" s="66">
        <f>K9-60</f>
        <v>42992</v>
      </c>
      <c r="K9" s="66">
        <v>43052</v>
      </c>
      <c r="L9" s="66">
        <f t="shared" si="1"/>
        <v>43021</v>
      </c>
      <c r="M9" s="8"/>
      <c r="N9" s="8"/>
      <c r="O9" s="8"/>
      <c r="P9" s="8"/>
      <c r="Q9" s="8"/>
      <c r="R9" s="8"/>
      <c r="S9" s="8"/>
      <c r="T9" s="8"/>
    </row>
    <row r="10" spans="1:20" x14ac:dyDescent="0.2">
      <c r="A10" s="4" t="s">
        <v>121</v>
      </c>
      <c r="B10" s="8">
        <v>2</v>
      </c>
      <c r="C10" s="66" t="s">
        <v>135</v>
      </c>
      <c r="D10" s="66">
        <v>42942</v>
      </c>
      <c r="E10" s="66">
        <f t="shared" si="0"/>
        <v>42912</v>
      </c>
      <c r="F10" s="8" t="s">
        <v>40</v>
      </c>
      <c r="G10" s="8"/>
      <c r="H10" s="8"/>
      <c r="I10" s="8">
        <v>1</v>
      </c>
      <c r="J10" s="66">
        <f>K10-30</f>
        <v>42966</v>
      </c>
      <c r="K10" s="66">
        <v>42996</v>
      </c>
      <c r="L10" s="66">
        <f t="shared" si="1"/>
        <v>42965</v>
      </c>
      <c r="M10" s="8" t="s">
        <v>40</v>
      </c>
      <c r="N10" s="8"/>
      <c r="O10" s="8"/>
      <c r="P10" s="8"/>
      <c r="Q10" s="8"/>
      <c r="R10" s="8"/>
      <c r="S10" s="8"/>
      <c r="T10" s="8"/>
    </row>
    <row r="11" spans="1:20" x14ac:dyDescent="0.2">
      <c r="A11" s="4" t="s">
        <v>43</v>
      </c>
      <c r="B11" s="8">
        <v>3</v>
      </c>
      <c r="C11" s="66" t="s">
        <v>135</v>
      </c>
      <c r="D11" s="66">
        <v>42968</v>
      </c>
      <c r="E11" s="66">
        <f t="shared" si="0"/>
        <v>42938</v>
      </c>
      <c r="F11" s="8" t="s">
        <v>40</v>
      </c>
      <c r="G11" s="8"/>
      <c r="H11" s="8"/>
      <c r="I11" s="8">
        <v>2</v>
      </c>
      <c r="J11" s="66">
        <f>K11-60</f>
        <v>42992</v>
      </c>
      <c r="K11" s="66">
        <v>43052</v>
      </c>
      <c r="L11" s="66">
        <f t="shared" si="1"/>
        <v>43021</v>
      </c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 s="4" t="s">
        <v>73</v>
      </c>
      <c r="B12" s="8">
        <v>3</v>
      </c>
      <c r="C12" s="66" t="s">
        <v>135</v>
      </c>
      <c r="D12" s="66">
        <v>42968</v>
      </c>
      <c r="E12" s="66">
        <f t="shared" si="0"/>
        <v>42938</v>
      </c>
      <c r="F12" s="8" t="s">
        <v>40</v>
      </c>
      <c r="G12" s="8"/>
      <c r="H12" s="8"/>
      <c r="I12" s="8">
        <v>5</v>
      </c>
      <c r="J12" s="66">
        <f>K12-30</f>
        <v>43211</v>
      </c>
      <c r="K12" s="66">
        <v>43241</v>
      </c>
      <c r="L12" s="66">
        <f t="shared" si="1"/>
        <v>43210</v>
      </c>
      <c r="M12" s="8"/>
      <c r="N12" s="8"/>
      <c r="O12" s="8"/>
      <c r="P12" s="8"/>
      <c r="Q12" s="8"/>
      <c r="R12" s="8"/>
      <c r="S12" s="8"/>
      <c r="T12" s="8"/>
    </row>
    <row r="13" spans="1:20" x14ac:dyDescent="0.2">
      <c r="A13" s="4" t="s">
        <v>83</v>
      </c>
      <c r="B13" s="8">
        <v>3</v>
      </c>
      <c r="C13" s="66" t="s">
        <v>135</v>
      </c>
      <c r="D13" s="66">
        <v>42968</v>
      </c>
      <c r="E13" s="66">
        <f t="shared" si="0"/>
        <v>42938</v>
      </c>
      <c r="F13" s="8" t="s">
        <v>40</v>
      </c>
      <c r="G13" s="8"/>
      <c r="H13" s="8"/>
      <c r="I13" s="8" t="s">
        <v>55</v>
      </c>
      <c r="J13" s="106" t="s">
        <v>135</v>
      </c>
      <c r="K13" s="66" t="s">
        <v>55</v>
      </c>
      <c r="L13" s="66" t="e">
        <f t="shared" si="1"/>
        <v>#VALUE!</v>
      </c>
      <c r="M13" s="8" t="s">
        <v>40</v>
      </c>
      <c r="N13" s="8"/>
      <c r="O13" s="8"/>
      <c r="P13" s="8"/>
      <c r="Q13" s="8"/>
      <c r="R13" s="8"/>
      <c r="S13" s="8"/>
      <c r="T13" s="8"/>
    </row>
    <row r="14" spans="1:20" x14ac:dyDescent="0.2">
      <c r="A14" s="4" t="s">
        <v>85</v>
      </c>
      <c r="B14" s="8">
        <v>3</v>
      </c>
      <c r="C14" s="66" t="s">
        <v>135</v>
      </c>
      <c r="D14" s="66">
        <v>42968</v>
      </c>
      <c r="E14" s="66">
        <f t="shared" si="0"/>
        <v>42938</v>
      </c>
      <c r="F14" s="8" t="s">
        <v>40</v>
      </c>
      <c r="G14" s="8"/>
      <c r="H14" s="8"/>
      <c r="I14" s="8">
        <v>1</v>
      </c>
      <c r="J14" s="66">
        <f>K14-30</f>
        <v>42966</v>
      </c>
      <c r="K14" s="66">
        <v>42996</v>
      </c>
      <c r="L14" s="66">
        <f t="shared" si="1"/>
        <v>42965</v>
      </c>
      <c r="M14" s="8"/>
      <c r="N14" s="8"/>
      <c r="O14" s="8"/>
      <c r="P14" s="8"/>
      <c r="Q14" s="8"/>
      <c r="R14" s="8"/>
      <c r="S14" s="8"/>
      <c r="T14" s="8"/>
    </row>
    <row r="15" spans="1:20" x14ac:dyDescent="0.2">
      <c r="A15" s="4" t="s">
        <v>104</v>
      </c>
      <c r="B15" s="8">
        <v>3</v>
      </c>
      <c r="C15" s="66">
        <f>VLOOKUP($A15,'Multi-Tech'!$A$2:$I$52,5,FALSE)</f>
        <v>42887</v>
      </c>
      <c r="D15" s="66">
        <v>42968</v>
      </c>
      <c r="E15" s="66">
        <f t="shared" si="0"/>
        <v>42938</v>
      </c>
      <c r="F15" s="8" t="s">
        <v>40</v>
      </c>
      <c r="G15" s="8"/>
      <c r="H15" s="8"/>
      <c r="I15" s="8">
        <v>3</v>
      </c>
      <c r="J15" s="66">
        <f>K15-30</f>
        <v>43092</v>
      </c>
      <c r="K15" s="66">
        <v>43122</v>
      </c>
      <c r="L15" s="66">
        <f t="shared" si="1"/>
        <v>43091</v>
      </c>
      <c r="M15" s="8"/>
      <c r="N15" s="8"/>
      <c r="O15" s="8"/>
      <c r="P15" s="8"/>
      <c r="Q15" s="8"/>
      <c r="R15" s="8"/>
      <c r="S15" s="8"/>
      <c r="T15" s="8"/>
    </row>
    <row r="16" spans="1:20" x14ac:dyDescent="0.2">
      <c r="A16" s="4" t="s">
        <v>48</v>
      </c>
      <c r="B16" s="82">
        <v>4</v>
      </c>
      <c r="C16" s="66" t="s">
        <v>135</v>
      </c>
      <c r="D16" s="66">
        <v>42996</v>
      </c>
      <c r="E16" s="66">
        <f t="shared" si="0"/>
        <v>42966</v>
      </c>
      <c r="F16" s="8"/>
      <c r="G16" s="8"/>
      <c r="H16" s="8"/>
      <c r="I16" s="8">
        <v>3</v>
      </c>
      <c r="J16" s="66">
        <f>K16-30</f>
        <v>43092</v>
      </c>
      <c r="K16" s="66">
        <v>43122</v>
      </c>
      <c r="L16" s="66">
        <f t="shared" si="1"/>
        <v>43091</v>
      </c>
      <c r="M16" s="8"/>
      <c r="N16" s="8"/>
      <c r="O16" s="8"/>
      <c r="P16" s="8"/>
      <c r="Q16" s="8"/>
      <c r="R16" s="8"/>
      <c r="S16" s="8"/>
      <c r="T16" s="8"/>
    </row>
    <row r="17" spans="1:20" x14ac:dyDescent="0.2">
      <c r="A17" s="4" t="s">
        <v>54</v>
      </c>
      <c r="B17" s="8">
        <v>4</v>
      </c>
      <c r="C17" s="66" t="s">
        <v>135</v>
      </c>
      <c r="D17" s="66">
        <v>42996</v>
      </c>
      <c r="E17" s="66">
        <f t="shared" si="0"/>
        <v>42966</v>
      </c>
      <c r="F17" s="8"/>
      <c r="G17" s="8"/>
      <c r="H17" s="8"/>
      <c r="I17" s="8">
        <v>2</v>
      </c>
      <c r="J17" s="66">
        <f>K17-60</f>
        <v>42992</v>
      </c>
      <c r="K17" s="66">
        <v>43052</v>
      </c>
      <c r="L17" s="66">
        <f t="shared" si="1"/>
        <v>43021</v>
      </c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 s="4" t="s">
        <v>77</v>
      </c>
      <c r="B18" s="82">
        <v>4</v>
      </c>
      <c r="C18" s="66">
        <f>VLOOKUP($A18,'Multi-Tech'!$A$2:$I$52,5,FALSE)</f>
        <v>42872</v>
      </c>
      <c r="D18" s="66">
        <v>42996</v>
      </c>
      <c r="E18" s="66">
        <f t="shared" si="0"/>
        <v>42966</v>
      </c>
      <c r="F18" s="8"/>
      <c r="G18" s="8"/>
      <c r="H18" s="8"/>
      <c r="I18" s="8">
        <v>4</v>
      </c>
      <c r="J18" s="66">
        <f>K18-60</f>
        <v>43118</v>
      </c>
      <c r="K18" s="66">
        <v>43178</v>
      </c>
      <c r="L18" s="66">
        <f t="shared" si="1"/>
        <v>43147</v>
      </c>
      <c r="M18" s="8"/>
      <c r="N18" s="8"/>
      <c r="O18" s="8"/>
      <c r="P18" s="8"/>
      <c r="Q18" s="8"/>
      <c r="R18" s="8"/>
      <c r="S18" s="8"/>
      <c r="T18" s="8"/>
    </row>
    <row r="19" spans="1:20" x14ac:dyDescent="0.2">
      <c r="A19" s="4" t="s">
        <v>79</v>
      </c>
      <c r="B19" s="82">
        <v>4</v>
      </c>
      <c r="C19" s="66" t="str">
        <f>VLOOKUP($A19,'Multi-Tech'!$A$2:$I$52,5,FALSE)</f>
        <v>TBD</v>
      </c>
      <c r="D19" s="66">
        <v>42996</v>
      </c>
      <c r="E19" s="66">
        <f t="shared" si="0"/>
        <v>42966</v>
      </c>
      <c r="F19" s="8"/>
      <c r="G19" s="8"/>
      <c r="H19" s="8"/>
      <c r="I19" s="8">
        <v>4</v>
      </c>
      <c r="J19" s="66">
        <f>K19-180</f>
        <v>42998</v>
      </c>
      <c r="K19" s="66">
        <v>43178</v>
      </c>
      <c r="L19" s="66">
        <f t="shared" si="1"/>
        <v>43147</v>
      </c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4" t="s">
        <v>88</v>
      </c>
      <c r="B20" s="8">
        <v>4</v>
      </c>
      <c r="C20" s="66" t="s">
        <v>135</v>
      </c>
      <c r="D20" s="66">
        <v>42996</v>
      </c>
      <c r="E20" s="66">
        <f t="shared" si="0"/>
        <v>42966</v>
      </c>
      <c r="F20" s="8"/>
      <c r="G20" s="8"/>
      <c r="H20" s="8"/>
      <c r="I20" s="8">
        <v>2</v>
      </c>
      <c r="J20" s="66">
        <f>K20-30</f>
        <v>43022</v>
      </c>
      <c r="K20" s="66">
        <v>43052</v>
      </c>
      <c r="L20" s="66">
        <f t="shared" si="1"/>
        <v>43021</v>
      </c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4" t="s">
        <v>107</v>
      </c>
      <c r="B21" s="8">
        <v>4</v>
      </c>
      <c r="C21" s="66" t="s">
        <v>135</v>
      </c>
      <c r="D21" s="66">
        <v>42996</v>
      </c>
      <c r="E21" s="66">
        <f t="shared" si="0"/>
        <v>42966</v>
      </c>
      <c r="F21" s="8"/>
      <c r="G21" s="8"/>
      <c r="H21" s="8"/>
      <c r="I21" s="8">
        <v>5</v>
      </c>
      <c r="J21" s="66">
        <f>K21-60</f>
        <v>43181</v>
      </c>
      <c r="K21" s="66">
        <v>43241</v>
      </c>
      <c r="L21" s="66">
        <f t="shared" si="1"/>
        <v>43210</v>
      </c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s="19" t="s">
        <v>108</v>
      </c>
      <c r="B22" s="82">
        <v>4</v>
      </c>
      <c r="C22" s="66" t="s">
        <v>135</v>
      </c>
      <c r="D22" s="66">
        <v>42996</v>
      </c>
      <c r="E22" s="66">
        <f t="shared" si="0"/>
        <v>42966</v>
      </c>
      <c r="F22" s="8"/>
      <c r="G22" s="8"/>
      <c r="H22" s="8"/>
      <c r="I22" s="8">
        <v>3</v>
      </c>
      <c r="J22" s="66">
        <f>K22-30</f>
        <v>43092</v>
      </c>
      <c r="K22" s="66">
        <v>43122</v>
      </c>
      <c r="L22" s="66">
        <f t="shared" si="1"/>
        <v>43091</v>
      </c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4" t="s">
        <v>128</v>
      </c>
      <c r="B23" s="8">
        <v>4</v>
      </c>
      <c r="C23" s="66" t="s">
        <v>135</v>
      </c>
      <c r="D23" s="66">
        <v>42996</v>
      </c>
      <c r="E23" s="66">
        <f t="shared" si="0"/>
        <v>42966</v>
      </c>
      <c r="F23" s="8"/>
      <c r="G23" s="8"/>
      <c r="H23" s="8"/>
      <c r="I23" s="8">
        <v>2</v>
      </c>
      <c r="J23" s="66">
        <f>K23-60</f>
        <v>42992</v>
      </c>
      <c r="K23" s="66">
        <v>43052</v>
      </c>
      <c r="L23" s="66">
        <f t="shared" si="1"/>
        <v>43021</v>
      </c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 s="4" t="s">
        <v>65</v>
      </c>
      <c r="B24" s="8">
        <v>5</v>
      </c>
      <c r="C24" s="66" t="s">
        <v>135</v>
      </c>
      <c r="D24" s="66">
        <v>43052</v>
      </c>
      <c r="E24" s="66">
        <f t="shared" si="0"/>
        <v>43022</v>
      </c>
      <c r="F24" s="8"/>
      <c r="G24" s="8"/>
      <c r="H24" s="8"/>
      <c r="I24" s="8">
        <v>1</v>
      </c>
      <c r="J24" s="66">
        <f>K24-60</f>
        <v>42936</v>
      </c>
      <c r="K24" s="66">
        <v>42996</v>
      </c>
      <c r="L24" s="66">
        <f t="shared" si="1"/>
        <v>42965</v>
      </c>
      <c r="M24" s="8" t="s">
        <v>40</v>
      </c>
      <c r="N24" s="8"/>
      <c r="O24" s="8"/>
      <c r="P24" s="8"/>
      <c r="Q24" s="8"/>
      <c r="R24" s="8"/>
      <c r="S24" s="8"/>
      <c r="T24" s="8"/>
    </row>
    <row r="25" spans="1:20" x14ac:dyDescent="0.2">
      <c r="A25" s="4" t="s">
        <v>61</v>
      </c>
      <c r="B25" s="8">
        <v>5</v>
      </c>
      <c r="C25" s="66">
        <v>42926</v>
      </c>
      <c r="D25" s="66">
        <v>43052</v>
      </c>
      <c r="E25" s="66">
        <f t="shared" si="0"/>
        <v>43022</v>
      </c>
      <c r="F25" s="8"/>
      <c r="G25" s="8"/>
      <c r="H25" s="8"/>
      <c r="I25" s="8">
        <v>4</v>
      </c>
      <c r="J25" s="66">
        <f>K25-90</f>
        <v>43088</v>
      </c>
      <c r="K25" s="66">
        <v>43178</v>
      </c>
      <c r="L25" s="66">
        <f t="shared" si="1"/>
        <v>43147</v>
      </c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 s="4" t="s">
        <v>71</v>
      </c>
      <c r="B26" s="8">
        <v>5</v>
      </c>
      <c r="C26" s="66">
        <v>42926</v>
      </c>
      <c r="D26" s="66">
        <v>43052</v>
      </c>
      <c r="E26" s="66">
        <f t="shared" si="0"/>
        <v>43022</v>
      </c>
      <c r="F26" s="8"/>
      <c r="G26" s="8"/>
      <c r="H26" s="8"/>
      <c r="I26" s="8">
        <v>4</v>
      </c>
      <c r="J26" s="66">
        <f>K26-30</f>
        <v>43148</v>
      </c>
      <c r="K26" s="66">
        <v>43178</v>
      </c>
      <c r="L26" s="66">
        <f t="shared" si="1"/>
        <v>43147</v>
      </c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 s="19" t="s">
        <v>81</v>
      </c>
      <c r="B27" s="8">
        <v>5</v>
      </c>
      <c r="C27" s="66">
        <v>42948</v>
      </c>
      <c r="D27" s="66">
        <v>43052</v>
      </c>
      <c r="E27" s="66">
        <f t="shared" si="0"/>
        <v>43022</v>
      </c>
      <c r="F27" s="8"/>
      <c r="G27" s="8"/>
      <c r="H27" s="8"/>
      <c r="I27" s="8">
        <v>4</v>
      </c>
      <c r="J27" s="66">
        <f>K27-60</f>
        <v>43118</v>
      </c>
      <c r="K27" s="66">
        <v>43178</v>
      </c>
      <c r="L27" s="66">
        <f t="shared" si="1"/>
        <v>43147</v>
      </c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4" t="s">
        <v>87</v>
      </c>
      <c r="B28" s="8">
        <v>5</v>
      </c>
      <c r="C28" s="66">
        <v>42926</v>
      </c>
      <c r="D28" s="66">
        <v>43052</v>
      </c>
      <c r="E28" s="66">
        <f t="shared" si="0"/>
        <v>43022</v>
      </c>
      <c r="F28" s="8"/>
      <c r="G28" s="8"/>
      <c r="H28" s="8"/>
      <c r="I28" s="8">
        <v>3</v>
      </c>
      <c r="J28" s="66">
        <f>K28-30</f>
        <v>43092</v>
      </c>
      <c r="K28" s="66">
        <v>43122</v>
      </c>
      <c r="L28" s="66">
        <f t="shared" si="1"/>
        <v>43091</v>
      </c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4" t="s">
        <v>94</v>
      </c>
      <c r="B29" s="8">
        <v>5</v>
      </c>
      <c r="C29" s="66" t="s">
        <v>135</v>
      </c>
      <c r="D29" s="66">
        <v>43052</v>
      </c>
      <c r="E29" s="66">
        <f t="shared" si="0"/>
        <v>43022</v>
      </c>
      <c r="F29" s="8"/>
      <c r="G29" s="8"/>
      <c r="H29" s="8"/>
      <c r="I29" s="8">
        <v>4</v>
      </c>
      <c r="J29" s="66">
        <f>K29-30</f>
        <v>43148</v>
      </c>
      <c r="K29" s="66">
        <v>43178</v>
      </c>
      <c r="L29" s="66">
        <f t="shared" si="1"/>
        <v>43147</v>
      </c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4" t="s">
        <v>96</v>
      </c>
      <c r="B30" s="8">
        <v>5</v>
      </c>
      <c r="C30" s="66">
        <v>42926</v>
      </c>
      <c r="D30" s="66">
        <v>43052</v>
      </c>
      <c r="E30" s="66">
        <f t="shared" si="0"/>
        <v>43022</v>
      </c>
      <c r="F30" s="8"/>
      <c r="G30" s="8"/>
      <c r="H30" s="8"/>
      <c r="I30" s="8" t="s">
        <v>32</v>
      </c>
      <c r="J30" s="66" t="s">
        <v>35</v>
      </c>
      <c r="K30" s="66" t="s">
        <v>35</v>
      </c>
      <c r="L30" s="66" t="s">
        <v>35</v>
      </c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4" t="s">
        <v>98</v>
      </c>
      <c r="B31" s="8">
        <v>5</v>
      </c>
      <c r="C31" s="66" t="s">
        <v>135</v>
      </c>
      <c r="D31" s="66">
        <v>43052</v>
      </c>
      <c r="E31" s="66">
        <f t="shared" si="0"/>
        <v>43022</v>
      </c>
      <c r="F31" s="8"/>
      <c r="G31" s="8"/>
      <c r="H31" s="8"/>
      <c r="I31" s="8">
        <v>1</v>
      </c>
      <c r="J31" s="66">
        <f>K31-30</f>
        <v>42966</v>
      </c>
      <c r="K31" s="66">
        <v>42996</v>
      </c>
      <c r="L31" s="66">
        <f t="shared" ref="L31:L36" si="2">K31-31</f>
        <v>42965</v>
      </c>
      <c r="M31" s="8" t="s">
        <v>40</v>
      </c>
      <c r="N31" s="8"/>
      <c r="O31" s="8"/>
      <c r="P31" s="8"/>
      <c r="Q31" s="8"/>
      <c r="R31" s="8"/>
      <c r="S31" s="8"/>
      <c r="T31" s="8"/>
    </row>
    <row r="32" spans="1:20" x14ac:dyDescent="0.2">
      <c r="A32" s="19" t="s">
        <v>100</v>
      </c>
      <c r="B32" s="8">
        <v>5</v>
      </c>
      <c r="C32" s="66" t="s">
        <v>135</v>
      </c>
      <c r="D32" s="66">
        <v>43052</v>
      </c>
      <c r="E32" s="66">
        <f t="shared" si="0"/>
        <v>43022</v>
      </c>
      <c r="F32" s="8"/>
      <c r="G32" s="8"/>
      <c r="H32" s="8"/>
      <c r="I32" s="8">
        <v>5</v>
      </c>
      <c r="J32" s="66">
        <f>K32-60</f>
        <v>43181</v>
      </c>
      <c r="K32" s="66">
        <v>43241</v>
      </c>
      <c r="L32" s="66">
        <f t="shared" si="2"/>
        <v>43210</v>
      </c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4" t="s">
        <v>101</v>
      </c>
      <c r="B33" s="8">
        <v>5</v>
      </c>
      <c r="C33" s="66">
        <v>42922</v>
      </c>
      <c r="D33" s="66">
        <v>43052</v>
      </c>
      <c r="E33" s="66">
        <f t="shared" si="0"/>
        <v>43022</v>
      </c>
      <c r="F33" s="8"/>
      <c r="G33" s="8"/>
      <c r="H33" s="8"/>
      <c r="I33" s="8">
        <v>3</v>
      </c>
      <c r="J33" s="66">
        <f>K33-90</f>
        <v>43032</v>
      </c>
      <c r="K33" s="66">
        <v>43122</v>
      </c>
      <c r="L33" s="66">
        <f t="shared" si="2"/>
        <v>43091</v>
      </c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4" t="s">
        <v>122</v>
      </c>
      <c r="B34" s="8">
        <v>5</v>
      </c>
      <c r="C34" s="66">
        <v>42926</v>
      </c>
      <c r="D34" s="66">
        <v>43052</v>
      </c>
      <c r="E34" s="66">
        <f t="shared" si="0"/>
        <v>43022</v>
      </c>
      <c r="F34" s="8"/>
      <c r="G34" s="8"/>
      <c r="H34" s="8"/>
      <c r="I34" s="8">
        <v>4</v>
      </c>
      <c r="J34" s="66">
        <f>K34-60</f>
        <v>43118</v>
      </c>
      <c r="K34" s="66">
        <v>43178</v>
      </c>
      <c r="L34" s="66">
        <f t="shared" si="2"/>
        <v>43147</v>
      </c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 s="4" t="s">
        <v>124</v>
      </c>
      <c r="B35" s="8">
        <v>5</v>
      </c>
      <c r="C35" s="66">
        <v>42933</v>
      </c>
      <c r="D35" s="66">
        <v>43080</v>
      </c>
      <c r="E35" s="66">
        <f t="shared" si="0"/>
        <v>43050</v>
      </c>
      <c r="F35" s="8"/>
      <c r="G35" s="8"/>
      <c r="H35" s="8"/>
      <c r="I35" s="8">
        <v>3</v>
      </c>
      <c r="J35" s="66">
        <f>K35-120</f>
        <v>43002</v>
      </c>
      <c r="K35" s="66">
        <v>43122</v>
      </c>
      <c r="L35" s="66">
        <f t="shared" si="2"/>
        <v>43091</v>
      </c>
      <c r="M35" s="8"/>
      <c r="N35" s="8"/>
      <c r="O35" s="8"/>
      <c r="P35" s="8"/>
      <c r="Q35" s="8"/>
      <c r="R35" s="8"/>
      <c r="S35" s="8"/>
      <c r="T35" s="8"/>
    </row>
    <row r="36" spans="1:20" x14ac:dyDescent="0.2">
      <c r="A36" s="4" t="s">
        <v>119</v>
      </c>
      <c r="B36" s="82">
        <v>5.5</v>
      </c>
      <c r="C36" s="66">
        <v>42948</v>
      </c>
      <c r="D36" s="66">
        <v>43080</v>
      </c>
      <c r="E36" s="66">
        <f t="shared" si="0"/>
        <v>43050</v>
      </c>
      <c r="F36" s="8"/>
      <c r="G36" s="8"/>
      <c r="H36" s="8"/>
      <c r="I36" s="8">
        <v>3</v>
      </c>
      <c r="J36" s="66">
        <f>K36-60</f>
        <v>43062</v>
      </c>
      <c r="K36" s="66">
        <v>43122</v>
      </c>
      <c r="L36" s="66">
        <f t="shared" si="2"/>
        <v>43091</v>
      </c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s="4" t="s">
        <v>56</v>
      </c>
      <c r="B37" s="8">
        <v>6</v>
      </c>
      <c r="C37" s="66" t="s">
        <v>135</v>
      </c>
      <c r="D37" s="66">
        <v>43122</v>
      </c>
      <c r="E37" s="66">
        <f t="shared" si="0"/>
        <v>43092</v>
      </c>
      <c r="F37" s="8"/>
      <c r="G37" s="8"/>
      <c r="H37" s="8"/>
      <c r="I37" s="8" t="s">
        <v>32</v>
      </c>
      <c r="J37" s="66" t="s">
        <v>35</v>
      </c>
      <c r="K37" s="66" t="s">
        <v>35</v>
      </c>
      <c r="L37" s="66" t="s">
        <v>35</v>
      </c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 s="4" t="s">
        <v>59</v>
      </c>
      <c r="B38" s="8">
        <v>6</v>
      </c>
      <c r="C38" s="66">
        <v>42926</v>
      </c>
      <c r="D38" s="66">
        <v>43122</v>
      </c>
      <c r="E38" s="66">
        <f t="shared" si="0"/>
        <v>43092</v>
      </c>
      <c r="F38" s="8"/>
      <c r="G38" s="8"/>
      <c r="H38" s="8"/>
      <c r="I38" s="8" t="s">
        <v>55</v>
      </c>
      <c r="J38" s="66" t="e">
        <f>K38-30</f>
        <v>#VALUE!</v>
      </c>
      <c r="K38" s="66" t="s">
        <v>55</v>
      </c>
      <c r="L38" s="66" t="e">
        <f>K38-31</f>
        <v>#VALUE!</v>
      </c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 s="4" t="s">
        <v>67</v>
      </c>
      <c r="B39" s="8">
        <v>6</v>
      </c>
      <c r="C39" s="66">
        <v>42926</v>
      </c>
      <c r="D39" s="66">
        <v>43122</v>
      </c>
      <c r="E39" s="66">
        <f t="shared" si="0"/>
        <v>43092</v>
      </c>
      <c r="F39" s="8"/>
      <c r="G39" s="8"/>
      <c r="H39" s="8"/>
      <c r="I39" s="8">
        <v>4</v>
      </c>
      <c r="J39" s="66">
        <f>K39-45</f>
        <v>43133</v>
      </c>
      <c r="K39" s="66">
        <v>43178</v>
      </c>
      <c r="L39" s="66">
        <f>K39-31</f>
        <v>43147</v>
      </c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 s="4" t="s">
        <v>74</v>
      </c>
      <c r="B40" s="8">
        <v>6</v>
      </c>
      <c r="C40" s="66" t="s">
        <v>135</v>
      </c>
      <c r="D40" s="66">
        <v>43122</v>
      </c>
      <c r="E40" s="66">
        <f t="shared" si="0"/>
        <v>43092</v>
      </c>
      <c r="F40" s="8"/>
      <c r="G40" s="8"/>
      <c r="H40" s="8"/>
      <c r="I40" s="8">
        <v>4</v>
      </c>
      <c r="J40" s="66">
        <f>K40-30</f>
        <v>43148</v>
      </c>
      <c r="K40" s="66">
        <v>43178</v>
      </c>
      <c r="L40" s="66">
        <f>K40-31</f>
        <v>43147</v>
      </c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 s="4" t="s">
        <v>93</v>
      </c>
      <c r="B41" s="8">
        <v>6</v>
      </c>
      <c r="C41" s="66" t="s">
        <v>135</v>
      </c>
      <c r="D41" s="66">
        <v>43122</v>
      </c>
      <c r="E41" s="66">
        <f t="shared" si="0"/>
        <v>43092</v>
      </c>
      <c r="F41" s="8"/>
      <c r="G41" s="8"/>
      <c r="H41" s="8"/>
      <c r="I41" s="8">
        <v>2</v>
      </c>
      <c r="J41" s="66">
        <f>K41-30</f>
        <v>43387</v>
      </c>
      <c r="K41" s="66">
        <v>43417</v>
      </c>
      <c r="L41" s="66">
        <f>K41-31</f>
        <v>43386</v>
      </c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 s="4" t="s">
        <v>112</v>
      </c>
      <c r="B42" s="8">
        <v>6</v>
      </c>
      <c r="C42" s="66">
        <v>42905</v>
      </c>
      <c r="D42" s="66">
        <v>43122</v>
      </c>
      <c r="E42" s="66">
        <f t="shared" si="0"/>
        <v>43092</v>
      </c>
      <c r="F42" s="8"/>
      <c r="G42" s="8"/>
      <c r="H42" s="8"/>
      <c r="I42" s="8" t="s">
        <v>32</v>
      </c>
      <c r="J42" s="66" t="s">
        <v>35</v>
      </c>
      <c r="K42" s="66" t="s">
        <v>35</v>
      </c>
      <c r="L42" s="66" t="s">
        <v>35</v>
      </c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 s="4" t="s">
        <v>115</v>
      </c>
      <c r="B43" s="8">
        <v>6</v>
      </c>
      <c r="C43" s="66" t="s">
        <v>135</v>
      </c>
      <c r="D43" s="66">
        <v>43122</v>
      </c>
      <c r="E43" s="66">
        <f t="shared" si="0"/>
        <v>43092</v>
      </c>
      <c r="F43" s="8"/>
      <c r="G43" s="8"/>
      <c r="H43" s="8"/>
      <c r="I43" s="8">
        <v>3</v>
      </c>
      <c r="J43" s="106">
        <v>42903</v>
      </c>
      <c r="K43" s="66">
        <v>43122</v>
      </c>
      <c r="L43" s="66">
        <f>K43-31</f>
        <v>43091</v>
      </c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 s="4" t="s">
        <v>123</v>
      </c>
      <c r="B44" s="8">
        <v>6</v>
      </c>
      <c r="C44" s="66" t="s">
        <v>135</v>
      </c>
      <c r="D44" s="66">
        <v>43122</v>
      </c>
      <c r="E44" s="66">
        <f t="shared" si="0"/>
        <v>43092</v>
      </c>
      <c r="F44" s="8"/>
      <c r="G44" s="8"/>
      <c r="H44" s="8"/>
      <c r="I44" s="8">
        <v>5</v>
      </c>
      <c r="J44" s="66">
        <f>K44-30</f>
        <v>43211</v>
      </c>
      <c r="K44" s="66">
        <v>43241</v>
      </c>
      <c r="L44" s="66">
        <f>K44-31</f>
        <v>43210</v>
      </c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 s="4" t="s">
        <v>31</v>
      </c>
      <c r="B45" s="8" t="s">
        <v>32</v>
      </c>
      <c r="C45" s="66" t="str">
        <f>VLOOKUP($A45,'Multi-Tech'!$A$2:$I$52,5,FALSE)</f>
        <v>Not Included</v>
      </c>
      <c r="D45" s="66" t="str">
        <f>VLOOKUP($A45,'Multi-Tech'!$A$2:$I$52,5,FALSE)</f>
        <v>Not Included</v>
      </c>
      <c r="E45" s="66" t="str">
        <f>VLOOKUP($A45,'Multi-Tech'!$A$2:$I$52,5,FALSE)</f>
        <v>Not Included</v>
      </c>
      <c r="F45" s="8"/>
      <c r="G45" s="8"/>
      <c r="H45" s="8"/>
      <c r="I45" s="8" t="s">
        <v>32</v>
      </c>
      <c r="J45" s="66" t="s">
        <v>35</v>
      </c>
      <c r="K45" s="66" t="s">
        <v>35</v>
      </c>
      <c r="L45" s="66" t="s">
        <v>35</v>
      </c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 s="4" t="s">
        <v>50</v>
      </c>
      <c r="B46" s="8" t="s">
        <v>32</v>
      </c>
      <c r="C46" s="66" t="str">
        <f>VLOOKUP($A46,'Multi-Tech'!$A$2:$I$52,5,FALSE)</f>
        <v>Not Included</v>
      </c>
      <c r="D46" s="66" t="str">
        <f>VLOOKUP($A46,'Multi-Tech'!$A$2:$I$52,5,FALSE)</f>
        <v>Not Included</v>
      </c>
      <c r="E46" s="66" t="s">
        <v>35</v>
      </c>
      <c r="F46" s="8"/>
      <c r="G46" s="8"/>
      <c r="H46" s="8"/>
      <c r="I46" s="8" t="s">
        <v>32</v>
      </c>
      <c r="J46" s="66" t="s">
        <v>35</v>
      </c>
      <c r="K46" s="66" t="s">
        <v>35</v>
      </c>
      <c r="L46" s="66" t="s">
        <v>35</v>
      </c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 s="4" t="s">
        <v>66</v>
      </c>
      <c r="B47" s="8" t="s">
        <v>32</v>
      </c>
      <c r="C47" s="66" t="str">
        <f>VLOOKUP($A47,'Multi-Tech'!$A$2:$I$52,5,FALSE)</f>
        <v>Not Included</v>
      </c>
      <c r="D47" s="66" t="str">
        <f>VLOOKUP($A47,'Multi-Tech'!$A$2:$I$52,5,FALSE)</f>
        <v>Not Included</v>
      </c>
      <c r="E47" s="66" t="s">
        <v>35</v>
      </c>
      <c r="F47" s="8"/>
      <c r="G47" s="8"/>
      <c r="H47" s="8"/>
      <c r="I47" s="8" t="s">
        <v>32</v>
      </c>
      <c r="J47" s="66" t="s">
        <v>35</v>
      </c>
      <c r="K47" s="66" t="s">
        <v>35</v>
      </c>
      <c r="L47" s="66" t="s">
        <v>35</v>
      </c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 s="4" t="s">
        <v>89</v>
      </c>
      <c r="B48" s="8" t="s">
        <v>32</v>
      </c>
      <c r="C48" s="66" t="str">
        <f>VLOOKUP($A48,'Multi-Tech'!$A$2:$I$52,5,FALSE)</f>
        <v>Not Included</v>
      </c>
      <c r="D48" s="66" t="str">
        <f>VLOOKUP($A48,'Multi-Tech'!$A$2:$I$52,5,FALSE)</f>
        <v>Not Included</v>
      </c>
      <c r="E48" s="66" t="s">
        <v>35</v>
      </c>
      <c r="F48" s="8"/>
      <c r="G48" s="8"/>
      <c r="H48" s="8"/>
      <c r="I48" s="8">
        <v>5</v>
      </c>
      <c r="J48" s="66">
        <f>K48-30</f>
        <v>43211</v>
      </c>
      <c r="K48" s="66">
        <v>43241</v>
      </c>
      <c r="L48" s="66">
        <f>K48-31</f>
        <v>43210</v>
      </c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 s="4" t="s">
        <v>90</v>
      </c>
      <c r="B49" s="8" t="s">
        <v>32</v>
      </c>
      <c r="C49" s="66" t="str">
        <f>VLOOKUP($A49,'Multi-Tech'!$A$2:$I$52,5,FALSE)</f>
        <v>Not Included</v>
      </c>
      <c r="D49" s="66" t="str">
        <f>VLOOKUP($A49,'Multi-Tech'!$A$2:$I$52,5,FALSE)</f>
        <v>Not Included</v>
      </c>
      <c r="E49" s="66" t="s">
        <v>35</v>
      </c>
      <c r="F49" s="8"/>
      <c r="G49" s="8"/>
      <c r="H49" s="8"/>
      <c r="I49" s="8" t="s">
        <v>32</v>
      </c>
      <c r="J49" s="66" t="s">
        <v>35</v>
      </c>
      <c r="K49" s="66" t="s">
        <v>35</v>
      </c>
      <c r="L49" s="66" t="s">
        <v>35</v>
      </c>
      <c r="M49" s="8"/>
      <c r="N49" s="8"/>
      <c r="O49" s="8"/>
      <c r="P49" s="8"/>
      <c r="Q49" s="8"/>
      <c r="R49" s="8"/>
      <c r="S49" s="8"/>
      <c r="T49" s="8"/>
    </row>
    <row r="50" spans="1:20" x14ac:dyDescent="0.2">
      <c r="A50" s="4" t="s">
        <v>91</v>
      </c>
      <c r="B50" s="8" t="s">
        <v>32</v>
      </c>
      <c r="C50" s="66">
        <f>VLOOKUP($A50,'Multi-Tech'!$A$2:$I$52,5,FALSE)</f>
        <v>42989</v>
      </c>
      <c r="D50" s="66">
        <f>VLOOKUP($A50,'Multi-Tech'!$A$2:$I$52,5,FALSE)</f>
        <v>42989</v>
      </c>
      <c r="E50" s="66" t="s">
        <v>35</v>
      </c>
      <c r="F50" s="8"/>
      <c r="G50" s="8"/>
      <c r="H50" s="8"/>
      <c r="I50" s="8">
        <v>5</v>
      </c>
      <c r="J50" s="66">
        <f>K50-60</f>
        <v>43181</v>
      </c>
      <c r="K50" s="66">
        <v>43241</v>
      </c>
      <c r="L50" s="66">
        <f>K50-31</f>
        <v>43210</v>
      </c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 s="4" t="s">
        <v>117</v>
      </c>
      <c r="B51" s="8" t="s">
        <v>32</v>
      </c>
      <c r="C51" s="66" t="str">
        <f>VLOOKUP($A51,'Multi-Tech'!$A$2:$I$52,5,FALSE)</f>
        <v>Not Included</v>
      </c>
      <c r="D51" s="66" t="str">
        <f>VLOOKUP($A51,'Multi-Tech'!$A$2:$I$52,5,FALSE)</f>
        <v>Not Included</v>
      </c>
      <c r="E51" s="66" t="s">
        <v>35</v>
      </c>
      <c r="F51" s="8"/>
      <c r="G51" s="8"/>
      <c r="H51" s="8"/>
      <c r="I51" s="8">
        <v>4</v>
      </c>
      <c r="J51" s="66">
        <f>K51-30</f>
        <v>43148</v>
      </c>
      <c r="K51" s="66">
        <v>43178</v>
      </c>
      <c r="L51" s="66">
        <f>K51-31</f>
        <v>43147</v>
      </c>
      <c r="M51" s="8"/>
      <c r="N51" s="8"/>
      <c r="O51" s="8"/>
      <c r="P51" s="8"/>
      <c r="Q51" s="8"/>
      <c r="R51" s="8"/>
      <c r="S51" s="8"/>
      <c r="T51" s="8"/>
    </row>
    <row r="52" spans="1:20" ht="15" thickBot="1" x14ac:dyDescent="0.25">
      <c r="A52" s="5" t="s">
        <v>129</v>
      </c>
      <c r="B52" s="8" t="s">
        <v>32</v>
      </c>
      <c r="C52" s="66" t="str">
        <f>VLOOKUP($A52,'Multi-Tech'!$A$2:$I$52,5,FALSE)</f>
        <v>Not Included</v>
      </c>
      <c r="D52" s="66" t="str">
        <f>VLOOKUP($A52,'Multi-Tech'!$A$2:$I$52,5,FALSE)</f>
        <v>Not Included</v>
      </c>
      <c r="E52" s="66" t="s">
        <v>35</v>
      </c>
      <c r="F52" s="8"/>
      <c r="G52" s="8"/>
      <c r="H52" s="8"/>
      <c r="I52" s="8">
        <v>2</v>
      </c>
      <c r="J52" s="66">
        <f>K52-30</f>
        <v>43022</v>
      </c>
      <c r="K52" s="66">
        <v>43052</v>
      </c>
      <c r="L52" s="66">
        <f>K52-31</f>
        <v>43021</v>
      </c>
      <c r="M52" s="8"/>
      <c r="N52" s="8"/>
      <c r="O52" s="8"/>
      <c r="P52" s="8"/>
      <c r="Q52" s="8"/>
      <c r="R52" s="8"/>
      <c r="S52" s="8"/>
      <c r="T52" s="8"/>
    </row>
  </sheetData>
  <autoFilter ref="A1:T52">
    <sortState ref="A2:T52">
      <sortCondition ref="B1:B52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/>
  </sheetPr>
  <dimension ref="A1:G52"/>
  <sheetViews>
    <sheetView workbookViewId="0">
      <selection activeCell="C32" sqref="C32"/>
    </sheetView>
  </sheetViews>
  <sheetFormatPr defaultRowHeight="14.25" x14ac:dyDescent="0.2"/>
  <cols>
    <col min="1" max="1" width="7.875" style="3" customWidth="1"/>
    <col min="2" max="2" width="17.125" style="3" bestFit="1" customWidth="1"/>
    <col min="3" max="3" width="20.25" style="3" bestFit="1" customWidth="1"/>
    <col min="4" max="4" width="20.25" style="3" customWidth="1"/>
    <col min="5" max="5" width="18" style="3" customWidth="1"/>
    <col min="6" max="6" width="23" style="3" bestFit="1" customWidth="1"/>
    <col min="7" max="7" width="19.25" style="3" bestFit="1" customWidth="1"/>
  </cols>
  <sheetData>
    <row r="1" spans="1:7" ht="15.75" thickBot="1" x14ac:dyDescent="0.3">
      <c r="A1" s="61" t="s">
        <v>0</v>
      </c>
      <c r="B1" s="62" t="s">
        <v>29</v>
      </c>
      <c r="C1" s="63" t="s">
        <v>30</v>
      </c>
      <c r="D1" s="63" t="s">
        <v>13</v>
      </c>
      <c r="E1" s="63" t="s">
        <v>14</v>
      </c>
      <c r="F1" s="63" t="s">
        <v>28</v>
      </c>
      <c r="G1" s="64" t="s">
        <v>16</v>
      </c>
    </row>
    <row r="2" spans="1:7" x14ac:dyDescent="0.2">
      <c r="A2" s="8" t="s">
        <v>31</v>
      </c>
      <c r="B2" s="32"/>
      <c r="C2" s="33"/>
      <c r="D2" s="33"/>
      <c r="E2" s="33"/>
      <c r="F2" s="33"/>
      <c r="G2" s="34"/>
    </row>
    <row r="3" spans="1:7" x14ac:dyDescent="0.2">
      <c r="A3" s="4" t="s">
        <v>36</v>
      </c>
      <c r="B3" s="37"/>
      <c r="C3" s="38"/>
      <c r="D3" s="38"/>
      <c r="E3" s="38"/>
      <c r="F3" s="38"/>
      <c r="G3" s="39"/>
    </row>
    <row r="4" spans="1:7" x14ac:dyDescent="0.2">
      <c r="A4" s="4" t="s">
        <v>43</v>
      </c>
      <c r="B4" s="37"/>
      <c r="C4" s="38"/>
      <c r="D4" s="38"/>
      <c r="E4" s="38"/>
      <c r="F4" s="38"/>
      <c r="G4" s="39"/>
    </row>
    <row r="5" spans="1:7" x14ac:dyDescent="0.2">
      <c r="A5" s="4" t="s">
        <v>48</v>
      </c>
      <c r="B5" s="37"/>
      <c r="C5" s="38"/>
      <c r="D5" s="38"/>
      <c r="E5" s="38"/>
      <c r="F5" s="38"/>
      <c r="G5" s="39"/>
    </row>
    <row r="6" spans="1:7" x14ac:dyDescent="0.2">
      <c r="A6" s="4" t="s">
        <v>50</v>
      </c>
      <c r="B6" s="37"/>
      <c r="C6" s="38"/>
      <c r="D6" s="38"/>
      <c r="E6" s="38"/>
      <c r="F6" s="38"/>
      <c r="G6" s="39"/>
    </row>
    <row r="7" spans="1:7" x14ac:dyDescent="0.2">
      <c r="A7" s="4" t="s">
        <v>51</v>
      </c>
      <c r="B7" s="37"/>
      <c r="C7" s="38"/>
      <c r="D7" s="38"/>
      <c r="E7" s="38"/>
      <c r="F7" s="38"/>
      <c r="G7" s="39"/>
    </row>
    <row r="8" spans="1:7" x14ac:dyDescent="0.2">
      <c r="A8" s="4" t="s">
        <v>54</v>
      </c>
      <c r="B8" s="37"/>
      <c r="C8" s="38"/>
      <c r="D8" s="38"/>
      <c r="E8" s="38"/>
      <c r="F8" s="38"/>
      <c r="G8" s="39"/>
    </row>
    <row r="9" spans="1:7" x14ac:dyDescent="0.2">
      <c r="A9" s="4" t="s">
        <v>56</v>
      </c>
      <c r="B9" s="37"/>
      <c r="C9" s="38"/>
      <c r="D9" s="38"/>
      <c r="E9" s="38"/>
      <c r="F9" s="38"/>
      <c r="G9" s="39"/>
    </row>
    <row r="10" spans="1:7" x14ac:dyDescent="0.2">
      <c r="A10" s="4" t="s">
        <v>59</v>
      </c>
      <c r="B10" s="37"/>
      <c r="C10" s="38"/>
      <c r="D10" s="38"/>
      <c r="E10" s="38"/>
      <c r="F10" s="38"/>
      <c r="G10" s="39"/>
    </row>
    <row r="11" spans="1:7" x14ac:dyDescent="0.2">
      <c r="A11" s="4" t="s">
        <v>61</v>
      </c>
      <c r="B11" s="37"/>
      <c r="C11" s="38"/>
      <c r="D11" s="38"/>
      <c r="E11" s="38"/>
      <c r="F11" s="38"/>
      <c r="G11" s="39"/>
    </row>
    <row r="12" spans="1:7" x14ac:dyDescent="0.2">
      <c r="A12" s="4" t="s">
        <v>65</v>
      </c>
      <c r="B12" s="37"/>
      <c r="C12" s="38"/>
      <c r="D12" s="38"/>
      <c r="E12" s="38"/>
      <c r="F12" s="38"/>
      <c r="G12" s="39"/>
    </row>
    <row r="13" spans="1:7" x14ac:dyDescent="0.2">
      <c r="A13" s="4" t="s">
        <v>66</v>
      </c>
      <c r="B13" s="37"/>
      <c r="C13" s="38"/>
      <c r="D13" s="38"/>
      <c r="E13" s="38"/>
      <c r="F13" s="38"/>
      <c r="G13" s="39"/>
    </row>
    <row r="14" spans="1:7" x14ac:dyDescent="0.2">
      <c r="A14" s="4" t="s">
        <v>67</v>
      </c>
      <c r="B14" s="37"/>
      <c r="C14" s="38"/>
      <c r="D14" s="38"/>
      <c r="E14" s="38"/>
      <c r="F14" s="38"/>
      <c r="G14" s="39"/>
    </row>
    <row r="15" spans="1:7" x14ac:dyDescent="0.2">
      <c r="A15" s="4" t="s">
        <v>69</v>
      </c>
      <c r="B15" s="37"/>
      <c r="C15" s="38"/>
      <c r="D15" s="38"/>
      <c r="E15" s="38"/>
      <c r="F15" s="38"/>
      <c r="G15" s="39"/>
    </row>
    <row r="16" spans="1:7" x14ac:dyDescent="0.2">
      <c r="A16" s="4" t="s">
        <v>71</v>
      </c>
      <c r="B16" s="37"/>
      <c r="C16" s="38"/>
      <c r="D16" s="38"/>
      <c r="E16" s="38"/>
      <c r="F16" s="38"/>
      <c r="G16" s="39"/>
    </row>
    <row r="17" spans="1:7" x14ac:dyDescent="0.2">
      <c r="A17" s="4" t="s">
        <v>73</v>
      </c>
      <c r="B17" s="37"/>
      <c r="C17" s="38"/>
      <c r="D17" s="38"/>
      <c r="E17" s="38"/>
      <c r="F17" s="38"/>
      <c r="G17" s="39"/>
    </row>
    <row r="18" spans="1:7" x14ac:dyDescent="0.2">
      <c r="A18" s="4" t="s">
        <v>74</v>
      </c>
      <c r="B18" s="37"/>
      <c r="C18" s="38"/>
      <c r="D18" s="38"/>
      <c r="E18" s="38"/>
      <c r="F18" s="38"/>
      <c r="G18" s="39"/>
    </row>
    <row r="19" spans="1:7" x14ac:dyDescent="0.2">
      <c r="A19" s="4" t="s">
        <v>76</v>
      </c>
      <c r="B19" s="37"/>
      <c r="C19" s="38"/>
      <c r="D19" s="38"/>
      <c r="E19" s="38"/>
      <c r="F19" s="38"/>
      <c r="G19" s="39"/>
    </row>
    <row r="20" spans="1:7" x14ac:dyDescent="0.2">
      <c r="A20" s="4" t="s">
        <v>77</v>
      </c>
      <c r="B20" s="37"/>
      <c r="C20" s="38"/>
      <c r="D20" s="38"/>
      <c r="E20" s="38"/>
      <c r="F20" s="38"/>
      <c r="G20" s="39"/>
    </row>
    <row r="21" spans="1:7" x14ac:dyDescent="0.2">
      <c r="A21" s="4" t="s">
        <v>79</v>
      </c>
      <c r="B21" s="37"/>
      <c r="C21" s="38"/>
      <c r="D21" s="38"/>
      <c r="E21" s="38"/>
      <c r="F21" s="38"/>
      <c r="G21" s="39"/>
    </row>
    <row r="22" spans="1:7" x14ac:dyDescent="0.2">
      <c r="A22" s="19" t="s">
        <v>81</v>
      </c>
      <c r="B22" s="41"/>
      <c r="C22" s="43"/>
      <c r="D22" s="43"/>
      <c r="E22" s="43"/>
      <c r="F22" s="43"/>
      <c r="G22" s="44"/>
    </row>
    <row r="23" spans="1:7" x14ac:dyDescent="0.2">
      <c r="A23" s="4" t="s">
        <v>83</v>
      </c>
      <c r="B23" s="37"/>
      <c r="C23" s="38"/>
      <c r="D23" s="38"/>
      <c r="E23" s="38"/>
      <c r="F23" s="38"/>
      <c r="G23" s="39"/>
    </row>
    <row r="24" spans="1:7" x14ac:dyDescent="0.2">
      <c r="A24" s="4" t="s">
        <v>85</v>
      </c>
      <c r="B24" s="37"/>
      <c r="C24" s="38"/>
      <c r="D24" s="38"/>
      <c r="E24" s="38"/>
      <c r="F24" s="38"/>
      <c r="G24" s="39"/>
    </row>
    <row r="25" spans="1:7" x14ac:dyDescent="0.2">
      <c r="A25" s="4" t="s">
        <v>86</v>
      </c>
      <c r="B25" s="37"/>
      <c r="C25" s="38"/>
      <c r="D25" s="38"/>
      <c r="E25" s="38"/>
      <c r="F25" s="38"/>
      <c r="G25" s="39"/>
    </row>
    <row r="26" spans="1:7" x14ac:dyDescent="0.2">
      <c r="A26" s="4" t="s">
        <v>87</v>
      </c>
      <c r="B26" s="37"/>
      <c r="C26" s="38"/>
      <c r="D26" s="38"/>
      <c r="E26" s="38"/>
      <c r="F26" s="38"/>
      <c r="G26" s="39"/>
    </row>
    <row r="27" spans="1:7" x14ac:dyDescent="0.2">
      <c r="A27" s="4" t="s">
        <v>88</v>
      </c>
      <c r="B27" s="37"/>
      <c r="C27" s="38"/>
      <c r="D27" s="38"/>
      <c r="E27" s="38"/>
      <c r="F27" s="38"/>
      <c r="G27" s="39"/>
    </row>
    <row r="28" spans="1:7" x14ac:dyDescent="0.2">
      <c r="A28" s="4" t="s">
        <v>89</v>
      </c>
      <c r="B28" s="37"/>
      <c r="C28" s="38"/>
      <c r="D28" s="38"/>
      <c r="E28" s="38"/>
      <c r="F28" s="38"/>
      <c r="G28" s="39"/>
    </row>
    <row r="29" spans="1:7" x14ac:dyDescent="0.2">
      <c r="A29" s="4" t="s">
        <v>90</v>
      </c>
      <c r="B29" s="37"/>
      <c r="C29" s="38"/>
      <c r="D29" s="38"/>
      <c r="E29" s="38"/>
      <c r="F29" s="38"/>
      <c r="G29" s="39"/>
    </row>
    <row r="30" spans="1:7" x14ac:dyDescent="0.2">
      <c r="A30" s="4" t="s">
        <v>91</v>
      </c>
      <c r="B30" s="37"/>
      <c r="C30" s="38"/>
      <c r="D30" s="38"/>
      <c r="E30" s="38"/>
      <c r="F30" s="38"/>
      <c r="G30" s="39"/>
    </row>
    <row r="31" spans="1:7" x14ac:dyDescent="0.2">
      <c r="A31" s="4" t="s">
        <v>93</v>
      </c>
      <c r="B31" s="37"/>
      <c r="C31" s="38"/>
      <c r="D31" s="38"/>
      <c r="E31" s="38"/>
      <c r="F31" s="38"/>
      <c r="G31" s="39"/>
    </row>
    <row r="32" spans="1:7" x14ac:dyDescent="0.2">
      <c r="A32" s="4" t="s">
        <v>94</v>
      </c>
      <c r="B32" s="37"/>
      <c r="C32" s="38"/>
      <c r="D32" s="38"/>
      <c r="E32" s="38"/>
      <c r="F32" s="38"/>
      <c r="G32" s="39"/>
    </row>
    <row r="33" spans="1:7" x14ac:dyDescent="0.2">
      <c r="A33" s="4" t="s">
        <v>96</v>
      </c>
      <c r="B33" s="37"/>
      <c r="C33" s="38"/>
      <c r="D33" s="38"/>
      <c r="E33" s="38"/>
      <c r="F33" s="38"/>
      <c r="G33" s="39"/>
    </row>
    <row r="34" spans="1:7" x14ac:dyDescent="0.2">
      <c r="A34" s="4" t="s">
        <v>98</v>
      </c>
      <c r="B34" s="37"/>
      <c r="C34" s="38"/>
      <c r="D34" s="38"/>
      <c r="E34" s="38"/>
      <c r="F34" s="38"/>
      <c r="G34" s="39"/>
    </row>
    <row r="35" spans="1:7" x14ac:dyDescent="0.2">
      <c r="A35" s="19" t="s">
        <v>100</v>
      </c>
      <c r="B35" s="41"/>
      <c r="C35" s="43"/>
      <c r="D35" s="43"/>
      <c r="E35" s="43"/>
      <c r="F35" s="43"/>
      <c r="G35" s="44"/>
    </row>
    <row r="36" spans="1:7" x14ac:dyDescent="0.2">
      <c r="A36" s="4" t="s">
        <v>101</v>
      </c>
      <c r="B36" s="37"/>
      <c r="C36" s="38"/>
      <c r="D36" s="38"/>
      <c r="E36" s="38"/>
      <c r="F36" s="38"/>
      <c r="G36" s="39"/>
    </row>
    <row r="37" spans="1:7" x14ac:dyDescent="0.2">
      <c r="A37" s="4" t="s">
        <v>104</v>
      </c>
      <c r="B37" s="37"/>
      <c r="C37" s="38"/>
      <c r="D37" s="38"/>
      <c r="E37" s="38"/>
      <c r="F37" s="38"/>
      <c r="G37" s="39"/>
    </row>
    <row r="38" spans="1:7" x14ac:dyDescent="0.2">
      <c r="A38" s="4" t="s">
        <v>107</v>
      </c>
      <c r="B38" s="37"/>
      <c r="C38" s="38"/>
      <c r="D38" s="38"/>
      <c r="E38" s="38"/>
      <c r="F38" s="38"/>
      <c r="G38" s="39"/>
    </row>
    <row r="39" spans="1:7" x14ac:dyDescent="0.2">
      <c r="A39" s="19" t="s">
        <v>108</v>
      </c>
      <c r="B39" s="41"/>
      <c r="C39" s="43"/>
      <c r="D39" s="43"/>
      <c r="E39" s="43"/>
      <c r="F39" s="43"/>
      <c r="G39" s="44"/>
    </row>
    <row r="40" spans="1:7" x14ac:dyDescent="0.2">
      <c r="A40" s="19" t="s">
        <v>110</v>
      </c>
      <c r="B40" s="41"/>
      <c r="C40" s="43"/>
      <c r="D40" s="43"/>
      <c r="E40" s="43"/>
      <c r="F40" s="43"/>
      <c r="G40" s="44"/>
    </row>
    <row r="41" spans="1:7" x14ac:dyDescent="0.2">
      <c r="A41" s="4" t="s">
        <v>112</v>
      </c>
      <c r="B41" s="37"/>
      <c r="C41" s="38"/>
      <c r="D41" s="38"/>
      <c r="E41" s="38"/>
      <c r="F41" s="38"/>
      <c r="G41" s="39"/>
    </row>
    <row r="42" spans="1:7" x14ac:dyDescent="0.2">
      <c r="A42" s="4" t="s">
        <v>115</v>
      </c>
      <c r="B42" s="37"/>
      <c r="C42" s="38"/>
      <c r="D42" s="38"/>
      <c r="E42" s="38"/>
      <c r="F42" s="38"/>
      <c r="G42" s="39"/>
    </row>
    <row r="43" spans="1:7" x14ac:dyDescent="0.2">
      <c r="A43" s="4" t="s">
        <v>117</v>
      </c>
      <c r="B43" s="37"/>
      <c r="C43" s="38"/>
      <c r="D43" s="38"/>
      <c r="E43" s="38"/>
      <c r="F43" s="38"/>
      <c r="G43" s="39"/>
    </row>
    <row r="44" spans="1:7" x14ac:dyDescent="0.2">
      <c r="A44" s="4" t="s">
        <v>118</v>
      </c>
      <c r="B44" s="37"/>
      <c r="C44" s="38"/>
      <c r="D44" s="38"/>
      <c r="E44" s="38"/>
      <c r="F44" s="38"/>
      <c r="G44" s="39"/>
    </row>
    <row r="45" spans="1:7" x14ac:dyDescent="0.2">
      <c r="A45" s="4" t="s">
        <v>119</v>
      </c>
      <c r="B45" s="37"/>
      <c r="C45" s="38"/>
      <c r="D45" s="38"/>
      <c r="E45" s="38"/>
      <c r="F45" s="38"/>
      <c r="G45" s="39"/>
    </row>
    <row r="46" spans="1:7" x14ac:dyDescent="0.2">
      <c r="A46" s="4" t="s">
        <v>121</v>
      </c>
      <c r="B46" s="37"/>
      <c r="C46" s="38"/>
      <c r="D46" s="38"/>
      <c r="E46" s="38"/>
      <c r="F46" s="38"/>
      <c r="G46" s="39"/>
    </row>
    <row r="47" spans="1:7" x14ac:dyDescent="0.2">
      <c r="A47" s="4" t="s">
        <v>122</v>
      </c>
      <c r="B47" s="37"/>
      <c r="C47" s="38"/>
      <c r="D47" s="38"/>
      <c r="E47" s="38"/>
      <c r="F47" s="38"/>
      <c r="G47" s="39"/>
    </row>
    <row r="48" spans="1:7" x14ac:dyDescent="0.2">
      <c r="A48" s="4" t="s">
        <v>123</v>
      </c>
      <c r="B48" s="37"/>
      <c r="C48" s="38"/>
      <c r="D48" s="38"/>
      <c r="E48" s="38"/>
      <c r="F48" s="38"/>
      <c r="G48" s="39"/>
    </row>
    <row r="49" spans="1:7" x14ac:dyDescent="0.2">
      <c r="A49" s="4" t="s">
        <v>124</v>
      </c>
      <c r="B49" s="37"/>
      <c r="C49" s="38"/>
      <c r="D49" s="38"/>
      <c r="E49" s="38"/>
      <c r="F49" s="38"/>
      <c r="G49" s="39"/>
    </row>
    <row r="50" spans="1:7" x14ac:dyDescent="0.2">
      <c r="A50" s="4" t="s">
        <v>126</v>
      </c>
      <c r="B50" s="37"/>
      <c r="C50" s="38"/>
      <c r="D50" s="38"/>
      <c r="E50" s="38"/>
      <c r="F50" s="38"/>
      <c r="G50" s="39"/>
    </row>
    <row r="51" spans="1:7" x14ac:dyDescent="0.2">
      <c r="A51" s="4" t="s">
        <v>128</v>
      </c>
      <c r="B51" s="37"/>
      <c r="C51" s="38"/>
      <c r="D51" s="38"/>
      <c r="E51" s="38"/>
      <c r="F51" s="38"/>
      <c r="G51" s="39"/>
    </row>
    <row r="52" spans="1:7" ht="15" thickBot="1" x14ac:dyDescent="0.25">
      <c r="A52" s="5" t="s">
        <v>129</v>
      </c>
      <c r="B52" s="48"/>
      <c r="C52" s="46"/>
      <c r="D52" s="46"/>
      <c r="E52" s="46"/>
      <c r="F52" s="46"/>
      <c r="G52" s="47"/>
    </row>
  </sheetData>
  <autoFilter ref="A1:G52">
    <sortState ref="A2:F52">
      <sortCondition ref="A1:A5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CJ52"/>
  <sheetViews>
    <sheetView tabSelected="1" workbookViewId="0">
      <selection activeCell="D1" sqref="D1"/>
    </sheetView>
  </sheetViews>
  <sheetFormatPr defaultRowHeight="14.25" x14ac:dyDescent="0.2"/>
  <cols>
    <col min="1" max="1" width="7.875" style="3" customWidth="1"/>
    <col min="2" max="2" width="11.5" style="3" bestFit="1" customWidth="1"/>
    <col min="3" max="3" width="17.125" style="3" bestFit="1" customWidth="1"/>
    <col min="4" max="4" width="23.875" style="3" bestFit="1" customWidth="1"/>
    <col min="5" max="5" width="20.25" style="67" bestFit="1" customWidth="1"/>
    <col min="6" max="6" width="20.25" style="3" customWidth="1"/>
    <col min="7" max="7" width="18" style="3" customWidth="1"/>
    <col min="8" max="8" width="23" style="3" bestFit="1" customWidth="1"/>
    <col min="9" max="9" width="19.25" style="3" bestFit="1" customWidth="1"/>
    <col min="10" max="88" width="9" style="121"/>
  </cols>
  <sheetData>
    <row r="1" spans="1:9" ht="15.75" thickBot="1" x14ac:dyDescent="0.3">
      <c r="A1" s="107" t="s">
        <v>0</v>
      </c>
      <c r="B1" s="107" t="s">
        <v>137</v>
      </c>
      <c r="C1" s="195" t="s">
        <v>138</v>
      </c>
      <c r="D1" s="194" t="s">
        <v>170</v>
      </c>
      <c r="E1" s="196" t="s">
        <v>169</v>
      </c>
      <c r="F1" s="196" t="s">
        <v>13</v>
      </c>
      <c r="G1" s="108" t="s">
        <v>14</v>
      </c>
      <c r="H1" s="108" t="s">
        <v>28</v>
      </c>
      <c r="I1" s="109" t="s">
        <v>16</v>
      </c>
    </row>
    <row r="2" spans="1:9" x14ac:dyDescent="0.2">
      <c r="A2" s="82" t="s">
        <v>51</v>
      </c>
      <c r="B2" s="122">
        <v>1</v>
      </c>
      <c r="C2" s="123" t="str">
        <f>VLOOKUP($A2,'Multi-Tech'!$A$2:$I$52,5,FALSE)</f>
        <v>N/A</v>
      </c>
      <c r="D2" s="123" t="str">
        <f>VLOOKUP($A2,'Multi-Tech'!$A$2:$I$52,6,FALSE)</f>
        <v>N/A</v>
      </c>
      <c r="E2" s="197" t="s">
        <v>139</v>
      </c>
      <c r="F2" s="124" t="s">
        <v>32</v>
      </c>
      <c r="G2" s="125" t="s">
        <v>40</v>
      </c>
      <c r="H2" s="125"/>
      <c r="I2" s="126"/>
    </row>
    <row r="3" spans="1:9" x14ac:dyDescent="0.2">
      <c r="A3" s="19" t="s">
        <v>76</v>
      </c>
      <c r="B3" s="20">
        <v>1</v>
      </c>
      <c r="C3" s="123" t="str">
        <f>VLOOKUP($A3,'Multi-Tech'!$A$2:$I$52,5,FALSE)</f>
        <v>N/A</v>
      </c>
      <c r="D3" s="123" t="str">
        <f>VLOOKUP($A3,'Multi-Tech'!$A$2:$I$52,6,FALSE)</f>
        <v>N/A</v>
      </c>
      <c r="E3" s="197" t="s">
        <v>139</v>
      </c>
      <c r="F3" s="124" t="s">
        <v>32</v>
      </c>
      <c r="G3" s="125" t="s">
        <v>40</v>
      </c>
      <c r="H3" s="43"/>
      <c r="I3" s="44"/>
    </row>
    <row r="4" spans="1:9" x14ac:dyDescent="0.2">
      <c r="A4" s="19" t="s">
        <v>65</v>
      </c>
      <c r="B4" s="20">
        <v>1</v>
      </c>
      <c r="C4" s="123">
        <f>VLOOKUP($A4,'Multi-Tech'!$A$2:$I$52,5,FALSE)</f>
        <v>42948</v>
      </c>
      <c r="D4" s="123">
        <f>VLOOKUP($A4,'Multi-Tech'!$A$2:$I$52,6,FALSE)</f>
        <v>43052</v>
      </c>
      <c r="E4" s="197" t="s">
        <v>139</v>
      </c>
      <c r="F4" s="124">
        <f t="shared" ref="F4:F21" si="0">D4-30</f>
        <v>43022</v>
      </c>
      <c r="G4" s="125" t="s">
        <v>40</v>
      </c>
      <c r="H4" s="43"/>
      <c r="I4" s="44"/>
    </row>
    <row r="5" spans="1:9" x14ac:dyDescent="0.2">
      <c r="A5" s="19" t="s">
        <v>87</v>
      </c>
      <c r="B5" s="20">
        <v>1</v>
      </c>
      <c r="C5" s="123">
        <f>VLOOKUP($A5,'Multi-Tech'!$A$2:$I$52,5,FALSE)</f>
        <v>42912</v>
      </c>
      <c r="D5" s="123">
        <f>VLOOKUP($A5,'Multi-Tech'!$A$2:$I$52,6,FALSE)</f>
        <v>42968</v>
      </c>
      <c r="E5" s="197" t="s">
        <v>139</v>
      </c>
      <c r="F5" s="124">
        <f t="shared" si="0"/>
        <v>42938</v>
      </c>
      <c r="G5" s="125" t="s">
        <v>40</v>
      </c>
      <c r="H5" s="43"/>
      <c r="I5" s="44"/>
    </row>
    <row r="6" spans="1:9" x14ac:dyDescent="0.2">
      <c r="A6" s="19" t="s">
        <v>86</v>
      </c>
      <c r="B6" s="20">
        <v>1</v>
      </c>
      <c r="C6" s="123">
        <f>VLOOKUP($A6,'Multi-Tech'!$A$2:$I$52,5,FALSE)</f>
        <v>42887</v>
      </c>
      <c r="D6" s="123">
        <f>VLOOKUP($A6,'Multi-Tech'!$A$2:$I$52,6,FALSE)</f>
        <v>42932</v>
      </c>
      <c r="E6" s="197" t="s">
        <v>139</v>
      </c>
      <c r="F6" s="124">
        <f t="shared" si="0"/>
        <v>42902</v>
      </c>
      <c r="G6" s="125" t="s">
        <v>40</v>
      </c>
      <c r="H6" s="43"/>
      <c r="I6" s="44"/>
    </row>
    <row r="7" spans="1:9" x14ac:dyDescent="0.2">
      <c r="A7" s="19" t="s">
        <v>98</v>
      </c>
      <c r="B7" s="20">
        <v>1</v>
      </c>
      <c r="C7" s="123">
        <f>VLOOKUP($A7,'Multi-Tech'!$A$2:$I$52,5,FALSE)</f>
        <v>42870</v>
      </c>
      <c r="D7" s="123">
        <f>VLOOKUP($A7,'Multi-Tech'!$A$2:$I$52,6,FALSE)</f>
        <v>42932</v>
      </c>
      <c r="E7" s="197" t="s">
        <v>139</v>
      </c>
      <c r="F7" s="124">
        <f t="shared" si="0"/>
        <v>42902</v>
      </c>
      <c r="G7" s="125" t="s">
        <v>40</v>
      </c>
      <c r="H7" s="43"/>
      <c r="I7" s="44"/>
    </row>
    <row r="8" spans="1:9" x14ac:dyDescent="0.2">
      <c r="A8" s="19" t="s">
        <v>83</v>
      </c>
      <c r="B8" s="20">
        <v>1</v>
      </c>
      <c r="C8" s="123">
        <f>VLOOKUP($A8,'Multi-Tech'!$A$2:$I$52,5,FALSE)</f>
        <v>42845</v>
      </c>
      <c r="D8" s="123">
        <f>VLOOKUP($A8,'Multi-Tech'!$A$2:$I$52,6,FALSE)</f>
        <v>42903</v>
      </c>
      <c r="E8" s="197" t="s">
        <v>139</v>
      </c>
      <c r="F8" s="124">
        <f t="shared" si="0"/>
        <v>42873</v>
      </c>
      <c r="G8" s="125" t="s">
        <v>40</v>
      </c>
      <c r="H8" s="43"/>
      <c r="I8" s="44"/>
    </row>
    <row r="9" spans="1:9" x14ac:dyDescent="0.2">
      <c r="A9" s="19" t="s">
        <v>93</v>
      </c>
      <c r="B9" s="20">
        <v>1</v>
      </c>
      <c r="C9" s="123">
        <f>VLOOKUP($A9,'Multi-Tech'!$A$2:$I$52,5,FALSE)</f>
        <v>42886</v>
      </c>
      <c r="D9" s="123">
        <f>VLOOKUP($A9,'Multi-Tech'!$A$2:$I$52,6,FALSE)</f>
        <v>42903</v>
      </c>
      <c r="E9" s="197" t="s">
        <v>139</v>
      </c>
      <c r="F9" s="124">
        <f t="shared" si="0"/>
        <v>42873</v>
      </c>
      <c r="G9" s="125" t="s">
        <v>40</v>
      </c>
      <c r="H9" s="43"/>
      <c r="I9" s="44"/>
    </row>
    <row r="10" spans="1:9" x14ac:dyDescent="0.2">
      <c r="A10" s="19" t="s">
        <v>43</v>
      </c>
      <c r="B10" s="20">
        <v>1</v>
      </c>
      <c r="C10" s="123">
        <f>VLOOKUP($A10,'Multi-Tech'!$A$2:$I$52,5,FALSE)</f>
        <v>42790</v>
      </c>
      <c r="D10" s="123">
        <f>VLOOKUP($A10,'Multi-Tech'!$A$2:$I$52,6,FALSE)</f>
        <v>42877</v>
      </c>
      <c r="E10" s="197" t="s">
        <v>139</v>
      </c>
      <c r="F10" s="124">
        <f t="shared" si="0"/>
        <v>42847</v>
      </c>
      <c r="G10" s="125" t="s">
        <v>40</v>
      </c>
      <c r="H10" s="43"/>
      <c r="I10" s="44"/>
    </row>
    <row r="11" spans="1:9" x14ac:dyDescent="0.2">
      <c r="A11" s="19" t="s">
        <v>123</v>
      </c>
      <c r="B11" s="20">
        <v>1</v>
      </c>
      <c r="C11" s="123">
        <f>VLOOKUP($A11,'Multi-Tech'!$A$2:$I$52,5,FALSE)</f>
        <v>42803</v>
      </c>
      <c r="D11" s="123">
        <f>VLOOKUP($A11,'Multi-Tech'!$A$2:$I$52,6,FALSE)</f>
        <v>42877</v>
      </c>
      <c r="E11" s="197" t="s">
        <v>139</v>
      </c>
      <c r="F11" s="124">
        <f t="shared" si="0"/>
        <v>42847</v>
      </c>
      <c r="G11" s="125" t="s">
        <v>40</v>
      </c>
      <c r="H11" s="43"/>
      <c r="I11" s="44"/>
    </row>
    <row r="12" spans="1:9" x14ac:dyDescent="0.2">
      <c r="A12" s="19" t="s">
        <v>69</v>
      </c>
      <c r="B12" s="20">
        <v>1</v>
      </c>
      <c r="C12" s="123">
        <f>VLOOKUP($A12,'Multi-Tech'!$A$2:$I$52,5,FALSE)</f>
        <v>42802</v>
      </c>
      <c r="D12" s="123">
        <f>VLOOKUP($A12,'Multi-Tech'!$A$2:$I$52,6,FALSE)</f>
        <v>42840</v>
      </c>
      <c r="E12" s="197" t="s">
        <v>139</v>
      </c>
      <c r="F12" s="124">
        <f t="shared" si="0"/>
        <v>42810</v>
      </c>
      <c r="G12" s="125" t="s">
        <v>40</v>
      </c>
      <c r="H12" s="43"/>
      <c r="I12" s="44"/>
    </row>
    <row r="13" spans="1:9" x14ac:dyDescent="0.2">
      <c r="A13" s="19" t="s">
        <v>121</v>
      </c>
      <c r="B13" s="20">
        <v>1</v>
      </c>
      <c r="C13" s="123">
        <f>VLOOKUP($A13,'Multi-Tech'!$A$2:$I$52,5,FALSE)</f>
        <v>42675</v>
      </c>
      <c r="D13" s="123">
        <f>VLOOKUP($A13,'Multi-Tech'!$A$2:$I$52,6,FALSE)</f>
        <v>42714</v>
      </c>
      <c r="E13" s="197" t="s">
        <v>139</v>
      </c>
      <c r="F13" s="124">
        <f t="shared" si="0"/>
        <v>42684</v>
      </c>
      <c r="G13" s="125" t="s">
        <v>40</v>
      </c>
      <c r="H13" s="43"/>
      <c r="I13" s="44"/>
    </row>
    <row r="14" spans="1:9" x14ac:dyDescent="0.2">
      <c r="A14" s="19" t="s">
        <v>126</v>
      </c>
      <c r="B14" s="20">
        <v>1</v>
      </c>
      <c r="C14" s="123">
        <f>VLOOKUP($A14,'Multi-Tech'!$A$2:$I$52,5,FALSE)</f>
        <v>42675</v>
      </c>
      <c r="D14" s="123">
        <f>VLOOKUP($A14,'Multi-Tech'!$A$2:$I$52,6,FALSE)</f>
        <v>42714</v>
      </c>
      <c r="E14" s="197" t="s">
        <v>139</v>
      </c>
      <c r="F14" s="124">
        <f t="shared" si="0"/>
        <v>42684</v>
      </c>
      <c r="G14" s="125" t="s">
        <v>40</v>
      </c>
      <c r="H14" s="43"/>
      <c r="I14" s="44"/>
    </row>
    <row r="15" spans="1:9" x14ac:dyDescent="0.2">
      <c r="A15" s="19" t="s">
        <v>118</v>
      </c>
      <c r="B15" s="20">
        <v>1</v>
      </c>
      <c r="C15" s="123">
        <f>VLOOKUP($A15,'Multi-Tech'!$A$2:$I$52,5,FALSE)</f>
        <v>42614</v>
      </c>
      <c r="D15" s="123">
        <f>VLOOKUP($A15,'Multi-Tech'!$A$2:$I$52,6,FALSE)</f>
        <v>42669</v>
      </c>
      <c r="E15" s="197" t="s">
        <v>139</v>
      </c>
      <c r="F15" s="124">
        <f t="shared" si="0"/>
        <v>42639</v>
      </c>
      <c r="G15" s="125" t="s">
        <v>40</v>
      </c>
      <c r="H15" s="43"/>
      <c r="I15" s="44"/>
    </row>
    <row r="16" spans="1:9" x14ac:dyDescent="0.2">
      <c r="A16" s="19" t="s">
        <v>59</v>
      </c>
      <c r="B16" s="20">
        <v>2</v>
      </c>
      <c r="C16" s="123">
        <f>VLOOKUP($A16,'Multi-Tech'!$A$2:$I$52,5,FALSE)</f>
        <v>42887</v>
      </c>
      <c r="D16" s="123">
        <f>VLOOKUP($A16,'Multi-Tech'!$A$2:$I$52,6,FALSE)</f>
        <v>43022</v>
      </c>
      <c r="E16" s="197" t="s">
        <v>139</v>
      </c>
      <c r="F16" s="124">
        <f t="shared" si="0"/>
        <v>42992</v>
      </c>
      <c r="G16" s="125" t="s">
        <v>40</v>
      </c>
      <c r="H16" s="43"/>
      <c r="I16" s="44"/>
    </row>
    <row r="17" spans="1:88" x14ac:dyDescent="0.2">
      <c r="A17" s="19" t="s">
        <v>128</v>
      </c>
      <c r="B17" s="20">
        <v>2</v>
      </c>
      <c r="C17" s="123">
        <f>VLOOKUP($A17,'Multi-Tech'!$A$2:$I$52,5,FALSE)</f>
        <v>42794</v>
      </c>
      <c r="D17" s="123">
        <f>VLOOKUP($A17,'Multi-Tech'!$A$2:$I$52,6,FALSE)</f>
        <v>42877</v>
      </c>
      <c r="E17" s="197" t="s">
        <v>139</v>
      </c>
      <c r="F17" s="124">
        <f t="shared" si="0"/>
        <v>42847</v>
      </c>
      <c r="G17" s="125" t="s">
        <v>40</v>
      </c>
      <c r="H17" s="43"/>
      <c r="I17" s="44"/>
    </row>
    <row r="18" spans="1:88" x14ac:dyDescent="0.2">
      <c r="A18" s="19" t="s">
        <v>36</v>
      </c>
      <c r="B18" s="20">
        <v>3</v>
      </c>
      <c r="C18" s="123">
        <f>VLOOKUP($A18,'Multi-Tech'!$A$2:$I$52,5,FALSE)</f>
        <v>42794</v>
      </c>
      <c r="D18" s="123">
        <f>VLOOKUP($A18,'Multi-Tech'!$A$2:$I$52,6,FALSE)</f>
        <v>42842</v>
      </c>
      <c r="E18" s="197" t="s">
        <v>139</v>
      </c>
      <c r="F18" s="124">
        <f t="shared" si="0"/>
        <v>42812</v>
      </c>
      <c r="G18" s="125" t="s">
        <v>40</v>
      </c>
      <c r="H18" s="43"/>
      <c r="I18" s="44"/>
    </row>
    <row r="19" spans="1:88" x14ac:dyDescent="0.2">
      <c r="A19" s="19" t="s">
        <v>73</v>
      </c>
      <c r="B19" s="20">
        <v>3</v>
      </c>
      <c r="C19" s="123">
        <f>VLOOKUP($A19,'Multi-Tech'!$A$2:$I$52,5,FALSE)</f>
        <v>42819</v>
      </c>
      <c r="D19" s="123">
        <f>VLOOKUP($A19,'Multi-Tech'!$A$2:$I$52,6,FALSE)</f>
        <v>42842</v>
      </c>
      <c r="E19" s="197" t="s">
        <v>139</v>
      </c>
      <c r="F19" s="124">
        <f t="shared" si="0"/>
        <v>42812</v>
      </c>
      <c r="G19" s="125" t="s">
        <v>40</v>
      </c>
      <c r="H19" s="43"/>
      <c r="I19" s="44"/>
    </row>
    <row r="20" spans="1:88" x14ac:dyDescent="0.2">
      <c r="A20" s="19" t="s">
        <v>108</v>
      </c>
      <c r="B20" s="20">
        <v>3</v>
      </c>
      <c r="C20" s="123">
        <f>VLOOKUP($A20,'Multi-Tech'!$A$2:$I$52,5,FALSE)</f>
        <v>42571</v>
      </c>
      <c r="D20" s="123">
        <f>VLOOKUP($A20,'Multi-Tech'!$A$2:$I$52,6,FALSE)</f>
        <v>42602</v>
      </c>
      <c r="E20" s="197" t="s">
        <v>139</v>
      </c>
      <c r="F20" s="124">
        <f t="shared" si="0"/>
        <v>42572</v>
      </c>
      <c r="G20" s="125" t="s">
        <v>40</v>
      </c>
      <c r="H20" s="43"/>
      <c r="I20" s="44"/>
    </row>
    <row r="21" spans="1:88" x14ac:dyDescent="0.2">
      <c r="A21" s="19" t="s">
        <v>85</v>
      </c>
      <c r="B21" s="20">
        <v>4</v>
      </c>
      <c r="C21" s="123">
        <f>VLOOKUP($A21,'Multi-Tech'!$A$2:$I$52,5,FALSE)</f>
        <v>42887</v>
      </c>
      <c r="D21" s="123">
        <f>VLOOKUP($A21,'Multi-Tech'!$A$2:$I$52,6,FALSE)</f>
        <v>42932</v>
      </c>
      <c r="E21" s="197" t="s">
        <v>139</v>
      </c>
      <c r="F21" s="124">
        <f t="shared" si="0"/>
        <v>42902</v>
      </c>
      <c r="G21" s="125" t="s">
        <v>40</v>
      </c>
      <c r="H21" s="43"/>
      <c r="I21" s="44"/>
    </row>
    <row r="22" spans="1:88" s="115" customFormat="1" x14ac:dyDescent="0.2">
      <c r="A22" s="19" t="s">
        <v>54</v>
      </c>
      <c r="B22" s="20">
        <v>5</v>
      </c>
      <c r="C22" s="123">
        <f>VLOOKUP($A22,'Multi-Tech'!$A$2:$I$52,5,FALSE)</f>
        <v>42795</v>
      </c>
      <c r="D22" s="123">
        <f>VLOOKUP($A22,'Multi-Tech'!$A$2:$I$52,6,FALSE)</f>
        <v>42933</v>
      </c>
      <c r="E22" s="2">
        <v>42933</v>
      </c>
      <c r="F22" s="124">
        <f t="shared" ref="F22:F46" si="1">E22-21</f>
        <v>42912</v>
      </c>
      <c r="G22" s="43" t="s">
        <v>40</v>
      </c>
      <c r="H22" s="43"/>
      <c r="I22" s="44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</row>
    <row r="23" spans="1:88" s="115" customFormat="1" x14ac:dyDescent="0.2">
      <c r="A23" s="19" t="s">
        <v>104</v>
      </c>
      <c r="B23" s="20">
        <v>5</v>
      </c>
      <c r="C23" s="123">
        <f>VLOOKUP($A23,'Multi-Tech'!$A$2:$I$52,5,FALSE)</f>
        <v>42887</v>
      </c>
      <c r="D23" s="123">
        <f>VLOOKUP($A23,'Multi-Tech'!$A$2:$I$52,6,FALSE)</f>
        <v>42932</v>
      </c>
      <c r="E23" s="2">
        <v>42933</v>
      </c>
      <c r="F23" s="124">
        <f t="shared" si="1"/>
        <v>42912</v>
      </c>
      <c r="G23" s="43" t="s">
        <v>40</v>
      </c>
      <c r="H23" s="43"/>
      <c r="I23" s="44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</row>
    <row r="24" spans="1:88" s="115" customFormat="1" x14ac:dyDescent="0.2">
      <c r="A24" s="19" t="s">
        <v>48</v>
      </c>
      <c r="B24" s="20">
        <v>5</v>
      </c>
      <c r="C24" s="123">
        <f>VLOOKUP($A24,'Multi-Tech'!$A$2:$I$52,5,FALSE)</f>
        <v>42887</v>
      </c>
      <c r="D24" s="123">
        <f>VLOOKUP($A24,'Multi-Tech'!$A$2:$I$52,6,FALSE)</f>
        <v>42917</v>
      </c>
      <c r="E24" s="2">
        <v>42933</v>
      </c>
      <c r="F24" s="124">
        <f t="shared" si="1"/>
        <v>42912</v>
      </c>
      <c r="G24" s="43" t="s">
        <v>40</v>
      </c>
      <c r="H24" s="43"/>
      <c r="I24" s="44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</row>
    <row r="25" spans="1:88" x14ac:dyDescent="0.2">
      <c r="A25" s="19" t="s">
        <v>107</v>
      </c>
      <c r="B25" s="20">
        <v>6</v>
      </c>
      <c r="C25" s="123">
        <f>VLOOKUP($A25,'Multi-Tech'!$A$2:$I$52,5,FALSE)</f>
        <v>42859</v>
      </c>
      <c r="D25" s="123">
        <f>VLOOKUP($A25,'Multi-Tech'!$A$2:$I$52,6,FALSE)</f>
        <v>42932</v>
      </c>
      <c r="E25" s="2">
        <v>42968</v>
      </c>
      <c r="F25" s="124">
        <f t="shared" si="1"/>
        <v>42947</v>
      </c>
      <c r="G25" s="43"/>
      <c r="H25" s="43"/>
      <c r="I25" s="44"/>
    </row>
    <row r="26" spans="1:88" x14ac:dyDescent="0.2">
      <c r="A26" s="19" t="s">
        <v>74</v>
      </c>
      <c r="B26" s="20">
        <v>6</v>
      </c>
      <c r="C26" s="123">
        <f>VLOOKUP($A26,'Multi-Tech'!$A$2:$I$52,5,FALSE)</f>
        <v>42839</v>
      </c>
      <c r="D26" s="123">
        <f>VLOOKUP($A26,'Multi-Tech'!$A$2:$I$52,6,FALSE)</f>
        <v>42906</v>
      </c>
      <c r="E26" s="2">
        <v>42968</v>
      </c>
      <c r="F26" s="124">
        <f t="shared" si="1"/>
        <v>42947</v>
      </c>
      <c r="G26" s="43"/>
      <c r="H26" s="43"/>
      <c r="I26" s="44"/>
    </row>
    <row r="27" spans="1:88" x14ac:dyDescent="0.2">
      <c r="A27" s="19" t="s">
        <v>94</v>
      </c>
      <c r="B27" s="20">
        <v>6</v>
      </c>
      <c r="C27" s="123">
        <f>VLOOKUP($A27,'Multi-Tech'!$A$2:$I$52,5,FALSE)</f>
        <v>42670</v>
      </c>
      <c r="D27" s="123">
        <f>VLOOKUP($A27,'Multi-Tech'!$A$2:$I$52,6,FALSE)</f>
        <v>42758</v>
      </c>
      <c r="E27" s="2">
        <v>42968</v>
      </c>
      <c r="F27" s="124">
        <f t="shared" si="1"/>
        <v>42947</v>
      </c>
      <c r="G27" s="43"/>
      <c r="H27" s="43"/>
      <c r="I27" s="44"/>
    </row>
    <row r="28" spans="1:88" s="115" customFormat="1" x14ac:dyDescent="0.2">
      <c r="A28" s="19" t="s">
        <v>56</v>
      </c>
      <c r="B28" s="20">
        <v>7</v>
      </c>
      <c r="C28" s="123">
        <f>VLOOKUP($A28,'Multi-Tech'!$A$2:$I$52,5,FALSE)</f>
        <v>42860</v>
      </c>
      <c r="D28" s="123">
        <f>VLOOKUP($A28,'Multi-Tech'!$A$2:$I$52,6,FALSE)</f>
        <v>43022</v>
      </c>
      <c r="E28" s="2">
        <v>42996</v>
      </c>
      <c r="F28" s="124">
        <f t="shared" si="1"/>
        <v>42975</v>
      </c>
      <c r="G28" s="43"/>
      <c r="H28" s="43"/>
      <c r="I28" s="44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</row>
    <row r="29" spans="1:88" s="115" customFormat="1" x14ac:dyDescent="0.2">
      <c r="A29" s="19" t="s">
        <v>96</v>
      </c>
      <c r="B29" s="20">
        <v>7</v>
      </c>
      <c r="C29" s="123">
        <f>VLOOKUP($A29,'Multi-Tech'!$A$2:$I$52,5,FALSE)</f>
        <v>42901</v>
      </c>
      <c r="D29" s="123">
        <f>VLOOKUP($A29,'Multi-Tech'!$A$2:$I$52,6,FALSE)</f>
        <v>42996</v>
      </c>
      <c r="E29" s="2">
        <v>42996</v>
      </c>
      <c r="F29" s="124">
        <f t="shared" si="1"/>
        <v>42975</v>
      </c>
      <c r="G29" s="43"/>
      <c r="H29" s="43"/>
      <c r="I29" s="44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</row>
    <row r="30" spans="1:88" x14ac:dyDescent="0.2">
      <c r="A30" s="19" t="s">
        <v>115</v>
      </c>
      <c r="B30" s="20">
        <v>7</v>
      </c>
      <c r="C30" s="123">
        <f>VLOOKUP($A30,'Multi-Tech'!$A$2:$I$52,5,FALSE)</f>
        <v>42790</v>
      </c>
      <c r="D30" s="123">
        <f>VLOOKUP($A30,'Multi-Tech'!$A$2:$I$52,6,FALSE)</f>
        <v>42968</v>
      </c>
      <c r="E30" s="2">
        <v>42996</v>
      </c>
      <c r="F30" s="124">
        <f t="shared" si="1"/>
        <v>42975</v>
      </c>
      <c r="G30" s="43"/>
      <c r="H30" s="43"/>
      <c r="I30" s="44"/>
    </row>
    <row r="31" spans="1:88" x14ac:dyDescent="0.2">
      <c r="A31" s="19" t="s">
        <v>122</v>
      </c>
      <c r="B31" s="20">
        <v>7</v>
      </c>
      <c r="C31" s="123">
        <f>VLOOKUP($A31,'Multi-Tech'!$A$2:$I$52,5,FALSE)</f>
        <v>42907</v>
      </c>
      <c r="D31" s="123">
        <f>VLOOKUP($A31,'Multi-Tech'!$A$2:$I$52,6,FALSE)</f>
        <v>42968</v>
      </c>
      <c r="E31" s="2">
        <v>42996</v>
      </c>
      <c r="F31" s="124">
        <f t="shared" si="1"/>
        <v>42975</v>
      </c>
      <c r="G31" s="43"/>
      <c r="H31" s="43"/>
      <c r="I31" s="44"/>
    </row>
    <row r="32" spans="1:88" x14ac:dyDescent="0.2">
      <c r="A32" s="19" t="s">
        <v>77</v>
      </c>
      <c r="B32" s="20">
        <v>7</v>
      </c>
      <c r="C32" s="123">
        <f>VLOOKUP($A32,'Multi-Tech'!$A$2:$I$52,5,FALSE)</f>
        <v>42872</v>
      </c>
      <c r="D32" s="123">
        <f>VLOOKUP($A32,'Multi-Tech'!$A$2:$I$52,6,FALSE)</f>
        <v>42966</v>
      </c>
      <c r="E32" s="2">
        <v>42996</v>
      </c>
      <c r="F32" s="124">
        <f t="shared" si="1"/>
        <v>42975</v>
      </c>
      <c r="G32" s="43"/>
      <c r="H32" s="43"/>
      <c r="I32" s="44"/>
    </row>
    <row r="33" spans="1:9" x14ac:dyDescent="0.2">
      <c r="A33" s="19" t="s">
        <v>71</v>
      </c>
      <c r="B33" s="20">
        <v>8</v>
      </c>
      <c r="C33" s="123">
        <v>42979</v>
      </c>
      <c r="D33" s="123">
        <v>43024</v>
      </c>
      <c r="E33" s="2">
        <v>43024</v>
      </c>
      <c r="F33" s="124">
        <f t="shared" si="1"/>
        <v>43003</v>
      </c>
      <c r="G33" s="43"/>
      <c r="H33" s="43"/>
      <c r="I33" s="44"/>
    </row>
    <row r="34" spans="1:9" x14ac:dyDescent="0.2">
      <c r="A34" s="19" t="s">
        <v>101</v>
      </c>
      <c r="B34" s="20">
        <v>8</v>
      </c>
      <c r="C34" s="123">
        <v>42979</v>
      </c>
      <c r="D34" s="123">
        <v>43024</v>
      </c>
      <c r="E34" s="2">
        <v>43024</v>
      </c>
      <c r="F34" s="124">
        <f t="shared" si="1"/>
        <v>43003</v>
      </c>
      <c r="G34" s="43"/>
      <c r="H34" s="43"/>
      <c r="I34" s="44"/>
    </row>
    <row r="35" spans="1:9" x14ac:dyDescent="0.2">
      <c r="A35" s="19" t="s">
        <v>88</v>
      </c>
      <c r="B35" s="20">
        <v>8</v>
      </c>
      <c r="C35" s="123">
        <v>42917</v>
      </c>
      <c r="D35" s="123">
        <v>43024</v>
      </c>
      <c r="E35" s="2">
        <v>43024</v>
      </c>
      <c r="F35" s="124">
        <f t="shared" si="1"/>
        <v>43003</v>
      </c>
      <c r="G35" s="43"/>
      <c r="H35" s="43"/>
      <c r="I35" s="44"/>
    </row>
    <row r="36" spans="1:9" x14ac:dyDescent="0.2">
      <c r="A36" s="19" t="s">
        <v>100</v>
      </c>
      <c r="B36" s="20">
        <v>9</v>
      </c>
      <c r="C36" s="123">
        <f>VLOOKUP($A36,'Multi-Tech'!$A$2:$I$52,5,FALSE)</f>
        <v>42719</v>
      </c>
      <c r="D36" s="123">
        <f>VLOOKUP($A36,'Multi-Tech'!$A$2:$I$52,6,FALSE)</f>
        <v>43052</v>
      </c>
      <c r="E36" s="2">
        <v>43052</v>
      </c>
      <c r="F36" s="124">
        <f t="shared" si="1"/>
        <v>43031</v>
      </c>
      <c r="G36" s="43"/>
      <c r="H36" s="43"/>
      <c r="I36" s="44"/>
    </row>
    <row r="37" spans="1:9" x14ac:dyDescent="0.2">
      <c r="A37" s="19" t="s">
        <v>110</v>
      </c>
      <c r="B37" s="20">
        <v>9</v>
      </c>
      <c r="C37" s="123">
        <f>VLOOKUP($A37,'Multi-Tech'!$A$2:$I$52,5,FALSE)</f>
        <v>42936</v>
      </c>
      <c r="D37" s="123">
        <f>VLOOKUP($A37,'Multi-Tech'!$A$2:$I$52,6,FALSE)</f>
        <v>43052</v>
      </c>
      <c r="E37" s="2">
        <v>43052</v>
      </c>
      <c r="F37" s="124">
        <f t="shared" si="1"/>
        <v>43031</v>
      </c>
      <c r="G37" s="43"/>
      <c r="H37" s="43"/>
      <c r="I37" s="44"/>
    </row>
    <row r="38" spans="1:9" x14ac:dyDescent="0.2">
      <c r="A38" s="19" t="s">
        <v>112</v>
      </c>
      <c r="B38" s="20">
        <v>9</v>
      </c>
      <c r="C38" s="123">
        <f>VLOOKUP($A38,'Multi-Tech'!$A$2:$I$52,5,FALSE)</f>
        <v>42847</v>
      </c>
      <c r="D38" s="123">
        <f>VLOOKUP($A38,'Multi-Tech'!$A$2:$I$52,6,FALSE)</f>
        <v>43052</v>
      </c>
      <c r="E38" s="2">
        <v>43052</v>
      </c>
      <c r="F38" s="124">
        <f t="shared" si="1"/>
        <v>43031</v>
      </c>
      <c r="G38" s="43"/>
      <c r="H38" s="43"/>
      <c r="I38" s="44"/>
    </row>
    <row r="39" spans="1:9" x14ac:dyDescent="0.2">
      <c r="A39" s="19" t="s">
        <v>81</v>
      </c>
      <c r="B39" s="20">
        <v>9</v>
      </c>
      <c r="C39" s="123">
        <f>VLOOKUP($A39,'Multi-Tech'!$A$2:$I$52,5,FALSE)</f>
        <v>42979</v>
      </c>
      <c r="D39" s="123">
        <f>VLOOKUP($A39,'Multi-Tech'!$A$2:$I$52,6,FALSE)</f>
        <v>43024</v>
      </c>
      <c r="E39" s="2">
        <v>43052</v>
      </c>
      <c r="F39" s="124">
        <f t="shared" si="1"/>
        <v>43031</v>
      </c>
      <c r="G39" s="43"/>
      <c r="H39" s="43"/>
      <c r="I39" s="44"/>
    </row>
    <row r="40" spans="1:9" x14ac:dyDescent="0.2">
      <c r="A40" s="19" t="s">
        <v>67</v>
      </c>
      <c r="B40" s="20">
        <v>9</v>
      </c>
      <c r="C40" s="123">
        <f>VLOOKUP($A40,'Multi-Tech'!$A$2:$I$52,5,FALSE)</f>
        <v>42879</v>
      </c>
      <c r="D40" s="123">
        <f>VLOOKUP($A40,'Multi-Tech'!$A$2:$I$52,6,FALSE)</f>
        <v>42901</v>
      </c>
      <c r="E40" s="2">
        <v>43052</v>
      </c>
      <c r="F40" s="124">
        <f t="shared" si="1"/>
        <v>43031</v>
      </c>
      <c r="G40" s="43"/>
      <c r="H40" s="43"/>
      <c r="I40" s="44"/>
    </row>
    <row r="41" spans="1:9" x14ac:dyDescent="0.2">
      <c r="A41" s="19" t="s">
        <v>129</v>
      </c>
      <c r="B41" s="20">
        <v>10</v>
      </c>
      <c r="C41" s="123">
        <v>42989</v>
      </c>
      <c r="D41" s="123">
        <v>43080</v>
      </c>
      <c r="E41" s="2">
        <v>43080</v>
      </c>
      <c r="F41" s="124">
        <f t="shared" si="1"/>
        <v>43059</v>
      </c>
      <c r="G41" s="43"/>
      <c r="H41" s="43"/>
      <c r="I41" s="44"/>
    </row>
    <row r="42" spans="1:9" x14ac:dyDescent="0.2">
      <c r="A42" s="19" t="s">
        <v>91</v>
      </c>
      <c r="B42" s="20">
        <v>10</v>
      </c>
      <c r="C42" s="123">
        <v>42989</v>
      </c>
      <c r="D42" s="123">
        <v>43080</v>
      </c>
      <c r="E42" s="2">
        <v>43080</v>
      </c>
      <c r="F42" s="124">
        <f t="shared" si="1"/>
        <v>43059</v>
      </c>
      <c r="G42" s="43"/>
      <c r="H42" s="43"/>
      <c r="I42" s="44"/>
    </row>
    <row r="43" spans="1:9" x14ac:dyDescent="0.2">
      <c r="A43" s="19" t="s">
        <v>61</v>
      </c>
      <c r="B43" s="20">
        <v>10</v>
      </c>
      <c r="C43" s="123">
        <v>42979</v>
      </c>
      <c r="D43" s="123">
        <v>43080</v>
      </c>
      <c r="E43" s="2">
        <v>43080</v>
      </c>
      <c r="F43" s="124">
        <f t="shared" si="1"/>
        <v>43059</v>
      </c>
      <c r="G43" s="43"/>
      <c r="H43" s="43"/>
      <c r="I43" s="44"/>
    </row>
    <row r="44" spans="1:9" x14ac:dyDescent="0.2">
      <c r="A44" s="19" t="s">
        <v>79</v>
      </c>
      <c r="B44" s="20">
        <v>10</v>
      </c>
      <c r="C44" s="123">
        <v>42979</v>
      </c>
      <c r="D44" s="123">
        <v>43080</v>
      </c>
      <c r="E44" s="2">
        <v>43080</v>
      </c>
      <c r="F44" s="124">
        <f t="shared" si="1"/>
        <v>43059</v>
      </c>
      <c r="G44" s="43"/>
      <c r="H44" s="43"/>
      <c r="I44" s="44"/>
    </row>
    <row r="45" spans="1:9" x14ac:dyDescent="0.2">
      <c r="A45" s="19" t="s">
        <v>124</v>
      </c>
      <c r="B45" s="20">
        <v>10</v>
      </c>
      <c r="C45" s="123">
        <v>42979</v>
      </c>
      <c r="D45" s="123">
        <v>43080</v>
      </c>
      <c r="E45" s="2">
        <v>43080</v>
      </c>
      <c r="F45" s="124">
        <f t="shared" si="1"/>
        <v>43059</v>
      </c>
      <c r="G45" s="43"/>
      <c r="H45" s="43"/>
      <c r="I45" s="44"/>
    </row>
    <row r="46" spans="1:9" x14ac:dyDescent="0.2">
      <c r="A46" s="19" t="s">
        <v>119</v>
      </c>
      <c r="B46" s="20">
        <v>10</v>
      </c>
      <c r="C46" s="123">
        <v>42979</v>
      </c>
      <c r="D46" s="123">
        <v>43080</v>
      </c>
      <c r="E46" s="2">
        <v>43080</v>
      </c>
      <c r="F46" s="124">
        <f t="shared" si="1"/>
        <v>43059</v>
      </c>
      <c r="G46" s="43"/>
      <c r="H46" s="43"/>
      <c r="I46" s="44"/>
    </row>
    <row r="47" spans="1:9" x14ac:dyDescent="0.2">
      <c r="A47" s="19" t="s">
        <v>90</v>
      </c>
      <c r="B47" s="20" t="s">
        <v>32</v>
      </c>
      <c r="C47" s="123" t="str">
        <f>VLOOKUP($A47,'Multi-Tech'!$A$2:$I$52,5,FALSE)</f>
        <v>Not Included</v>
      </c>
      <c r="D47" s="123" t="str">
        <f>VLOOKUP($A47,'Multi-Tech'!$A$2:$I$52,6,FALSE)</f>
        <v>Not included</v>
      </c>
      <c r="E47" s="2"/>
      <c r="F47" s="124" t="s">
        <v>32</v>
      </c>
      <c r="G47" s="43"/>
      <c r="H47" s="43"/>
      <c r="I47" s="44"/>
    </row>
    <row r="48" spans="1:9" x14ac:dyDescent="0.2">
      <c r="A48" s="19" t="s">
        <v>31</v>
      </c>
      <c r="B48" s="20" t="s">
        <v>32</v>
      </c>
      <c r="C48" s="123" t="str">
        <f>VLOOKUP($A48,'Multi-Tech'!$A$2:$I$52,5,FALSE)</f>
        <v>Not Included</v>
      </c>
      <c r="D48" s="123" t="str">
        <f>VLOOKUP($A48,'Multi-Tech'!$A$2:$I$52,6,FALSE)</f>
        <v>Not included</v>
      </c>
      <c r="E48" s="2"/>
      <c r="F48" s="124" t="s">
        <v>32</v>
      </c>
      <c r="G48" s="43"/>
      <c r="H48" s="43"/>
      <c r="I48" s="44"/>
    </row>
    <row r="49" spans="1:9" x14ac:dyDescent="0.2">
      <c r="A49" s="19" t="s">
        <v>50</v>
      </c>
      <c r="B49" s="20" t="s">
        <v>32</v>
      </c>
      <c r="C49" s="123" t="str">
        <f>VLOOKUP($A49,'Multi-Tech'!$A$2:$I$52,5,FALSE)</f>
        <v>Not Included</v>
      </c>
      <c r="D49" s="123" t="str">
        <f>VLOOKUP($A49,'Multi-Tech'!$A$2:$I$52,6,FALSE)</f>
        <v>Not included</v>
      </c>
      <c r="E49" s="2"/>
      <c r="F49" s="124" t="s">
        <v>32</v>
      </c>
      <c r="G49" s="43"/>
      <c r="H49" s="43"/>
      <c r="I49" s="44"/>
    </row>
    <row r="50" spans="1:9" x14ac:dyDescent="0.2">
      <c r="A50" s="19" t="s">
        <v>66</v>
      </c>
      <c r="B50" s="20" t="s">
        <v>32</v>
      </c>
      <c r="C50" s="123" t="str">
        <f>VLOOKUP($A50,'Multi-Tech'!$A$2:$I$52,5,FALSE)</f>
        <v>Not Included</v>
      </c>
      <c r="D50" s="123" t="str">
        <f>VLOOKUP($A50,'Multi-Tech'!$A$2:$I$52,6,FALSE)</f>
        <v>Not included</v>
      </c>
      <c r="E50" s="2"/>
      <c r="F50" s="124" t="s">
        <v>32</v>
      </c>
      <c r="G50" s="43"/>
      <c r="H50" s="43"/>
      <c r="I50" s="44"/>
    </row>
    <row r="51" spans="1:9" x14ac:dyDescent="0.2">
      <c r="A51" s="19" t="s">
        <v>89</v>
      </c>
      <c r="B51" s="20" t="s">
        <v>32</v>
      </c>
      <c r="C51" s="123" t="str">
        <f>VLOOKUP($A51,'Multi-Tech'!$A$2:$I$52,5,FALSE)</f>
        <v>Not Included</v>
      </c>
      <c r="D51" s="123" t="str">
        <f>VLOOKUP($A51,'Multi-Tech'!$A$2:$I$52,6,FALSE)</f>
        <v>Not included</v>
      </c>
      <c r="E51" s="2"/>
      <c r="F51" s="124" t="s">
        <v>32</v>
      </c>
      <c r="G51" s="43"/>
      <c r="H51" s="43"/>
      <c r="I51" s="44"/>
    </row>
    <row r="52" spans="1:9" ht="15" thickBot="1" x14ac:dyDescent="0.25">
      <c r="A52" s="127" t="s">
        <v>117</v>
      </c>
      <c r="B52" s="128" t="s">
        <v>32</v>
      </c>
      <c r="C52" s="123" t="str">
        <f>VLOOKUP($A52,'Multi-Tech'!$A$2:$I$52,5,FALSE)</f>
        <v>Not Included</v>
      </c>
      <c r="D52" s="123" t="str">
        <f>VLOOKUP($A52,'Multi-Tech'!$A$2:$I$52,6,FALSE)</f>
        <v>Not included</v>
      </c>
      <c r="E52" s="129"/>
      <c r="F52" s="124" t="s">
        <v>32</v>
      </c>
      <c r="G52" s="130"/>
      <c r="H52" s="130"/>
      <c r="I52" s="131"/>
    </row>
  </sheetData>
  <autoFilter ref="A1:I52">
    <sortState ref="A2:I52">
      <sortCondition ref="B1:B5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0"/>
  <sheetViews>
    <sheetView workbookViewId="0">
      <selection activeCell="D18" sqref="D18"/>
    </sheetView>
  </sheetViews>
  <sheetFormatPr defaultRowHeight="14.25" x14ac:dyDescent="0.2"/>
  <cols>
    <col min="1" max="1" width="8.875" bestFit="1" customWidth="1"/>
    <col min="2" max="2" width="15" customWidth="1"/>
    <col min="4" max="4" width="98.75" customWidth="1"/>
    <col min="5" max="5" width="12.5" bestFit="1" customWidth="1"/>
  </cols>
  <sheetData>
    <row r="1" spans="1:10" ht="15.75" thickBot="1" x14ac:dyDescent="0.3">
      <c r="A1" s="203" t="s">
        <v>140</v>
      </c>
      <c r="B1" s="204"/>
      <c r="C1" s="204"/>
      <c r="D1" s="204"/>
      <c r="E1" s="205"/>
      <c r="F1" s="89"/>
      <c r="G1" s="87"/>
      <c r="H1" s="87"/>
      <c r="I1" s="87"/>
      <c r="J1" s="88"/>
    </row>
    <row r="2" spans="1:10" ht="15" x14ac:dyDescent="0.25">
      <c r="A2" s="103" t="s">
        <v>141</v>
      </c>
      <c r="B2" s="103" t="s">
        <v>0</v>
      </c>
      <c r="C2" s="103" t="s">
        <v>142</v>
      </c>
      <c r="D2" s="103" t="s">
        <v>143</v>
      </c>
      <c r="E2" s="103" t="s">
        <v>144</v>
      </c>
    </row>
    <row r="3" spans="1:10" x14ac:dyDescent="0.2">
      <c r="A3" s="104">
        <v>42782</v>
      </c>
      <c r="B3" s="90" t="s">
        <v>145</v>
      </c>
      <c r="C3" s="90">
        <v>3</v>
      </c>
      <c r="D3" s="90" t="s">
        <v>146</v>
      </c>
      <c r="E3" s="90" t="s">
        <v>147</v>
      </c>
    </row>
    <row r="4" spans="1:10" x14ac:dyDescent="0.2">
      <c r="A4" s="104">
        <v>42787</v>
      </c>
      <c r="B4" s="90" t="s">
        <v>74</v>
      </c>
      <c r="C4" s="90">
        <v>4</v>
      </c>
      <c r="D4" s="90" t="s">
        <v>148</v>
      </c>
      <c r="E4" s="90" t="s">
        <v>147</v>
      </c>
    </row>
    <row r="5" spans="1:10" x14ac:dyDescent="0.2">
      <c r="A5" s="104">
        <v>42804</v>
      </c>
      <c r="B5" s="91" t="s">
        <v>149</v>
      </c>
      <c r="C5" s="91" t="s">
        <v>149</v>
      </c>
      <c r="D5" s="90" t="s">
        <v>150</v>
      </c>
      <c r="E5" s="90" t="s">
        <v>151</v>
      </c>
    </row>
    <row r="6" spans="1:10" x14ac:dyDescent="0.2">
      <c r="A6" s="104">
        <v>42807</v>
      </c>
      <c r="B6" s="90" t="s">
        <v>152</v>
      </c>
      <c r="C6" s="90" t="s">
        <v>153</v>
      </c>
      <c r="D6" s="90" t="s">
        <v>154</v>
      </c>
      <c r="E6" s="90" t="s">
        <v>147</v>
      </c>
    </row>
    <row r="7" spans="1:10" ht="14.25" customHeight="1" x14ac:dyDescent="0.2">
      <c r="A7" s="104">
        <v>42810</v>
      </c>
      <c r="B7" s="90" t="s">
        <v>155</v>
      </c>
      <c r="C7" s="90" t="s">
        <v>156</v>
      </c>
      <c r="D7" s="92" t="s">
        <v>157</v>
      </c>
      <c r="E7" s="90" t="s">
        <v>147</v>
      </c>
    </row>
    <row r="8" spans="1:10" x14ac:dyDescent="0.2">
      <c r="A8" s="104">
        <v>42818</v>
      </c>
      <c r="B8" s="90" t="s">
        <v>158</v>
      </c>
      <c r="C8" s="90" t="s">
        <v>159</v>
      </c>
      <c r="D8" s="90" t="s">
        <v>160</v>
      </c>
      <c r="E8" s="90" t="s">
        <v>147</v>
      </c>
    </row>
    <row r="9" spans="1:10" x14ac:dyDescent="0.2">
      <c r="A9" s="104">
        <v>42843</v>
      </c>
      <c r="B9" s="105" t="s">
        <v>161</v>
      </c>
      <c r="C9" s="105" t="s">
        <v>162</v>
      </c>
      <c r="D9" s="105" t="s">
        <v>163</v>
      </c>
      <c r="E9" s="90" t="s">
        <v>147</v>
      </c>
    </row>
    <row r="10" spans="1:10" x14ac:dyDescent="0.2">
      <c r="A10" s="111">
        <v>42860</v>
      </c>
      <c r="B10" s="112" t="s">
        <v>98</v>
      </c>
      <c r="C10" s="112" t="s">
        <v>164</v>
      </c>
      <c r="D10" s="112" t="s">
        <v>165</v>
      </c>
      <c r="E10" s="112" t="s">
        <v>166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7896BD1202E4EA0452DE9E4E51850" ma:contentTypeVersion="2" ma:contentTypeDescription="Create a new document." ma:contentTypeScope="" ma:versionID="7ffab64bace9a48fa50df43e3191b4db">
  <xsd:schema xmlns:xsd="http://www.w3.org/2001/XMLSchema" xmlns:xs="http://www.w3.org/2001/XMLSchema" xmlns:p="http://schemas.microsoft.com/office/2006/metadata/properties" xmlns:ns2="63ef110a-02db-4e5a-9e45-f7ca77d84bff" targetNamespace="http://schemas.microsoft.com/office/2006/metadata/properties" ma:root="true" ma:fieldsID="d3351dc9c71b3253065e780f537d6db3" ns2:_="">
    <xsd:import namespace="63ef110a-02db-4e5a-9e45-f7ca77d84b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f110a-02db-4e5a-9e45-f7ca77d84b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FC60BB-D60F-4DA9-BA70-A14A01E434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0F67A0-B2FB-4802-A6A2-488E77598D0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63ef110a-02db-4e5a-9e45-f7ca77d84bf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2602762-A591-4080-8B85-5B210344A3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ef110a-02db-4e5a-9e45-f7ca77d84b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Multi-Tech</vt:lpstr>
      <vt:lpstr>VED</vt:lpstr>
      <vt:lpstr>SDA</vt:lpstr>
      <vt:lpstr>Tag</vt:lpstr>
      <vt:lpstr>ByMile</vt:lpstr>
      <vt:lpstr>TBYB</vt:lpstr>
      <vt:lpstr>Change Log</vt:lpstr>
    </vt:vector>
  </TitlesOfParts>
  <Manager/>
  <Company>Liberty Mutual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Chad Mcmann</dc:creator>
  <cp:keywords/>
  <dc:description/>
  <cp:lastModifiedBy>Hannah Mansoori</cp:lastModifiedBy>
  <cp:revision/>
  <dcterms:created xsi:type="dcterms:W3CDTF">2017-03-27T18:06:59Z</dcterms:created>
  <dcterms:modified xsi:type="dcterms:W3CDTF">2017-08-11T17:30:10Z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0x0101002557896BD1202E4EA0452DE9E4E51850</vt:lpwstr>
  </property>
  <property fmtid="{D5CDD505-2E9C-101B-9397-08002B2CF9AE}" pid="3" name="ItemRetentionFormula">
    <vt:lpwstr>&lt;formula id="Microsoft.Office.RecordsManagement.PolicyFeatures.Expiration.Formula.BuiltIn"&gt;&lt;number&gt;5&lt;/number&gt;&lt;property&gt;Modified&lt;/property&gt;&lt;propertyId&gt;28cf69c5-fa48-462a-b5cd-27b6f9d2bd5f&lt;/propertyId&gt;&lt;period&gt;years&lt;/period&gt;&lt;/formula&gt;</vt:lpwstr>
  </property>
  <property fmtid="{D5CDD505-2E9C-101B-9397-08002B2CF9AE}" pid="4" name="_dlc_policyId">
    <vt:lpwstr/>
  </property>
</Properties>
</file>