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uds\Downloads\"/>
    </mc:Choice>
  </mc:AlternateContent>
  <xr:revisionPtr revIDLastSave="0" documentId="13_ncr:1_{02A7B1CE-C9CA-4DAF-B91A-B109858693A2}" xr6:coauthVersionLast="47" xr6:coauthVersionMax="47" xr10:uidLastSave="{00000000-0000-0000-0000-000000000000}"/>
  <bookViews>
    <workbookView xWindow="28680" yWindow="-120" windowWidth="29040" windowHeight="15840" firstSheet="1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Chart1" sheetId="10" r:id="rId4"/>
    <sheet name="Sheet1" sheetId="1" r:id="rId5"/>
    <sheet name="Sheet5" sheetId="9" r:id="rId6"/>
    <sheet name="Failed US Kickstarters" sheetId="7" r:id="rId7"/>
    <sheet name="Successful US Kickstarters" sheetId="6" r:id="rId8"/>
    <sheet name="Descriptive Statistics" sheetId="8" r:id="rId9"/>
    <sheet name="Edinburgh Research" sheetId="2" r:id="rId10"/>
  </sheets>
  <externalReferences>
    <externalReference r:id="rId11"/>
  </externalReferences>
  <definedNames>
    <definedName name="_xlnm._FilterDatabase" localSheetId="4" hidden="1">Sheet1!$A$1:$T$4115</definedName>
    <definedName name="_xlnm._FilterDatabase" localSheetId="7" hidden="1">'Successful US Kickstarters'!$A$1:$T$1</definedName>
    <definedName name="_xlchart.v1.0" hidden="1">Sheet1!$D$1</definedName>
    <definedName name="_xlchart.v1.1" hidden="1">Sheet1!$D$2:$D$4115</definedName>
    <definedName name="_xlchart.v1.10" hidden="1">Sheet1!$E$1</definedName>
    <definedName name="_xlchart.v1.11" hidden="1">Sheet1!$E$2:$E$4115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  <definedName name="_xlchart.v1.8" hidden="1">Sheet1!$D$1</definedName>
    <definedName name="_xlchart.v1.9" hidden="1">Sheet1!$D$2:$D$4115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14" i="8"/>
  <c r="C13" i="8"/>
  <c r="C12" i="8"/>
  <c r="C11" i="8"/>
  <c r="B12" i="8"/>
  <c r="B14" i="8" s="1"/>
  <c r="B13" i="8"/>
  <c r="B11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1960" i="1"/>
  <c r="P261" i="1"/>
  <c r="P980" i="1"/>
  <c r="P1952" i="1"/>
  <c r="P2012" i="1"/>
  <c r="P2622" i="1"/>
  <c r="P2187" i="1"/>
  <c r="P2712" i="1"/>
  <c r="P2018" i="1"/>
  <c r="P1503" i="1"/>
  <c r="P250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033" i="1"/>
  <c r="P2051" i="1"/>
  <c r="P1252" i="1"/>
  <c r="P1482" i="1"/>
  <c r="P2727" i="1"/>
  <c r="P2079" i="1"/>
  <c r="P260" i="1"/>
  <c r="P1019" i="1"/>
  <c r="P2273" i="1"/>
  <c r="P1972" i="1"/>
  <c r="P2073" i="1"/>
  <c r="P395" i="1"/>
  <c r="P344" i="1"/>
  <c r="P6" i="1"/>
  <c r="P737" i="1"/>
  <c r="P2735" i="1"/>
  <c r="P2196" i="1"/>
  <c r="P709" i="1"/>
  <c r="P2200" i="1"/>
  <c r="P1951" i="1"/>
  <c r="P327" i="1"/>
  <c r="P403" i="1"/>
  <c r="P290" i="1"/>
  <c r="P360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1469" i="1"/>
  <c r="P2732" i="1"/>
  <c r="P284" i="1"/>
  <c r="P2271" i="1"/>
  <c r="P2035" i="1"/>
  <c r="P349" i="1"/>
  <c r="P650" i="1"/>
  <c r="P342" i="1"/>
  <c r="P353" i="1"/>
  <c r="P2061" i="1"/>
  <c r="P671" i="1"/>
  <c r="P333" i="1"/>
  <c r="P2342" i="1"/>
  <c r="P2648" i="1"/>
  <c r="P286" i="1"/>
  <c r="P2705" i="1"/>
  <c r="P243" i="1"/>
  <c r="P357" i="1"/>
  <c r="P280" i="1"/>
  <c r="P2445" i="1"/>
  <c r="P1317" i="1"/>
  <c r="P39" i="1"/>
  <c r="P1196" i="1"/>
  <c r="P2047" i="1"/>
  <c r="P963" i="1"/>
  <c r="P1523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456" i="1"/>
  <c r="P1000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856" i="1"/>
  <c r="P41" i="1"/>
  <c r="P2609" i="1"/>
  <c r="P2612" i="1"/>
  <c r="P656" i="1"/>
  <c r="P287" i="1"/>
  <c r="P2241" i="1"/>
  <c r="P20" i="1"/>
  <c r="P2717" i="1"/>
  <c r="P252" i="1"/>
  <c r="P2300" i="1"/>
  <c r="P273" i="1"/>
  <c r="P1536" i="1"/>
  <c r="P2733" i="1"/>
  <c r="P2019" i="1"/>
  <c r="P1114" i="1"/>
  <c r="P45" i="1"/>
  <c r="P1520" i="1"/>
  <c r="P985" i="1"/>
  <c r="P2461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2204" i="1"/>
  <c r="P2709" i="1"/>
  <c r="P256" i="1"/>
  <c r="P218" i="1"/>
  <c r="P1528" i="1"/>
  <c r="P1541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495" i="1"/>
  <c r="P962" i="1"/>
  <c r="P245" i="1"/>
  <c r="P1260" i="1"/>
  <c r="P2337" i="1"/>
  <c r="P2330" i="1"/>
  <c r="P302" i="1"/>
  <c r="P361" i="1"/>
  <c r="P317" i="1"/>
  <c r="P1097" i="1"/>
  <c r="P653" i="1"/>
  <c r="P2234" i="1"/>
  <c r="P1339" i="1"/>
  <c r="P517" i="1"/>
  <c r="P2254" i="1"/>
  <c r="P309" i="1"/>
  <c r="P1277" i="1"/>
  <c r="P2226" i="1"/>
  <c r="P1519" i="1"/>
  <c r="P1534" i="1"/>
  <c r="P1965" i="1"/>
  <c r="P686" i="1"/>
  <c r="P1026" i="1"/>
  <c r="P2459" i="1"/>
  <c r="P2026" i="1"/>
  <c r="P1525" i="1"/>
  <c r="P1186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2170" i="1"/>
  <c r="P2623" i="1"/>
  <c r="P1195" i="1"/>
  <c r="P2093" i="1"/>
  <c r="P277" i="1"/>
  <c r="P1511" i="1"/>
  <c r="P1539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2540" i="1"/>
  <c r="P1353" i="1"/>
  <c r="P23" i="1"/>
  <c r="P299" i="1"/>
  <c r="P393" i="1"/>
  <c r="P727" i="1"/>
  <c r="P1830" i="1"/>
  <c r="P6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288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184" i="1"/>
  <c r="P291" i="1"/>
  <c r="P536" i="1"/>
  <c r="P1961" i="1"/>
  <c r="P1513" i="1"/>
  <c r="P797" i="1"/>
  <c r="P2318" i="1"/>
  <c r="P367" i="1"/>
  <c r="P1633" i="1"/>
  <c r="P1222" i="1"/>
  <c r="P1210" i="1"/>
  <c r="P1220" i="1"/>
  <c r="P303" i="1"/>
  <c r="P700" i="1"/>
  <c r="P1295" i="1"/>
  <c r="P1856" i="1"/>
  <c r="P59" i="1"/>
  <c r="P1794" i="1"/>
  <c r="P248" i="1"/>
  <c r="P2452" i="1"/>
  <c r="P1832" i="1"/>
  <c r="P1463" i="1"/>
  <c r="P2340" i="1"/>
  <c r="P540" i="1"/>
  <c r="P834" i="1"/>
  <c r="P2238" i="1"/>
  <c r="P244" i="1"/>
  <c r="P3" i="1"/>
  <c r="P690" i="1"/>
  <c r="P1609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1967" i="1"/>
  <c r="P1207" i="1"/>
  <c r="P370" i="1"/>
  <c r="P269" i="1"/>
  <c r="P399" i="1"/>
  <c r="P1311" i="1"/>
  <c r="P82" i="1"/>
  <c r="P615" i="1"/>
  <c r="P755" i="1"/>
  <c r="P2805" i="1"/>
  <c r="P679" i="1"/>
  <c r="P310" i="1"/>
  <c r="P2724" i="1"/>
  <c r="P827" i="1"/>
  <c r="P1315" i="1"/>
  <c r="P1403" i="1"/>
  <c r="P1751" i="1"/>
  <c r="P1845" i="1"/>
  <c r="P2044" i="1"/>
  <c r="P534" i="1"/>
  <c r="P1765" i="1"/>
  <c r="P362" i="1"/>
  <c r="P2048" i="1"/>
  <c r="P2608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673" i="1"/>
  <c r="P1836" i="1"/>
  <c r="P657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2637" i="1"/>
  <c r="P1272" i="1"/>
  <c r="P1319" i="1"/>
  <c r="P2253" i="1"/>
  <c r="P1399" i="1"/>
  <c r="P2105" i="1"/>
  <c r="P1401" i="1"/>
  <c r="P738" i="1"/>
  <c r="P2257" i="1"/>
  <c r="P251" i="1"/>
  <c r="P1948" i="1"/>
  <c r="P402" i="1"/>
  <c r="P1224" i="1"/>
  <c r="P1031" i="1"/>
  <c r="P1381" i="1"/>
  <c r="P71" i="1"/>
  <c r="P57" i="1"/>
  <c r="P1941" i="1"/>
  <c r="P2795" i="1"/>
  <c r="P2675" i="1"/>
  <c r="P2723" i="1"/>
  <c r="P1646" i="1"/>
  <c r="P1797" i="1"/>
  <c r="P2202" i="1"/>
  <c r="P674" i="1"/>
  <c r="P397" i="1"/>
  <c r="P2266" i="1"/>
  <c r="P2451" i="1"/>
  <c r="P1033" i="1"/>
  <c r="P2616" i="1"/>
  <c r="P2232" i="1"/>
  <c r="P2449" i="1"/>
  <c r="P658" i="1"/>
  <c r="P736" i="1"/>
  <c r="P262" i="1"/>
  <c r="P1632" i="1"/>
  <c r="P2820" i="1"/>
  <c r="P751" i="1"/>
  <c r="P1893" i="1"/>
  <c r="P1023" i="1"/>
  <c r="P331" i="1"/>
  <c r="P419" i="1"/>
  <c r="P1375" i="1"/>
  <c r="P2298" i="1"/>
  <c r="P2053" i="1"/>
  <c r="P1618" i="1"/>
  <c r="P5" i="1"/>
  <c r="P1935" i="1"/>
  <c r="P369" i="1"/>
  <c r="P350" i="1"/>
  <c r="P60" i="1"/>
  <c r="P1753" i="1"/>
  <c r="P1395" i="1"/>
  <c r="P1619" i="1"/>
  <c r="P1351" i="1"/>
  <c r="P2480" i="1"/>
  <c r="P2474" i="1"/>
  <c r="P798" i="1"/>
  <c r="P336" i="1"/>
  <c r="P56" i="1"/>
  <c r="P529" i="1"/>
  <c r="P1676" i="1"/>
  <c r="P1752" i="1"/>
  <c r="P1280" i="1"/>
  <c r="P304" i="1"/>
  <c r="P2057" i="1"/>
  <c r="P1693" i="1"/>
  <c r="P2813" i="1"/>
  <c r="P2541" i="1"/>
  <c r="P1838" i="1"/>
  <c r="P723" i="1"/>
  <c r="P1635" i="1"/>
  <c r="P1139" i="1"/>
  <c r="P2738" i="1"/>
  <c r="P307" i="1"/>
  <c r="P1470" i="1"/>
  <c r="P1191" i="1"/>
  <c r="P1268" i="1"/>
  <c r="P2830" i="1"/>
  <c r="P741" i="1"/>
  <c r="P1368" i="1"/>
  <c r="P1785" i="1"/>
  <c r="P1802" i="1"/>
  <c r="P1749" i="1"/>
  <c r="P1819" i="1"/>
  <c r="P1756" i="1"/>
  <c r="P400" i="1"/>
  <c r="P2313" i="1"/>
  <c r="P1378" i="1"/>
  <c r="P1521" i="1"/>
  <c r="P2245" i="1"/>
  <c r="P1897" i="1"/>
  <c r="P254" i="1"/>
  <c r="P2092" i="1"/>
  <c r="P1852" i="1"/>
  <c r="P1617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48" i="1"/>
  <c r="P1938" i="1"/>
  <c r="P337" i="1"/>
  <c r="P1686" i="1"/>
  <c r="P1655" i="1"/>
  <c r="P2265" i="1"/>
  <c r="P2447" i="1"/>
  <c r="P326" i="1"/>
  <c r="P1015" i="1"/>
  <c r="P2692" i="1"/>
  <c r="P58" i="1"/>
  <c r="P2462" i="1"/>
  <c r="P257" i="1"/>
  <c r="P1045" i="1"/>
  <c r="P38" i="1"/>
  <c r="P8" i="1"/>
  <c r="P1530" i="1"/>
  <c r="P796" i="1"/>
  <c r="P2448" i="1"/>
  <c r="P808" i="1"/>
  <c r="P1384" i="1"/>
  <c r="P487" i="1"/>
  <c r="P1944" i="1"/>
  <c r="P2235" i="1"/>
  <c r="P2535" i="1"/>
  <c r="P1762" i="1"/>
  <c r="P2598" i="1"/>
  <c r="P2799" i="1"/>
  <c r="P1664" i="1"/>
  <c r="P1670" i="1"/>
  <c r="P1807" i="1"/>
  <c r="P1436" i="1"/>
  <c r="P2262" i="1"/>
  <c r="P1466" i="1"/>
  <c r="P1264" i="1"/>
  <c r="P2017" i="1"/>
  <c r="P2223" i="1"/>
  <c r="P2501" i="1"/>
  <c r="P1663" i="1"/>
  <c r="P1628" i="1"/>
  <c r="P2443" i="1"/>
  <c r="P1608" i="1"/>
  <c r="P1066" i="1"/>
  <c r="P2129" i="1"/>
  <c r="P2122" i="1"/>
  <c r="P2243" i="1"/>
  <c r="P818" i="1"/>
  <c r="P1829" i="1"/>
  <c r="P421" i="1"/>
  <c r="P2527" i="1"/>
  <c r="P845" i="1"/>
  <c r="P1188" i="1"/>
  <c r="P375" i="1"/>
  <c r="P1747" i="1"/>
  <c r="P1660" i="1"/>
  <c r="P730" i="1"/>
  <c r="P306" i="1"/>
  <c r="P1332" i="1"/>
  <c r="P376" i="1"/>
  <c r="P896" i="1"/>
  <c r="P2731" i="1"/>
  <c r="P2263" i="1"/>
  <c r="P1307" i="1"/>
  <c r="P793" i="1"/>
  <c r="P2463" i="1"/>
  <c r="P482" i="1"/>
  <c r="P1283" i="1"/>
  <c r="P1029" i="1"/>
  <c r="P366" i="1"/>
  <c r="P358" i="1"/>
  <c r="P109" i="1"/>
  <c r="P104" i="1"/>
  <c r="P134" i="1"/>
  <c r="P1273" i="1"/>
  <c r="P2526" i="1"/>
  <c r="P2615" i="1"/>
  <c r="P1363" i="1"/>
  <c r="P485" i="1"/>
  <c r="P67" i="1"/>
  <c r="P1658" i="1"/>
  <c r="P1367" i="1"/>
  <c r="P2250" i="1"/>
  <c r="P1373" i="1"/>
  <c r="P2042" i="1"/>
  <c r="P1767" i="1"/>
  <c r="P63" i="1"/>
  <c r="P2087" i="1"/>
  <c r="P2740" i="1"/>
  <c r="P726" i="1"/>
  <c r="P1079" i="1"/>
  <c r="P2115" i="1"/>
  <c r="P2737" i="1"/>
  <c r="P2726" i="1"/>
  <c r="P2296" i="1"/>
  <c r="P2714" i="1"/>
  <c r="P1348" i="1"/>
  <c r="P836" i="1"/>
  <c r="P1540" i="1"/>
  <c r="P371" i="1"/>
  <c r="P2786" i="1"/>
  <c r="P788" i="1"/>
  <c r="P2305" i="1"/>
  <c r="P115" i="1"/>
  <c r="P1624" i="1"/>
  <c r="P2045" i="1"/>
  <c r="P749" i="1"/>
  <c r="P1028" i="1"/>
  <c r="P515" i="1"/>
  <c r="P974" i="1"/>
  <c r="P91" i="1"/>
  <c r="P2214" i="1"/>
  <c r="P1377" i="1"/>
  <c r="P1032" i="1"/>
  <c r="P1799" i="1"/>
  <c r="P1390" i="1"/>
  <c r="P249" i="1"/>
  <c r="P1679" i="1"/>
  <c r="P444" i="1"/>
  <c r="P2303" i="1"/>
  <c r="P946" i="1"/>
  <c r="P325" i="1"/>
  <c r="P1215" i="1"/>
  <c r="P283" i="1"/>
  <c r="P989" i="1"/>
  <c r="P2549" i="1"/>
  <c r="P1011" i="1"/>
  <c r="P2552" i="1"/>
  <c r="P473" i="1"/>
  <c r="P2721" i="1"/>
  <c r="P1746" i="1"/>
  <c r="P956" i="1"/>
  <c r="P1899" i="1"/>
  <c r="P1036" i="1"/>
  <c r="P2532" i="1"/>
  <c r="P341" i="1"/>
  <c r="P1398" i="1"/>
  <c r="P2311" i="1"/>
  <c r="P88" i="1"/>
  <c r="P2631" i="1"/>
  <c r="P1090" i="1"/>
  <c r="P1568" i="1"/>
  <c r="P2286" i="1"/>
  <c r="P1211" i="1"/>
  <c r="P390" i="1"/>
  <c r="P2178" i="1"/>
  <c r="P733" i="1"/>
  <c r="P2809" i="1"/>
  <c r="P2531" i="1"/>
  <c r="P276" i="1"/>
  <c r="P1645" i="1"/>
  <c r="P1631" i="1"/>
  <c r="P1358" i="1"/>
  <c r="P1526" i="1"/>
  <c r="P852" i="1"/>
  <c r="P1936" i="1"/>
  <c r="P1203" i="1"/>
  <c r="P1320" i="1"/>
  <c r="P739" i="1"/>
  <c r="P703" i="1"/>
  <c r="P2550" i="1"/>
  <c r="P1253" i="1"/>
  <c r="P835" i="1"/>
  <c r="P410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1745" i="1"/>
  <c r="P13" i="1"/>
  <c r="P2100" i="1"/>
  <c r="P847" i="1"/>
  <c r="P1323" i="1"/>
  <c r="P293" i="1"/>
  <c r="P2498" i="1"/>
  <c r="P2824" i="1"/>
  <c r="P47" i="1"/>
  <c r="P264" i="1"/>
  <c r="P1350" i="1"/>
  <c r="P2065" i="1"/>
  <c r="P266" i="1"/>
  <c r="P2251" i="1"/>
  <c r="P278" i="1"/>
  <c r="P1816" i="1"/>
  <c r="P2655" i="1"/>
  <c r="P1182" i="1"/>
  <c r="P1034" i="1"/>
  <c r="P2801" i="1"/>
  <c r="P841" i="1"/>
  <c r="P846" i="1"/>
  <c r="P1759" i="1"/>
  <c r="P1309" i="1"/>
  <c r="P1369" i="1"/>
  <c r="P924" i="1"/>
  <c r="P1346" i="1"/>
  <c r="P2814" i="1"/>
  <c r="P382" i="1"/>
  <c r="P1758" i="1"/>
  <c r="P120" i="1"/>
  <c r="P2166" i="1"/>
  <c r="P321" i="1"/>
  <c r="P2659" i="1"/>
  <c r="P1934" i="1"/>
  <c r="P15" i="1"/>
  <c r="P754" i="1"/>
  <c r="P828" i="1"/>
  <c r="P647" i="1"/>
  <c r="P270" i="1"/>
  <c r="P2409" i="1"/>
  <c r="P267" i="1"/>
  <c r="P1647" i="1"/>
  <c r="P1370" i="1"/>
  <c r="P2197" i="1"/>
  <c r="P2460" i="1"/>
  <c r="P2275" i="1"/>
  <c r="P806" i="1"/>
  <c r="P2240" i="1"/>
  <c r="P725" i="1"/>
  <c r="P1389" i="1"/>
  <c r="P329" i="1"/>
  <c r="P1806" i="1"/>
  <c r="P729" i="1"/>
  <c r="P1612" i="1"/>
  <c r="P2322" i="1"/>
  <c r="P1433" i="1"/>
  <c r="P1784" i="1"/>
  <c r="P2280" i="1"/>
  <c r="P113" i="1"/>
  <c r="P2289" i="1"/>
  <c r="P2063" i="1"/>
  <c r="P1805" i="1"/>
  <c r="P275" i="1"/>
  <c r="P49" i="1"/>
  <c r="P35" i="1"/>
  <c r="P2182" i="1"/>
  <c r="P1383" i="1"/>
  <c r="P2175" i="1"/>
  <c r="P1761" i="1"/>
  <c r="P274" i="1"/>
  <c r="P1887" i="1"/>
  <c r="P1274" i="1"/>
  <c r="P1537" i="1"/>
  <c r="P405" i="1"/>
  <c r="P94" i="1"/>
  <c r="P396" i="1"/>
  <c r="P2821" i="1"/>
  <c r="P1649" i="1"/>
  <c r="P2116" i="1"/>
  <c r="P2787" i="1"/>
  <c r="P2653" i="1"/>
  <c r="P523" i="1"/>
  <c r="P731" i="1"/>
  <c r="P1251" i="1"/>
  <c r="P1702" i="1"/>
  <c r="P1352" i="1"/>
  <c r="P114" i="1"/>
  <c r="P1003" i="1"/>
  <c r="P247" i="1"/>
  <c r="P2663" i="1"/>
  <c r="P1616" i="1"/>
  <c r="P746" i="1"/>
  <c r="P522" i="1"/>
  <c r="P761" i="1"/>
  <c r="P2264" i="1"/>
  <c r="P2107" i="1"/>
  <c r="P2082" i="1"/>
  <c r="P2800" i="1"/>
  <c r="P843" i="1"/>
  <c r="P1038" i="1"/>
  <c r="P2164" i="1"/>
  <c r="P1068" i="1"/>
  <c r="P2055" i="1"/>
  <c r="P838" i="1"/>
  <c r="P2534" i="1"/>
  <c r="P2546" i="1"/>
  <c r="P108" i="1"/>
  <c r="P669" i="1"/>
  <c r="P801" i="1"/>
  <c r="P2476" i="1"/>
  <c r="P102" i="1"/>
  <c r="P296" i="1"/>
  <c r="P2524" i="1"/>
  <c r="P1037" i="1"/>
  <c r="P1337" i="1"/>
  <c r="P1911" i="1"/>
  <c r="P1326" i="1"/>
  <c r="P478" i="1"/>
  <c r="P2213" i="1"/>
  <c r="P481" i="1"/>
  <c r="P2278" i="1"/>
  <c r="P1787" i="1"/>
  <c r="P1400" i="1"/>
  <c r="P1254" i="1"/>
  <c r="P2268" i="1"/>
  <c r="P292" i="1"/>
  <c r="P851" i="1"/>
  <c r="P1025" i="1"/>
  <c r="P140" i="1"/>
  <c r="P2491" i="1"/>
  <c r="P1385" i="1"/>
  <c r="P996" i="1"/>
  <c r="P1873" i="1"/>
  <c r="P1638" i="1"/>
  <c r="P62" i="1"/>
  <c r="P64" i="1"/>
  <c r="P2455" i="1"/>
  <c r="P923" i="1"/>
  <c r="P704" i="1"/>
  <c r="P2147" i="1"/>
  <c r="P1305" i="1"/>
  <c r="P752" i="1"/>
  <c r="P1654" i="1"/>
  <c r="P1527" i="1"/>
  <c r="P119" i="1"/>
  <c r="P2533" i="1"/>
  <c r="P2528" i="1"/>
  <c r="P2483" i="1"/>
  <c r="P2810" i="1"/>
  <c r="P2499" i="1"/>
  <c r="P810" i="1"/>
  <c r="P185" i="1"/>
  <c r="P2212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1922" i="1"/>
  <c r="P2530" i="1"/>
  <c r="P817" i="1"/>
  <c r="P1249" i="1"/>
  <c r="P2111" i="1"/>
  <c r="P2818" i="1"/>
  <c r="P2173" i="1"/>
  <c r="P2741" i="1"/>
  <c r="P2096" i="1"/>
  <c r="P809" i="1"/>
  <c r="P1798" i="1"/>
  <c r="P861" i="1"/>
  <c r="P1667" i="1"/>
  <c r="P2486" i="1"/>
  <c r="P1267" i="1"/>
  <c r="P1890" i="1"/>
  <c r="P811" i="1"/>
  <c r="P1275" i="1"/>
  <c r="P1533" i="1"/>
  <c r="P2323" i="1"/>
  <c r="P305" i="1"/>
  <c r="P2176" i="1"/>
  <c r="P1405" i="1"/>
  <c r="P1593" i="1"/>
  <c r="P2529" i="1"/>
  <c r="P2336" i="1"/>
  <c r="P1380" i="1"/>
  <c r="P1634" i="1"/>
  <c r="P32" i="1"/>
  <c r="P1302" i="1"/>
  <c r="P1505" i="1"/>
  <c r="P77" i="1"/>
  <c r="P1630" i="1"/>
  <c r="P2088" i="1"/>
  <c r="P1668" i="1"/>
  <c r="P800" i="1"/>
  <c r="P1290" i="1"/>
  <c r="P2083" i="1"/>
  <c r="P84" i="1"/>
  <c r="P533" i="1"/>
  <c r="P1781" i="1"/>
  <c r="P246" i="1"/>
  <c r="P118" i="1"/>
  <c r="P747" i="1"/>
  <c r="P2101" i="1"/>
  <c r="P1861" i="1"/>
  <c r="P2713" i="1"/>
  <c r="P2304" i="1"/>
  <c r="P1397" i="1"/>
  <c r="P2548" i="1"/>
  <c r="P2547" i="1"/>
  <c r="P538" i="1"/>
  <c r="P2841" i="1"/>
  <c r="P1529" i="1"/>
  <c r="P316" i="1"/>
  <c r="P1651" i="1"/>
  <c r="P526" i="1"/>
  <c r="P1292" i="1"/>
  <c r="P1250" i="1"/>
  <c r="P2030" i="1"/>
  <c r="P553" i="1"/>
  <c r="P2553" i="1"/>
  <c r="P1262" i="1"/>
  <c r="P2543" i="1"/>
  <c r="P2308" i="1"/>
  <c r="P343" i="1"/>
  <c r="P31" i="1"/>
  <c r="P110" i="1"/>
  <c r="P2556" i="1"/>
  <c r="P854" i="1"/>
  <c r="P532" i="1"/>
  <c r="P2287" i="1"/>
  <c r="P356" i="1"/>
  <c r="P90" i="1"/>
  <c r="P93" i="1"/>
  <c r="P778" i="1"/>
  <c r="P824" i="1"/>
  <c r="P2815" i="1"/>
  <c r="P969" i="1"/>
  <c r="P753" i="1"/>
  <c r="P689" i="1"/>
  <c r="P2222" i="1"/>
  <c r="P272" i="1"/>
  <c r="P10" i="1"/>
  <c r="P103" i="1"/>
  <c r="P1681" i="1"/>
  <c r="P833" i="1"/>
  <c r="P651" i="1"/>
  <c r="P2602" i="1"/>
  <c r="P2167" i="1"/>
  <c r="P2090" i="1"/>
  <c r="P1678" i="1"/>
  <c r="P1883" i="1"/>
  <c r="P2704" i="1"/>
  <c r="P524" i="1"/>
  <c r="P1926" i="1"/>
  <c r="P1606" i="1"/>
  <c r="P1333" i="1"/>
  <c r="P2679" i="1"/>
  <c r="P1570" i="1"/>
  <c r="P1076" i="1"/>
  <c r="P100" i="1"/>
  <c r="P121" i="1"/>
  <c r="P2617" i="1"/>
  <c r="P36" i="1"/>
  <c r="P2698" i="1"/>
  <c r="P2117" i="1"/>
  <c r="P1884" i="1"/>
  <c r="P1823" i="1"/>
  <c r="P1476" i="1"/>
  <c r="P2808" i="1"/>
  <c r="P2478" i="1"/>
  <c r="P380" i="1"/>
  <c r="P1360" i="1"/>
  <c r="P1889" i="1"/>
  <c r="P2464" i="1"/>
  <c r="P2833" i="1"/>
  <c r="P2674" i="1"/>
  <c r="P748" i="1"/>
  <c r="P1341" i="1"/>
  <c r="P2603" i="1"/>
  <c r="P2165" i="1"/>
  <c r="P1096" i="1"/>
  <c r="P55" i="1"/>
  <c r="P2446" i="1"/>
  <c r="P2086" i="1"/>
  <c r="P2314" i="1"/>
  <c r="P2321" i="1"/>
  <c r="P799" i="1"/>
  <c r="P1214" i="1"/>
  <c r="P2260" i="1"/>
  <c r="P742" i="1"/>
  <c r="P1850" i="1"/>
  <c r="P1005" i="1"/>
  <c r="P1190" i="1"/>
  <c r="P1931" i="1"/>
  <c r="P2490" i="1"/>
  <c r="P1181" i="1"/>
  <c r="P898" i="1"/>
  <c r="P2554" i="1"/>
  <c r="P1022" i="1"/>
  <c r="P1986" i="1"/>
  <c r="P414" i="1"/>
  <c r="P2642" i="1"/>
  <c r="P2792" i="1"/>
  <c r="P2632" i="1"/>
  <c r="P2657" i="1"/>
  <c r="P807" i="1"/>
  <c r="P1278" i="1"/>
  <c r="P1689" i="1"/>
  <c r="P1754" i="1"/>
  <c r="P1312" i="1"/>
  <c r="P116" i="1"/>
  <c r="P2827" i="1"/>
  <c r="P1357" i="1"/>
  <c r="P2183" i="1"/>
  <c r="P1666" i="1"/>
  <c r="P1016" i="1"/>
  <c r="P2804" i="1"/>
  <c r="P1392" i="1"/>
  <c r="P839" i="1"/>
  <c r="P407" i="1"/>
  <c r="P339" i="1"/>
  <c r="P2791" i="1"/>
  <c r="P212" i="1"/>
  <c r="P2285" i="1"/>
  <c r="P1849" i="1"/>
  <c r="P661" i="1"/>
  <c r="P408" i="1"/>
  <c r="P12" i="1"/>
  <c r="P654" i="1"/>
  <c r="P735" i="1"/>
  <c r="P2091" i="1"/>
  <c r="P2562" i="1"/>
  <c r="P1826" i="1"/>
  <c r="P168" i="1"/>
  <c r="P1859" i="1"/>
  <c r="P2099" i="1"/>
  <c r="P2832" i="1"/>
  <c r="P500" i="1"/>
  <c r="P2276" i="1"/>
  <c r="P1106" i="1"/>
  <c r="P1914" i="1"/>
  <c r="P1004" i="1"/>
  <c r="P2788" i="1"/>
  <c r="P1193" i="1"/>
  <c r="P2168" i="1"/>
  <c r="P1928" i="1"/>
  <c r="P308" i="1"/>
  <c r="P2835" i="1"/>
  <c r="P840" i="1"/>
  <c r="P978" i="1"/>
  <c r="P2022" i="1"/>
  <c r="P1650" i="1"/>
  <c r="P1168" i="1"/>
  <c r="P2834" i="1"/>
  <c r="P1018" i="1"/>
  <c r="P1376" i="1"/>
  <c r="P1394" i="1"/>
  <c r="P2673" i="1"/>
  <c r="P805" i="1"/>
  <c r="P404" i="1"/>
  <c r="P1652" i="1"/>
  <c r="P795" i="1"/>
  <c r="P2628" i="1"/>
  <c r="P1671" i="1"/>
  <c r="P1866" i="1"/>
  <c r="P40" i="1"/>
  <c r="P521" i="1"/>
  <c r="P722" i="1"/>
  <c r="P1902" i="1"/>
  <c r="P1404" i="1"/>
  <c r="P589" i="1"/>
  <c r="P2149" i="1"/>
  <c r="P2458" i="1"/>
  <c r="P1937" i="1"/>
  <c r="P1603" i="1"/>
  <c r="P2812" i="1"/>
  <c r="P866" i="1"/>
  <c r="P1201" i="1"/>
  <c r="P1675" i="1"/>
  <c r="P822" i="1"/>
  <c r="P1903" i="1"/>
  <c r="P2831" i="1"/>
  <c r="P2277" i="1"/>
  <c r="P1216" i="1"/>
  <c r="P2368" i="1"/>
  <c r="P1930" i="1"/>
  <c r="P2477" i="1"/>
  <c r="P89" i="1"/>
  <c r="P853" i="1"/>
  <c r="P844" i="1"/>
  <c r="P977" i="1"/>
  <c r="P1261" i="1"/>
  <c r="P1895" i="1"/>
  <c r="P2842" i="1"/>
  <c r="P1362" i="1"/>
  <c r="P378" i="1"/>
  <c r="P2542" i="1"/>
  <c r="P1509" i="1"/>
  <c r="P2317" i="1"/>
  <c r="P2811" i="1"/>
  <c r="P1349" i="1"/>
  <c r="P988" i="1"/>
  <c r="P760" i="1"/>
  <c r="P1297" i="1"/>
  <c r="P757" i="1"/>
  <c r="P862" i="1"/>
  <c r="P1243" i="1"/>
  <c r="P728" i="1"/>
  <c r="P1643" i="1"/>
  <c r="P1699" i="1"/>
  <c r="P767" i="1"/>
  <c r="P794" i="1"/>
  <c r="P1359" i="1"/>
  <c r="P1637" i="1"/>
  <c r="P1844" i="1"/>
  <c r="P2179" i="1"/>
  <c r="P2248" i="1"/>
  <c r="P2422" i="1"/>
  <c r="P1831" i="1"/>
  <c r="P1304" i="1"/>
  <c r="P2097" i="1"/>
  <c r="P2468" i="1"/>
  <c r="P2672" i="1"/>
  <c r="P947" i="1"/>
  <c r="P1572" i="1"/>
  <c r="P692" i="1"/>
  <c r="P2220" i="1"/>
  <c r="P1223" i="1"/>
  <c r="P894" i="1"/>
  <c r="P1933" i="1"/>
  <c r="P539" i="1"/>
  <c r="P1247" i="1"/>
  <c r="P2829" i="1"/>
  <c r="P2840" i="1"/>
  <c r="P1691" i="1"/>
  <c r="P815" i="1"/>
  <c r="P1694" i="1"/>
  <c r="P74" i="1"/>
  <c r="P68" i="1"/>
  <c r="P25" i="1"/>
  <c r="P107" i="1"/>
  <c r="P891" i="1"/>
  <c r="P1803" i="1"/>
  <c r="P2108" i="1"/>
  <c r="P837" i="1"/>
  <c r="P1248" i="1"/>
  <c r="P1629" i="1"/>
  <c r="P1989" i="1"/>
  <c r="P2555" i="1"/>
  <c r="P69" i="1"/>
  <c r="P2465" i="1"/>
  <c r="P699" i="1"/>
  <c r="P1924" i="1"/>
  <c r="P2256" i="1"/>
  <c r="P1024" i="1"/>
  <c r="P972" i="1"/>
  <c r="P1577" i="1"/>
  <c r="P1769" i="1"/>
  <c r="P802" i="1"/>
  <c r="P2625" i="1"/>
  <c r="P65" i="1"/>
  <c r="P2103" i="1"/>
  <c r="P716" i="1"/>
  <c r="P73" i="1"/>
  <c r="P803" i="1"/>
  <c r="P213" i="1"/>
  <c r="P2466" i="1"/>
  <c r="P785" i="1"/>
  <c r="P1648" i="1"/>
  <c r="P187" i="1"/>
  <c r="P1481" i="1"/>
  <c r="P1728" i="1"/>
  <c r="P111" i="1"/>
  <c r="P2205" i="1"/>
  <c r="P1800" i="1"/>
  <c r="P1040" i="1"/>
  <c r="P1744" i="1"/>
  <c r="P50" i="1"/>
  <c r="P1766" i="1"/>
  <c r="P2828" i="1"/>
  <c r="P2109" i="1"/>
  <c r="P1098" i="1"/>
  <c r="P2794" i="1"/>
  <c r="P826" i="1"/>
  <c r="P2557" i="1"/>
  <c r="P2294" i="1"/>
  <c r="P2470" i="1"/>
  <c r="P1657" i="1"/>
  <c r="P649" i="1"/>
  <c r="P17" i="1"/>
  <c r="P1891" i="1"/>
  <c r="P209" i="1"/>
  <c r="P2113" i="1"/>
  <c r="P1554" i="1"/>
  <c r="P2134" i="1"/>
  <c r="P1285" i="1"/>
  <c r="P1827" i="1"/>
  <c r="P2647" i="1"/>
  <c r="P2536" i="1"/>
  <c r="P2309" i="1"/>
  <c r="P1300" i="1"/>
  <c r="P2772" i="1"/>
  <c r="P66" i="1"/>
  <c r="P1246" i="1"/>
  <c r="P756" i="1"/>
  <c r="P1167" i="1"/>
  <c r="P146" i="1"/>
  <c r="P2487" i="1"/>
  <c r="P385" i="1"/>
  <c r="P819" i="1"/>
  <c r="P1303" i="1"/>
  <c r="P2646" i="1"/>
  <c r="P1841" i="1"/>
  <c r="P1923" i="1"/>
  <c r="P537" i="1"/>
  <c r="P2790" i="1"/>
  <c r="P2793" i="1"/>
  <c r="P790" i="1"/>
  <c r="P1843" i="1"/>
  <c r="P1287" i="1"/>
  <c r="P409" i="1"/>
  <c r="P1316" i="1"/>
  <c r="P42" i="1"/>
  <c r="P1263" i="1"/>
  <c r="P1858" i="1"/>
  <c r="P1443" i="1"/>
  <c r="P1286" i="1"/>
  <c r="P1828" i="1"/>
  <c r="P1653" i="1"/>
  <c r="P2121" i="1"/>
  <c r="P1673" i="1"/>
  <c r="P1636" i="1"/>
  <c r="P2112" i="1"/>
  <c r="P2431" i="1"/>
  <c r="P750" i="1"/>
  <c r="P22" i="1"/>
  <c r="P535" i="1"/>
  <c r="P885" i="1"/>
  <c r="P1605" i="1"/>
  <c r="P43" i="1"/>
  <c r="P46" i="1"/>
  <c r="P2209" i="1"/>
  <c r="P2475" i="1"/>
  <c r="P2482" i="1"/>
  <c r="P1621" i="1"/>
  <c r="P2206" i="1"/>
  <c r="P1786" i="1"/>
  <c r="P915" i="1"/>
  <c r="P2624" i="1"/>
  <c r="P1716" i="1"/>
  <c r="P832" i="1"/>
  <c r="P28" i="1"/>
  <c r="P1228" i="1"/>
  <c r="P1674" i="1"/>
  <c r="P2497" i="1"/>
  <c r="P501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667" i="1"/>
  <c r="P791" i="1"/>
  <c r="P1839" i="1"/>
  <c r="P2010" i="1"/>
  <c r="P483" i="1"/>
  <c r="P2597" i="1"/>
  <c r="P1082" i="1"/>
  <c r="P1475" i="1"/>
  <c r="P1100" i="1"/>
  <c r="P1641" i="1"/>
  <c r="P158" i="1"/>
  <c r="P1265" i="1"/>
  <c r="P968" i="1"/>
  <c r="P2605" i="1"/>
  <c r="P1680" i="1"/>
  <c r="P1611" i="1"/>
  <c r="P2119" i="1"/>
  <c r="P1690" i="1"/>
  <c r="P2519" i="1"/>
  <c r="P2216" i="1"/>
  <c r="P2747" i="1"/>
  <c r="P2177" i="1"/>
  <c r="P1330" i="1"/>
  <c r="P2707" i="1"/>
  <c r="P860" i="1"/>
  <c r="P98" i="1"/>
  <c r="P528" i="1"/>
  <c r="P1822" i="1"/>
  <c r="P2670" i="1"/>
  <c r="P1329" i="1"/>
  <c r="P112" i="1"/>
  <c r="P2684" i="1"/>
  <c r="P1804" i="1"/>
  <c r="P1245" i="1"/>
  <c r="P652" i="1"/>
  <c r="P991" i="1"/>
  <c r="P1508" i="1"/>
  <c r="P37" i="1"/>
  <c r="P2084" i="1"/>
  <c r="P2669" i="1"/>
  <c r="P771" i="1"/>
  <c r="P2778" i="1"/>
  <c r="P1927" i="1"/>
  <c r="P81" i="1"/>
  <c r="P1792" i="1"/>
  <c r="P2141" i="1"/>
  <c r="P1288" i="1"/>
  <c r="P2816" i="1"/>
  <c r="P2551" i="1"/>
  <c r="P2181" i="1"/>
  <c r="P2291" i="1"/>
  <c r="P740" i="1"/>
  <c r="P101" i="1"/>
  <c r="P1587" i="1"/>
  <c r="P1620" i="1"/>
  <c r="P1457" i="1"/>
  <c r="P930" i="1"/>
  <c r="P812" i="1"/>
  <c r="P202" i="1"/>
  <c r="P2383" i="1"/>
  <c r="P2703" i="1"/>
  <c r="P79" i="1"/>
  <c r="P531" i="1"/>
  <c r="P1356" i="1"/>
  <c r="P2292" i="1"/>
  <c r="P2005" i="1"/>
  <c r="P2326" i="1"/>
  <c r="P1372" i="1"/>
  <c r="P2089" i="1"/>
  <c r="P744" i="1"/>
  <c r="P942" i="1"/>
  <c r="P2281" i="1"/>
  <c r="P2095" i="1"/>
  <c r="P384" i="1"/>
  <c r="P1789" i="1"/>
  <c r="P662" i="1"/>
  <c r="P1426" i="1"/>
  <c r="P1846" i="1"/>
  <c r="P936" i="1"/>
  <c r="P2496" i="1"/>
  <c r="P255" i="1"/>
  <c r="P19" i="1"/>
  <c r="P1379" i="1"/>
  <c r="P87" i="1"/>
  <c r="P2297" i="1"/>
  <c r="P1604" i="1"/>
  <c r="P2288" i="1"/>
  <c r="P2489" i="1"/>
  <c r="P857" i="1"/>
  <c r="P2158" i="1"/>
  <c r="P982" i="1"/>
  <c r="P83" i="1"/>
  <c r="P678" i="1"/>
  <c r="P2634" i="1"/>
  <c r="P1230" i="1"/>
  <c r="P198" i="1"/>
  <c r="P610" i="1"/>
  <c r="P1864" i="1"/>
  <c r="P268" i="1"/>
  <c r="P1900" i="1"/>
  <c r="P1134" i="1"/>
  <c r="P825" i="1"/>
  <c r="P2627" i="1"/>
  <c r="P1107" i="1"/>
  <c r="P417" i="1"/>
  <c r="P1985" i="1"/>
  <c r="P1783" i="1"/>
  <c r="P556" i="1"/>
  <c r="P2525" i="1"/>
  <c r="P1697" i="1"/>
  <c r="P2780" i="1"/>
  <c r="P952" i="1"/>
  <c r="P1905" i="1"/>
  <c r="P1719" i="1"/>
  <c r="P830" i="1"/>
  <c r="P2284" i="1"/>
  <c r="P717" i="1"/>
  <c r="P128" i="1"/>
  <c r="P934" i="1"/>
  <c r="P1677" i="1"/>
  <c r="P789" i="1"/>
  <c r="P105" i="1"/>
  <c r="P559" i="1"/>
  <c r="P1035" i="1"/>
  <c r="P2471" i="1"/>
  <c r="P2560" i="1"/>
  <c r="P2104" i="1"/>
  <c r="P2836" i="1"/>
  <c r="P879" i="1"/>
  <c r="P1886" i="1"/>
  <c r="P80" i="1"/>
  <c r="P2120" i="1"/>
  <c r="P2408" i="1"/>
  <c r="P848" i="1"/>
  <c r="P1355" i="1"/>
  <c r="P2661" i="1"/>
  <c r="P1325" i="1"/>
  <c r="P1743" i="1"/>
  <c r="P530" i="1"/>
  <c r="P2802" i="1"/>
  <c r="P1656" i="1"/>
  <c r="P2783" i="1"/>
  <c r="P694" i="1"/>
  <c r="P1706" i="1"/>
  <c r="P1853" i="1"/>
  <c r="P207" i="1"/>
  <c r="P177" i="1"/>
  <c r="P143" i="1"/>
  <c r="P878" i="1"/>
  <c r="P2479" i="1"/>
  <c r="P412" i="1"/>
  <c r="P816" i="1"/>
  <c r="P2335" i="1"/>
  <c r="P1932" i="1"/>
  <c r="P2467" i="1"/>
  <c r="P2485" i="1"/>
  <c r="P465" i="1"/>
  <c r="P635" i="1"/>
  <c r="P21" i="1"/>
  <c r="P1888" i="1"/>
  <c r="P2437" i="1"/>
  <c r="P2589" i="1"/>
  <c r="P1870" i="1"/>
  <c r="P1610" i="1"/>
  <c r="P418" i="1"/>
  <c r="P869" i="1"/>
  <c r="P859" i="1"/>
  <c r="P1644" i="1"/>
  <c r="P2784" i="1"/>
  <c r="P1901" i="1"/>
  <c r="P1298" i="1"/>
  <c r="P2789" i="1"/>
  <c r="P2469" i="1"/>
  <c r="P1626" i="1"/>
  <c r="P1682" i="1"/>
  <c r="P1091" i="1"/>
  <c r="P2600" i="1"/>
  <c r="P2236" i="1"/>
  <c r="P943" i="1"/>
  <c r="P1162" i="1"/>
  <c r="P2806" i="1"/>
  <c r="P1776" i="1"/>
  <c r="P1760" i="1"/>
  <c r="P2706" i="1"/>
  <c r="P1896" i="1"/>
  <c r="P2785" i="1"/>
  <c r="P2207" i="1"/>
  <c r="P1310" i="1"/>
  <c r="P1328" i="1"/>
  <c r="P2208" i="1"/>
  <c r="P1622" i="1"/>
  <c r="P2407" i="1"/>
  <c r="P1939" i="1"/>
  <c r="P1942" i="1"/>
  <c r="P680" i="1"/>
  <c r="P95" i="1"/>
  <c r="P2361" i="1"/>
  <c r="P2680" i="1"/>
  <c r="P2539" i="1"/>
  <c r="P1364" i="1"/>
  <c r="P1266" i="1"/>
  <c r="P1771" i="1"/>
  <c r="P1665" i="1"/>
  <c r="P2258" i="1"/>
  <c r="P2559" i="1"/>
  <c r="P783" i="1"/>
  <c r="P1226" i="1"/>
  <c r="P2678" i="1"/>
  <c r="P2500" i="1"/>
  <c r="P648" i="1"/>
  <c r="P2301" i="1"/>
  <c r="P1713" i="1"/>
  <c r="P1640" i="1"/>
  <c r="P1835" i="1"/>
  <c r="P2758" i="1"/>
  <c r="P1885" i="1"/>
  <c r="P312" i="1"/>
  <c r="P871" i="1"/>
  <c r="P782" i="1"/>
  <c r="P813" i="1"/>
  <c r="P2106" i="1"/>
  <c r="P1208" i="1"/>
  <c r="P2472" i="1"/>
  <c r="P1833" i="1"/>
  <c r="P2389" i="1"/>
  <c r="P1087" i="1"/>
  <c r="P1672" i="1"/>
  <c r="P786" i="1"/>
  <c r="P1039" i="1"/>
  <c r="P1592" i="1"/>
  <c r="P1170" i="1"/>
  <c r="P2210" i="1"/>
  <c r="P1615" i="1"/>
  <c r="P2221" i="1"/>
  <c r="P1213" i="1"/>
  <c r="P2299" i="1"/>
  <c r="P1882" i="1"/>
  <c r="P1662" i="1"/>
  <c r="P2770" i="1"/>
  <c r="P1840" i="1"/>
  <c r="P2290" i="1"/>
  <c r="P2484" i="1"/>
  <c r="P1613" i="1"/>
  <c r="P2671" i="1"/>
  <c r="P1862" i="1"/>
  <c r="P2511" i="1"/>
  <c r="P392" i="1"/>
  <c r="P1847" i="1"/>
  <c r="P2174" i="1"/>
  <c r="P2823" i="1"/>
  <c r="P1796" i="1"/>
  <c r="P1780" i="1"/>
  <c r="P1340" i="1"/>
  <c r="P2636" i="1"/>
  <c r="P1842" i="1"/>
  <c r="P1169" i="1"/>
  <c r="P707" i="1"/>
  <c r="P2629" i="1"/>
  <c r="P2517" i="1"/>
  <c r="P2630" i="1"/>
  <c r="P2798" i="1"/>
  <c r="P2295" i="1"/>
  <c r="P1396" i="1"/>
  <c r="P1154" i="1"/>
  <c r="P814" i="1"/>
  <c r="P979" i="1"/>
  <c r="P1788" i="1"/>
  <c r="P666" i="1"/>
  <c r="P787" i="1"/>
  <c r="P75" i="1"/>
  <c r="P2193" i="1"/>
  <c r="P1773" i="1"/>
  <c r="P1492" i="1"/>
  <c r="P677" i="1"/>
  <c r="P2561" i="1"/>
  <c r="P1176" i="1"/>
  <c r="P1465" i="1"/>
  <c r="P2654" i="1"/>
  <c r="P1764" i="1"/>
  <c r="P960" i="1"/>
  <c r="P966" i="1"/>
  <c r="P1321" i="1"/>
  <c r="P1388" i="1"/>
  <c r="P1814" i="1"/>
  <c r="P958" i="1"/>
  <c r="P475" i="1"/>
  <c r="P2217" i="1"/>
  <c r="P1774" i="1"/>
  <c r="P1730" i="1"/>
  <c r="P2127" i="1"/>
  <c r="P1739" i="1"/>
  <c r="P600" i="1"/>
  <c r="P1071" i="1"/>
  <c r="P2839" i="1"/>
  <c r="P2085" i="1"/>
  <c r="P705" i="1"/>
  <c r="P2746" i="1"/>
  <c r="P2639" i="1"/>
  <c r="P758" i="1"/>
  <c r="P460" i="1"/>
  <c r="P2102" i="1"/>
  <c r="P1855" i="1"/>
  <c r="P745" i="1"/>
  <c r="P2224" i="1"/>
  <c r="P1825" i="1"/>
  <c r="P2302" i="1"/>
  <c r="P1439" i="1"/>
  <c r="P1949" i="1"/>
  <c r="P1435" i="1"/>
  <c r="P2748" i="1"/>
  <c r="P2454" i="1"/>
  <c r="P2686" i="1"/>
  <c r="P189" i="1"/>
  <c r="P1417" i="1"/>
  <c r="P27" i="1"/>
  <c r="P2488" i="1"/>
  <c r="P2387" i="1"/>
  <c r="P2558" i="1"/>
  <c r="P2819" i="1"/>
  <c r="P448" i="1"/>
  <c r="P1361" i="1"/>
  <c r="P70" i="1"/>
  <c r="P1685" i="1"/>
  <c r="P2826" i="1"/>
  <c r="P1625" i="1"/>
  <c r="P2211" i="1"/>
  <c r="P887" i="1"/>
  <c r="P2494" i="1"/>
  <c r="P205" i="1"/>
  <c r="P1110" i="1"/>
  <c r="P2744" i="1"/>
  <c r="P876" i="1"/>
  <c r="P2797" i="1"/>
  <c r="P1391" i="1"/>
  <c r="P997" i="1"/>
  <c r="P2544" i="1"/>
  <c r="P183" i="1"/>
  <c r="P718" i="1"/>
  <c r="P964" i="1"/>
  <c r="P1502" i="1"/>
  <c r="P665" i="1"/>
  <c r="P784" i="1"/>
  <c r="P633" i="1"/>
  <c r="P670" i="1"/>
  <c r="P411" i="1"/>
  <c r="P1894" i="1"/>
  <c r="P2502" i="1"/>
  <c r="P1642" i="1"/>
  <c r="P1081" i="1"/>
  <c r="P1558" i="1"/>
  <c r="P430" i="1"/>
  <c r="P1192" i="1"/>
  <c r="P2369" i="1"/>
  <c r="P944" i="1"/>
  <c r="P2803" i="1"/>
  <c r="P2000" i="1"/>
  <c r="P1779" i="1"/>
  <c r="P1725" i="1"/>
  <c r="P1578" i="1"/>
  <c r="P881" i="1"/>
  <c r="P1041" i="1"/>
  <c r="P166" i="1"/>
  <c r="P509" i="1"/>
  <c r="P868" i="1"/>
  <c r="P2473" i="1"/>
  <c r="P1915" i="1"/>
  <c r="P697" i="1"/>
  <c r="P72" i="1"/>
  <c r="P1692" i="1"/>
  <c r="P2172" i="1"/>
  <c r="P117" i="1"/>
  <c r="P11" i="1"/>
  <c r="P2069" i="1"/>
  <c r="P2002" i="1"/>
  <c r="P1020" i="1"/>
  <c r="P1929" i="1"/>
  <c r="P1374" i="1"/>
  <c r="P2076" i="1"/>
  <c r="P2098" i="1"/>
  <c r="P1296" i="1"/>
  <c r="P2146" i="1"/>
  <c r="P2492" i="1"/>
  <c r="P1289" i="1"/>
  <c r="P2817" i="1"/>
  <c r="P2144" i="1"/>
  <c r="P388" i="1"/>
  <c r="P1440" i="1"/>
  <c r="P52" i="1"/>
  <c r="P106" i="1"/>
  <c r="P377" i="1"/>
  <c r="P2267" i="1"/>
  <c r="P759" i="1"/>
  <c r="P1808" i="1"/>
  <c r="P605" i="1"/>
  <c r="P696" i="1"/>
  <c r="P1402" i="1"/>
  <c r="P1129" i="1"/>
  <c r="P1177" i="1"/>
  <c r="P434" i="1"/>
  <c r="P2776" i="1"/>
  <c r="P76" i="1"/>
  <c r="P1661" i="1"/>
  <c r="P2142" i="1"/>
  <c r="P1727" i="1"/>
  <c r="P171" i="1"/>
  <c r="P1898" i="1"/>
  <c r="P2283" i="1"/>
  <c r="P1809" i="1"/>
  <c r="P687" i="1"/>
  <c r="P1393" i="1"/>
  <c r="P2754" i="1"/>
  <c r="P1614" i="1"/>
  <c r="P2457" i="1"/>
  <c r="P820" i="1"/>
  <c r="P858" i="1"/>
  <c r="P1148" i="1"/>
  <c r="P2583" i="1"/>
  <c r="P4" i="1"/>
  <c r="P911" i="1"/>
  <c r="P831" i="1"/>
  <c r="P1837" i="1"/>
  <c r="P1639" i="1"/>
  <c r="P2493" i="1"/>
  <c r="P1818" i="1"/>
  <c r="P1992" i="1"/>
  <c r="P1576" i="1"/>
  <c r="P541" i="1"/>
  <c r="P1322" i="1"/>
  <c r="P92" i="1"/>
  <c r="P86" i="1"/>
  <c r="P141" i="1"/>
  <c r="P1834" i="1"/>
  <c r="P2641" i="1"/>
  <c r="P1709" i="1"/>
  <c r="P1327" i="1"/>
  <c r="P2838" i="1"/>
  <c r="P706" i="1"/>
  <c r="P950" i="1"/>
  <c r="P454" i="1"/>
  <c r="P2137" i="1"/>
  <c r="P994" i="1"/>
  <c r="P2390" i="1"/>
  <c r="P2163" i="1"/>
  <c r="P2411" i="1"/>
  <c r="P2416" i="1"/>
  <c r="P97" i="1"/>
  <c r="P78" i="1"/>
  <c r="P1421" i="1"/>
  <c r="P1496" i="1"/>
  <c r="P2807" i="1"/>
  <c r="P2385" i="1"/>
  <c r="P164" i="1"/>
  <c r="P821" i="1"/>
  <c r="P1910" i="1"/>
  <c r="P424" i="1"/>
  <c r="P2450" i="1"/>
  <c r="P597" i="1"/>
  <c r="P1126" i="1"/>
  <c r="P1104" i="1"/>
  <c r="P2219" i="1"/>
  <c r="P99" i="1"/>
  <c r="P2203" i="1"/>
  <c r="P1429" i="1"/>
  <c r="P2319" i="1"/>
  <c r="P433" i="1"/>
  <c r="P975" i="1"/>
  <c r="P1085" i="1"/>
  <c r="P24" i="1"/>
  <c r="P1331" i="1"/>
  <c r="P2152" i="1"/>
  <c r="P702" i="1"/>
  <c r="P1432" i="1"/>
  <c r="P137" i="1"/>
  <c r="P182" i="1"/>
  <c r="P236" i="1"/>
  <c r="P2481" i="1"/>
  <c r="P510" i="1"/>
  <c r="P781" i="1"/>
  <c r="P452" i="1"/>
  <c r="P2545" i="1"/>
  <c r="P1983" i="1"/>
  <c r="P1811" i="1"/>
  <c r="P2755" i="1"/>
  <c r="P203" i="1"/>
  <c r="P965" i="1"/>
  <c r="P374" i="1"/>
  <c r="P917" i="1"/>
  <c r="P1347" i="1"/>
  <c r="P1602" i="1"/>
  <c r="P1872" i="1"/>
  <c r="P222" i="1"/>
  <c r="P1490" i="1"/>
  <c r="P1687" i="1"/>
  <c r="P155" i="1"/>
  <c r="P2652" i="1"/>
  <c r="P2640" i="1"/>
  <c r="P776" i="1"/>
  <c r="P631" i="1"/>
  <c r="P1569" i="1"/>
  <c r="P575" i="1"/>
  <c r="P191" i="1"/>
  <c r="P932" i="1"/>
  <c r="P624" i="1"/>
  <c r="P147" i="1"/>
  <c r="P2417" i="1"/>
  <c r="P506" i="1"/>
  <c r="P1778" i="1"/>
  <c r="P925" i="1"/>
  <c r="P926" i="1"/>
  <c r="P2378" i="1"/>
  <c r="P172" i="1"/>
  <c r="P170" i="1"/>
  <c r="P873" i="1"/>
  <c r="P1156" i="1"/>
  <c r="P1414" i="1"/>
  <c r="P2218" i="1"/>
  <c r="P2124" i="1"/>
  <c r="P2426" i="1"/>
  <c r="P829" i="1"/>
  <c r="P2742" i="1"/>
  <c r="P719" i="1"/>
  <c r="P884" i="1"/>
  <c r="P423" i="1"/>
  <c r="P590" i="1"/>
  <c r="P1851" i="1"/>
  <c r="P1925" i="1"/>
  <c r="P622" i="1"/>
  <c r="P2345" i="1"/>
  <c r="P850" i="1"/>
  <c r="P855" i="1"/>
  <c r="P1824" i="1"/>
  <c r="P2114" i="1"/>
  <c r="P685" i="1"/>
  <c r="P967" i="1"/>
  <c r="P1194" i="1"/>
  <c r="P945" i="1"/>
  <c r="P1548" i="1"/>
  <c r="P948" i="1"/>
  <c r="P2123" i="1"/>
  <c r="P2503" i="1"/>
  <c r="P1597" i="1"/>
  <c r="P976" i="1"/>
  <c r="P1695" i="1"/>
  <c r="P901" i="1"/>
  <c r="P200" i="1"/>
  <c r="P2581" i="1"/>
  <c r="P2682" i="1"/>
  <c r="P951" i="1"/>
  <c r="P2822" i="1"/>
  <c r="P2350" i="1"/>
  <c r="P1138" i="1"/>
  <c r="P1047" i="1"/>
  <c r="P199" i="1"/>
  <c r="P623" i="1"/>
  <c r="P693" i="1"/>
  <c r="P1920" i="1"/>
  <c r="P893" i="1"/>
  <c r="P2757" i="1"/>
  <c r="P96" i="1"/>
  <c r="P577" i="1"/>
  <c r="P1112" i="1"/>
  <c r="P1152" i="1"/>
  <c r="P508" i="1"/>
  <c r="P2573" i="1"/>
  <c r="P1010" i="1"/>
  <c r="P1042" i="1"/>
  <c r="P228" i="1"/>
  <c r="P594" i="1"/>
  <c r="P193" i="1"/>
  <c r="P241" i="1"/>
  <c r="P570" i="1"/>
  <c r="P1105" i="1"/>
  <c r="P1406" i="1"/>
  <c r="P1242" i="1"/>
  <c r="P1017" i="1"/>
  <c r="P1921" i="1"/>
  <c r="P2001" i="1"/>
  <c r="P2131" i="1"/>
  <c r="P763" i="1"/>
  <c r="P1008" i="1"/>
  <c r="P2760" i="1"/>
  <c r="P959" i="1"/>
  <c r="P2590" i="1"/>
  <c r="P504" i="1"/>
  <c r="P973" i="1"/>
  <c r="P1722" i="1"/>
  <c r="P2145" i="1"/>
  <c r="P1575" i="1"/>
  <c r="P592" i="1"/>
  <c r="P1012" i="1"/>
  <c r="P1701" i="1"/>
  <c r="P491" i="1"/>
  <c r="P502" i="1"/>
  <c r="P1874" i="1"/>
  <c r="P1050" i="1"/>
  <c r="P993" i="1"/>
  <c r="P2516" i="1"/>
  <c r="P1237" i="1"/>
  <c r="P675" i="1"/>
  <c r="P519" i="1"/>
  <c r="P1580" i="1"/>
  <c r="P1596" i="1"/>
  <c r="P888" i="1"/>
  <c r="P85" i="1"/>
  <c r="P426" i="1"/>
  <c r="P2405" i="1"/>
  <c r="P2403" i="1"/>
  <c r="P1423" i="1"/>
  <c r="P558" i="1"/>
  <c r="P895" i="1"/>
  <c r="P181" i="1"/>
  <c r="P1365" i="1"/>
  <c r="P715" i="1"/>
  <c r="P907" i="1"/>
  <c r="P920" i="1"/>
  <c r="P897" i="1"/>
  <c r="P721" i="1"/>
  <c r="P129" i="1"/>
  <c r="P1064" i="1"/>
  <c r="P1157" i="1"/>
  <c r="P1770" i="1"/>
  <c r="P1145" i="1"/>
  <c r="P2374" i="1"/>
  <c r="P1441" i="1"/>
  <c r="P179" i="1"/>
  <c r="P2169" i="1"/>
  <c r="P1118" i="1"/>
  <c r="P1240" i="1"/>
  <c r="P769" i="1"/>
  <c r="P581" i="1"/>
  <c r="P864" i="1"/>
  <c r="P777" i="1"/>
  <c r="P1551" i="1"/>
  <c r="P1108" i="1"/>
  <c r="P927" i="1"/>
  <c r="P905" i="1"/>
  <c r="P664" i="1"/>
  <c r="P1763" i="1"/>
  <c r="P425" i="1"/>
  <c r="P2171" i="1"/>
  <c r="P125" i="1"/>
  <c r="P906" i="1"/>
  <c r="P2413" i="1"/>
  <c r="P1159" i="1"/>
  <c r="P1487" i="1"/>
  <c r="P513" i="1"/>
  <c r="P2777" i="1"/>
  <c r="P1718" i="1"/>
  <c r="P486" i="1"/>
  <c r="P2571" i="1"/>
  <c r="P1458" i="1"/>
  <c r="P572" i="1"/>
  <c r="P474" i="1"/>
  <c r="P153" i="1"/>
  <c r="P603" i="1"/>
  <c r="P1993" i="1"/>
  <c r="P2749" i="1"/>
  <c r="P467" i="1"/>
  <c r="P428" i="1"/>
  <c r="P2681" i="1"/>
  <c r="P1227" i="1"/>
  <c r="P607" i="1"/>
  <c r="P933" i="1"/>
  <c r="P224" i="1"/>
  <c r="P1069" i="1"/>
  <c r="P2140" i="1"/>
  <c r="P955" i="1"/>
  <c r="P1140" i="1"/>
  <c r="P1868" i="1"/>
  <c r="P892" i="1"/>
  <c r="P436" i="1"/>
  <c r="P1574" i="1"/>
  <c r="P2651" i="1"/>
  <c r="P2825" i="1"/>
  <c r="P555" i="1"/>
  <c r="P912" i="1"/>
  <c r="P2569" i="1"/>
  <c r="P935" i="1"/>
  <c r="P2364" i="1"/>
  <c r="P2325" i="1"/>
  <c r="P2153" i="1"/>
  <c r="P1235" i="1"/>
  <c r="P148" i="1"/>
  <c r="P2157" i="1"/>
  <c r="P2126" i="1"/>
  <c r="P595" i="1"/>
  <c r="P505" i="1"/>
  <c r="P882" i="1"/>
  <c r="P2751" i="1"/>
  <c r="P234" i="1"/>
  <c r="P1737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1483" i="1"/>
  <c r="P2761" i="1"/>
  <c r="P2136" i="1"/>
  <c r="P1918" i="1"/>
  <c r="P863" i="1"/>
  <c r="P1552" i="1"/>
  <c r="P642" i="1"/>
  <c r="P1147" i="1"/>
  <c r="P1344" i="1"/>
  <c r="P2370" i="1"/>
  <c r="P1425" i="1"/>
  <c r="P1172" i="1"/>
  <c r="P921" i="1"/>
  <c r="P2567" i="1"/>
  <c r="P220" i="1"/>
  <c r="P602" i="1"/>
  <c r="P2768" i="1"/>
  <c r="P1102" i="1"/>
  <c r="P1567" i="1"/>
  <c r="P1185" i="1"/>
  <c r="P1559" i="1"/>
  <c r="P1415" i="1"/>
  <c r="P1493" i="1"/>
  <c r="P663" i="1"/>
  <c r="P1562" i="1"/>
  <c r="P1584" i="1"/>
  <c r="P151" i="1"/>
  <c r="P2660" i="1"/>
  <c r="P629" i="1"/>
  <c r="P2765" i="1"/>
  <c r="P904" i="1"/>
  <c r="P720" i="1"/>
  <c r="P2601" i="1"/>
  <c r="P865" i="1"/>
  <c r="P2504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1997" i="1"/>
  <c r="P1438" i="1"/>
  <c r="P468" i="1"/>
  <c r="P1790" i="1"/>
  <c r="P1449" i="1"/>
  <c r="P1151" i="1"/>
  <c r="P2512" i="1"/>
  <c r="P1720" i="1"/>
  <c r="P1013" i="1"/>
  <c r="P2564" i="1"/>
  <c r="P1598" i="1"/>
  <c r="P2384" i="1"/>
  <c r="P2796" i="1"/>
  <c r="P2690" i="1"/>
  <c r="P1150" i="1"/>
  <c r="P890" i="1"/>
  <c r="P1410" i="1"/>
  <c r="P2697" i="1"/>
  <c r="P545" i="1"/>
  <c r="P1072" i="1"/>
  <c r="P2702" i="1"/>
  <c r="P900" i="1"/>
  <c r="P127" i="1"/>
  <c r="P1801" i="1"/>
  <c r="P565" i="1"/>
  <c r="P551" i="1"/>
  <c r="P1563" i="1"/>
  <c r="P2521" i="1"/>
  <c r="P874" i="1"/>
  <c r="P880" i="1"/>
  <c r="P999" i="1"/>
  <c r="P998" i="1"/>
  <c r="P734" i="1"/>
  <c r="P872" i="1"/>
  <c r="P593" i="1"/>
  <c r="P711" i="1"/>
  <c r="P458" i="1"/>
  <c r="P232" i="1"/>
  <c r="P619" i="1"/>
  <c r="P1550" i="1"/>
  <c r="P1916" i="1"/>
  <c r="P2572" i="1"/>
  <c r="P1500" i="1"/>
  <c r="P588" i="1"/>
  <c r="P1084" i="1"/>
  <c r="P563" i="1"/>
  <c r="P2382" i="1"/>
  <c r="P1579" i="1"/>
  <c r="P2357" i="1"/>
  <c r="P2683" i="1"/>
  <c r="P1419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375" i="1"/>
  <c r="P488" i="1"/>
  <c r="P561" i="1"/>
  <c r="P2395" i="1"/>
  <c r="P1906" i="1"/>
  <c r="P870" i="1"/>
  <c r="P2154" i="1"/>
  <c r="P2587" i="1"/>
  <c r="P2594" i="1"/>
  <c r="P239" i="1"/>
  <c r="P1561" i="1"/>
  <c r="P2440" i="1"/>
  <c r="P192" i="1"/>
  <c r="P2570" i="1"/>
  <c r="P1155" i="1"/>
  <c r="P1485" i="1"/>
  <c r="P1062" i="1"/>
  <c r="P1991" i="1"/>
  <c r="P937" i="1"/>
  <c r="P1715" i="1"/>
  <c r="P516" i="1"/>
  <c r="P774" i="1"/>
  <c r="P446" i="1"/>
  <c r="P1137" i="1"/>
  <c r="P2125" i="1"/>
  <c r="P1488" i="1"/>
  <c r="P2138" i="1"/>
  <c r="P1099" i="1"/>
  <c r="P2438" i="1"/>
  <c r="P457" i="1"/>
  <c r="P1070" i="1"/>
  <c r="P1111" i="1"/>
  <c r="P2766" i="1"/>
  <c r="P875" i="1"/>
  <c r="P867" i="1"/>
  <c r="P451" i="1"/>
  <c r="P1077" i="1"/>
  <c r="P1430" i="1"/>
  <c r="P1080" i="1"/>
  <c r="P1095" i="1"/>
  <c r="P1907" i="1"/>
  <c r="P1184" i="1"/>
  <c r="P1103" i="1"/>
  <c r="P1813" i="1"/>
  <c r="P150" i="1"/>
  <c r="P1791" i="1"/>
  <c r="P1234" i="1"/>
  <c r="P2695" i="1"/>
  <c r="P939" i="1"/>
  <c r="P1795" i="1"/>
  <c r="P941" i="1"/>
  <c r="P156" i="1"/>
  <c r="P2348" i="1"/>
  <c r="P2685" i="1"/>
  <c r="P1875" i="1"/>
  <c r="P2763" i="1"/>
  <c r="P2649" i="1"/>
  <c r="P2693" i="1"/>
  <c r="P1164" i="1"/>
  <c r="P2743" i="1"/>
  <c r="P1160" i="1"/>
  <c r="P1726" i="1"/>
  <c r="P552" i="1"/>
  <c r="P1721" i="1"/>
  <c r="P1560" i="1"/>
  <c r="P2155" i="1"/>
  <c r="P1712" i="1"/>
  <c r="P2769" i="1"/>
  <c r="P775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1757" i="1"/>
  <c r="P1123" i="1"/>
  <c r="P2538" i="1"/>
  <c r="P1314" i="1"/>
  <c r="P1581" i="1"/>
  <c r="P2700" i="1"/>
  <c r="P1876" i="1"/>
  <c r="P455" i="1"/>
  <c r="P596" i="1"/>
  <c r="P992" i="1"/>
  <c r="P1424" i="1"/>
  <c r="P2436" i="1"/>
  <c r="P2161" i="1"/>
  <c r="P2593" i="1"/>
  <c r="P461" i="1"/>
  <c r="P2356" i="1"/>
  <c r="P1173" i="1"/>
  <c r="P2393" i="1"/>
  <c r="P2130" i="1"/>
  <c r="P462" i="1"/>
  <c r="P940" i="1"/>
  <c r="P1990" i="1"/>
  <c r="P1101" i="1"/>
  <c r="P543" i="1"/>
  <c r="P2694" i="1"/>
  <c r="P2764" i="1"/>
  <c r="P2415" i="1"/>
  <c r="P1231" i="1"/>
  <c r="P1821" i="1"/>
  <c r="P2133" i="1"/>
  <c r="P1093" i="1"/>
  <c r="P432" i="1"/>
  <c r="P1738" i="1"/>
  <c r="P1131" i="1"/>
  <c r="P902" i="1"/>
  <c r="P779" i="1"/>
  <c r="P2432" i="1"/>
  <c r="P1094" i="1"/>
  <c r="P215" i="1"/>
  <c r="P599" i="1"/>
  <c r="P1740" i="1"/>
  <c r="P1135" i="1"/>
  <c r="P571" i="1"/>
  <c r="P886" i="1"/>
  <c r="P1544" i="1"/>
  <c r="P2662" i="1"/>
  <c r="P640" i="1"/>
  <c r="P1688" i="1"/>
  <c r="P194" i="1"/>
  <c r="P1171" i="1"/>
  <c r="P2135" i="1"/>
  <c r="P676" i="1"/>
  <c r="P1585" i="1"/>
  <c r="P1088" i="1"/>
  <c r="P1437" i="1"/>
  <c r="P1408" i="1"/>
  <c r="P1409" i="1"/>
  <c r="P1456" i="1"/>
  <c r="P1055" i="1"/>
  <c r="P2643" i="1"/>
  <c r="P2349" i="1"/>
  <c r="P1812" i="1"/>
  <c r="P422" i="1"/>
  <c r="P580" i="1"/>
  <c r="P33" i="1"/>
  <c r="P562" i="1"/>
  <c r="P1083" i="1"/>
  <c r="P1904" i="1"/>
  <c r="P169" i="1"/>
  <c r="P983" i="1"/>
  <c r="P514" i="1"/>
  <c r="P1125" i="1"/>
  <c r="P1132" i="1"/>
  <c r="P1717" i="1"/>
  <c r="P161" i="1"/>
  <c r="P1178" i="1"/>
  <c r="P122" i="1"/>
  <c r="P2687" i="1"/>
  <c r="P1913" i="1"/>
  <c r="P773" i="1"/>
  <c r="P2376" i="1"/>
  <c r="P1869" i="1"/>
  <c r="P2128" i="1"/>
  <c r="P632" i="1"/>
  <c r="P445" i="1"/>
  <c r="P484" i="1"/>
  <c r="P1566" i="1"/>
  <c r="P1116" i="1"/>
  <c r="P1703" i="1"/>
  <c r="P511" i="1"/>
  <c r="P579" i="1"/>
  <c r="P608" i="1"/>
  <c r="P2398" i="1"/>
  <c r="P2442" i="1"/>
  <c r="P217" i="1"/>
  <c r="P144" i="1"/>
  <c r="P2779" i="1"/>
  <c r="P1865" i="1"/>
  <c r="P1545" i="1"/>
  <c r="P1128" i="1"/>
  <c r="P2759" i="1"/>
  <c r="P586" i="1"/>
  <c r="P2843" i="1"/>
  <c r="P1075" i="1"/>
  <c r="P1044" i="1"/>
  <c r="P849" i="1"/>
  <c r="P2215" i="1"/>
  <c r="P550" i="1"/>
  <c r="P668" i="1"/>
  <c r="P2425" i="1"/>
  <c r="P159" i="1"/>
  <c r="P2386" i="1"/>
  <c r="P1917" i="1"/>
  <c r="P1413" i="1"/>
  <c r="P427" i="1"/>
  <c r="P598" i="1"/>
  <c r="P1543" i="1"/>
  <c r="P1046" i="1"/>
  <c r="P1881" i="1"/>
  <c r="P1420" i="1"/>
  <c r="P546" i="1"/>
  <c r="P1180" i="1"/>
  <c r="P163" i="1"/>
  <c r="P2591" i="1"/>
  <c r="P449" i="1"/>
  <c r="P2420" i="1"/>
  <c r="P2418" i="1"/>
  <c r="P1092" i="1"/>
  <c r="P1696" i="1"/>
  <c r="P1141" i="1"/>
  <c r="P442" i="1"/>
  <c r="P1484" i="1"/>
  <c r="P765" i="1"/>
  <c r="P2588" i="1"/>
  <c r="P1121" i="1"/>
  <c r="P1501" i="1"/>
  <c r="P1115" i="1"/>
  <c r="P1583" i="1"/>
  <c r="P2585" i="1"/>
  <c r="P1244" i="1"/>
  <c r="P611" i="1"/>
  <c r="P1867" i="1"/>
  <c r="P1183" i="1"/>
  <c r="P638" i="1"/>
  <c r="P437" i="1"/>
  <c r="P1595" i="1"/>
  <c r="P984" i="1"/>
  <c r="P2396" i="1"/>
  <c r="P196" i="1"/>
  <c r="P1422" i="1"/>
  <c r="P2433" i="1"/>
  <c r="P447" i="1"/>
  <c r="P637" i="1"/>
  <c r="P1453" i="1"/>
  <c r="P2434" i="1"/>
  <c r="P2362" i="1"/>
  <c r="P1994" i="1"/>
  <c r="P2771" i="1"/>
  <c r="P780" i="1"/>
  <c r="P2156" i="1"/>
  <c r="P2150" i="1"/>
  <c r="P621" i="1"/>
  <c r="P641" i="1"/>
  <c r="P544" i="1"/>
  <c r="P698" i="1"/>
  <c r="P1452" i="1"/>
  <c r="P2584" i="1"/>
  <c r="P578" i="1"/>
  <c r="P2596" i="1"/>
  <c r="P1318" i="1"/>
  <c r="P498" i="1"/>
  <c r="P173" i="1"/>
  <c r="P2429" i="1"/>
  <c r="P2430" i="1"/>
  <c r="P2691" i="1"/>
  <c r="P2696" i="1"/>
  <c r="P1136" i="1"/>
  <c r="P566" i="1"/>
  <c r="P1704" i="1"/>
  <c r="P542" i="1"/>
  <c r="P1499" i="1"/>
  <c r="P1442" i="1"/>
  <c r="P216" i="1"/>
  <c r="P585" i="1"/>
  <c r="P591" i="1"/>
  <c r="P1589" i="1"/>
  <c r="P214" i="1"/>
  <c r="P1412" i="1"/>
  <c r="P2423" i="1"/>
  <c r="P568" i="1"/>
  <c r="P636" i="1"/>
  <c r="P2148" i="1"/>
  <c r="P1736" i="1"/>
  <c r="P2427" i="1"/>
  <c r="P476" i="1"/>
  <c r="P123" i="1"/>
  <c r="P582" i="1"/>
  <c r="P1547" i="1"/>
  <c r="P1729" i="1"/>
  <c r="P1724" i="1"/>
  <c r="P683" i="1"/>
  <c r="P1113" i="1"/>
  <c r="P1049" i="1"/>
  <c r="P1988" i="1"/>
  <c r="P466" i="1"/>
  <c r="P1130" i="1"/>
  <c r="P1741" i="1"/>
  <c r="P2346" i="1"/>
  <c r="P1600" i="1"/>
  <c r="P2775" i="1"/>
  <c r="P1416" i="1"/>
  <c r="P2424" i="1"/>
  <c r="P124" i="1"/>
  <c r="P1462" i="1"/>
  <c r="P494" i="1"/>
  <c r="P226" i="1"/>
  <c r="P165" i="1"/>
  <c r="P197" i="1"/>
  <c r="P225" i="1"/>
  <c r="P233" i="1"/>
  <c r="P2392" i="1"/>
  <c r="P180" i="1"/>
  <c r="P688" i="1"/>
  <c r="P1232" i="1"/>
  <c r="P2644" i="1"/>
  <c r="P2351" i="1"/>
  <c r="P235" i="1"/>
  <c r="P1698" i="1"/>
  <c r="P1863" i="1"/>
  <c r="P142" i="1"/>
  <c r="P1450" i="1"/>
  <c r="P1984" i="1"/>
  <c r="P2515" i="1"/>
  <c r="P2365" i="1"/>
  <c r="P2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174" i="1"/>
  <c r="P2577" i="1"/>
  <c r="P613" i="1"/>
  <c r="P625" i="1"/>
  <c r="P135" i="1"/>
  <c r="P604" i="1"/>
  <c r="P139" i="1"/>
  <c r="P210" i="1"/>
  <c r="P223" i="1"/>
  <c r="P489" i="1"/>
  <c r="P564" i="1"/>
  <c r="P1236" i="1"/>
  <c r="P1418" i="1"/>
  <c r="P2352" i="1"/>
  <c r="P2402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2518" i="1"/>
  <c r="P131" i="1"/>
  <c r="P453" i="1"/>
  <c r="P459" i="1"/>
  <c r="P634" i="1"/>
  <c r="P929" i="1"/>
  <c r="P1556" i="1"/>
  <c r="P2428" i="1"/>
  <c r="P2510" i="1"/>
  <c r="P2565" i="1"/>
  <c r="P2773" i="1"/>
  <c r="P1163" i="1"/>
  <c r="P772" i="1"/>
  <c r="P167" i="1"/>
  <c r="P908" i="1"/>
  <c r="P1599" i="1"/>
  <c r="P1820" i="1"/>
  <c r="P2143" i="1"/>
  <c r="P2406" i="1"/>
  <c r="P2412" i="1"/>
  <c r="P2579" i="1"/>
  <c r="P2689" i="1"/>
  <c r="P512" i="1"/>
  <c r="P1454" i="1"/>
  <c r="P612" i="1"/>
  <c r="P1427" i="1"/>
  <c r="P1445" i="1"/>
  <c r="P2401" i="1"/>
  <c r="P208" i="1"/>
  <c r="P490" i="1"/>
  <c r="P1051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1146" i="1"/>
  <c r="P587" i="1"/>
  <c r="P1174" i="1"/>
  <c r="P1451" i="1"/>
  <c r="P1815" i="1"/>
  <c r="P230" i="1"/>
  <c r="P1880" i="1"/>
  <c r="P2414" i="1"/>
  <c r="P2439" i="1"/>
  <c r="P2575" i="1"/>
  <c r="P2774" i="1"/>
  <c r="P470" i="1"/>
  <c r="P549" i="1"/>
  <c r="P557" i="1"/>
  <c r="P520" i="1"/>
  <c r="P149" i="1"/>
  <c r="P439" i="1"/>
  <c r="P497" i="1"/>
  <c r="P928" i="1"/>
  <c r="P1710" i="1"/>
  <c r="P2507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2745" i="1"/>
  <c r="P145" i="1"/>
  <c r="P922" i="1"/>
  <c r="P1708" i="1"/>
  <c r="P2344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1446" i="1"/>
  <c r="P1054" i="1"/>
  <c r="P2394" i="1"/>
  <c r="P126" i="1"/>
  <c r="P768" i="1"/>
  <c r="P1063" i="1"/>
  <c r="P1144" i="1"/>
  <c r="P1411" i="1"/>
  <c r="P1564" i="1"/>
  <c r="P1734" i="1"/>
  <c r="P2400" i="1"/>
  <c r="P2767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909" i="1"/>
  <c r="P574" i="1"/>
  <c r="P770" i="1"/>
  <c r="P910" i="1"/>
  <c r="P1052" i="1"/>
  <c r="P1056" i="1"/>
  <c r="P1238" i="1"/>
  <c r="P1241" i="1"/>
  <c r="P1335" i="1"/>
  <c r="P2379" i="1"/>
  <c r="P1495" i="1"/>
  <c r="P762" i="1"/>
  <c r="P477" i="1"/>
  <c r="P1229" i="1"/>
  <c r="P1486" i="1"/>
  <c r="P1497" i="1"/>
  <c r="P1707" i="1"/>
  <c r="P1995" i="1"/>
  <c r="P2151" i="1"/>
  <c r="P2354" i="1"/>
  <c r="P2373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938" i="1"/>
  <c r="P133" i="1"/>
  <c r="P712" i="1"/>
  <c r="P1586" i="1"/>
  <c r="P1591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1448" i="1"/>
  <c r="P949" i="1"/>
  <c r="P560" i="1"/>
  <c r="P1557" i="1"/>
  <c r="P132" i="1"/>
  <c r="P463" i="1"/>
  <c r="P1086" i="1"/>
  <c r="P1590" i="1"/>
  <c r="P617" i="1"/>
  <c r="P931" i="1"/>
  <c r="P1053" i="1"/>
  <c r="P1143" i="1"/>
  <c r="P1601" i="1"/>
  <c r="P441" i="1"/>
  <c r="P443" i="1"/>
  <c r="P583" i="1"/>
  <c r="P620" i="1"/>
  <c r="P1878" i="1"/>
  <c r="P609" i="1"/>
  <c r="P227" i="1"/>
  <c r="P2363" i="1"/>
  <c r="P2366" i="1"/>
  <c r="P1073" i="1"/>
  <c r="P1879" i="1"/>
  <c r="P1043" i="1"/>
  <c r="P1594" i="1"/>
  <c r="P1549" i="1"/>
  <c r="P2701" i="1"/>
  <c r="P2016" i="1"/>
  <c r="C7" i="8" l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<sst xmlns="http://schemas.openxmlformats.org/spreadsheetml/2006/main" count="38339" uniqueCount="8400">
  <si>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</si>
  <si>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</si>
  <si>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</si>
  <si>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</si>
  <si>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</si>
  <si>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</si>
  <si>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</si>
  <si>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</si>
  <si>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</si>
  <si>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</si>
  <si>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</si>
  <si>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</si>
  <si>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</si>
  <si>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</si>
  <si>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</si>
  <si>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</si>
  <si>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</si>
  <si>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</si>
  <si>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</si>
  <si>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</si>
  <si>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</si>
  <si>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</si>
  <si>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</si>
  <si>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</si>
  <si>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</si>
  <si>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</si>
  <si>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</si>
  <si>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</si>
  <si>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</si>
  <si>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</si>
  <si>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</si>
  <si>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</si>
  <si>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</si>
  <si>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</si>
  <si>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</si>
  <si>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</si>
  <si>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</si>
  <si>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</si>
  <si>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</si>
  <si>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</si>
  <si>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</si>
  <si>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</si>
  <si>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</si>
  <si>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</si>
  <si>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</si>
  <si>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</si>
  <si>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</si>
  <si>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</si>
  <si>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</si>
  <si>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</si>
  <si>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</si>
  <si>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</si>
  <si>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</si>
  <si>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</si>
  <si>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</si>
  <si>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</si>
  <si>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</si>
  <si>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</si>
  <si>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</si>
  <si>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</si>
  <si>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</si>
  <si>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</si>
  <si>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</si>
  <si>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</si>
  <si>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</si>
  <si>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</si>
  <si>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</si>
  <si>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</si>
  <si>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</si>
  <si>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</si>
  <si>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</si>
  <si>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</si>
  <si>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</si>
  <si>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</si>
  <si>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</si>
  <si>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</si>
  <si>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</si>
  <si>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</si>
  <si>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</si>
  <si>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</si>
  <si>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</si>
  <si>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</si>
  <si>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</si>
  <si>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</si>
  <si>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</si>
  <si>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</si>
  <si>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</si>
  <si>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</si>
  <si>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</si>
  <si>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</si>
  <si>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</si>
  <si>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</si>
  <si>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</si>
  <si>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</si>
  <si>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</si>
  <si>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</si>
  <si>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</si>
  <si>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</si>
  <si>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</si>
  <si>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</si>
  <si>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</si>
  <si>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</si>
  <si>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</si>
  <si>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</si>
  <si>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</si>
  <si>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</si>
  <si>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</si>
  <si>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</si>
  <si>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</si>
  <si>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</si>
  <si>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</si>
  <si>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</si>
  <si>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</si>
  <si>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</si>
  <si>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</si>
  <si>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</si>
  <si>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</si>
  <si>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</si>
  <si>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</si>
  <si>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</si>
  <si>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</si>
  <si>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</si>
  <si>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</si>
  <si>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</si>
  <si>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</si>
  <si>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</si>
  <si>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</si>
  <si>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</si>
  <si>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</si>
  <si>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</si>
  <si>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</si>
  <si>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</si>
  <si>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</si>
  <si>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</si>
  <si>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</si>
  <si>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</si>
  <si>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</si>
  <si>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</si>
  <si>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</si>
  <si>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</si>
  <si>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</si>
  <si>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</si>
  <si>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</si>
  <si>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</si>
  <si>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</si>
  <si>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</si>
  <si>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</si>
  <si>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</si>
  <si>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</si>
  <si>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</si>
  <si>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</si>
  <si>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</si>
  <si>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</si>
  <si>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</si>
  <si>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</si>
  <si>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</si>
  <si>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</si>
  <si>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</si>
  <si>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</si>
  <si>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</si>
  <si>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</si>
  <si>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</si>
  <si>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</si>
  <si>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</si>
  <si>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</si>
  <si>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</si>
  <si>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</si>
  <si>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</si>
  <si>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</si>
  <si>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</si>
  <si>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</si>
  <si>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</si>
  <si>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</si>
  <si>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</si>
  <si>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</si>
  <si>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</si>
  <si>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</si>
  <si>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</si>
  <si>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</si>
  <si>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</si>
  <si>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</si>
  <si>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</si>
  <si>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</si>
  <si>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</si>
  <si>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</si>
  <si>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</si>
  <si>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</si>
  <si>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</si>
  <si>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</si>
  <si>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</si>
  <si>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</si>
  <si>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</si>
  <si>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</si>
  <si>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</si>
  <si>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</si>
  <si>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</si>
  <si>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</si>
  <si>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</si>
  <si>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</si>
  <si>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</si>
  <si>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</si>
  <si>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</si>
  <si>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</si>
  <si>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</si>
  <si>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</si>
  <si>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</si>
  <si>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</si>
  <si>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</si>
  <si>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</si>
  <si>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</si>
  <si>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</si>
  <si>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</si>
  <si>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</si>
  <si>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</si>
  <si>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</si>
  <si>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</si>
  <si>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</si>
  <si>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</si>
  <si>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</si>
  <si>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</si>
  <si>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</si>
  <si>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</si>
  <si>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</si>
  <si>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</si>
  <si>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</si>
  <si>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</si>
  <si>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</si>
  <si>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</si>
  <si>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</si>
  <si>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</si>
  <si>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</si>
  <si>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</si>
  <si>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</si>
  <si>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</si>
  <si>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</si>
  <si>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</si>
  <si>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</si>
  <si>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</si>
  <si>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</si>
  <si>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</si>
  <si>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</si>
  <si>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</si>
  <si>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</si>
  <si>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</si>
  <si>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</si>
  <si>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</si>
  <si>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</si>
  <si>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</si>
  <si>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</si>
  <si>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</si>
  <si>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</si>
  <si>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</si>
  <si>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</si>
  <si>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</si>
  <si>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</si>
  <si>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</si>
  <si>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</si>
  <si>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</si>
  <si>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</si>
  <si>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</si>
  <si>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</si>
  <si>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</si>
  <si>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</si>
  <si>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</si>
  <si>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</si>
  <si>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</si>
  <si>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</si>
  <si>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</si>
  <si>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</si>
  <si>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</si>
  <si>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</si>
  <si>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</si>
  <si>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</si>
  <si>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</si>
  <si>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</si>
  <si>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</si>
  <si>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</si>
  <si>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</si>
  <si>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</si>
  <si>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</si>
  <si>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</si>
  <si>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</si>
  <si>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</si>
  <si>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</si>
  <si>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</si>
  <si>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</si>
  <si>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</si>
  <si>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</si>
  <si>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</si>
  <si>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</si>
  <si>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</si>
  <si>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</si>
  <si>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</si>
  <si>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</si>
  <si>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</si>
  <si>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</si>
  <si>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</si>
  <si>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</si>
  <si>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</si>
  <si>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</si>
  <si>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</si>
  <si>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</si>
  <si>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</si>
  <si>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</si>
  <si>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</si>
  <si>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</si>
  <si>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</si>
  <si>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</si>
  <si>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</si>
  <si>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</si>
  <si>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</si>
  <si>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</si>
  <si>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</si>
  <si>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</si>
  <si>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</si>
  <si>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</si>
  <si>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</si>
  <si>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</si>
  <si>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</si>
  <si>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</si>
  <si>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</si>
  <si>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</si>
  <si>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</si>
  <si>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</si>
  <si>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</si>
  <si>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</si>
  <si>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</si>
  <si>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</si>
  <si>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</si>
  <si>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</si>
  <si>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</si>
  <si>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</si>
  <si>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</si>
  <si>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</si>
  <si>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</si>
  <si>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</si>
  <si>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</si>
  <si>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</si>
  <si>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</si>
  <si>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</si>
  <si>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</si>
  <si>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</si>
  <si>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</si>
  <si>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</si>
  <si>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</si>
  <si>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</si>
  <si>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</si>
  <si>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</si>
  <si>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</si>
  <si>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</si>
  <si>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</si>
  <si>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</si>
  <si>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</si>
  <si>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</si>
  <si>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</si>
  <si>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</si>
  <si>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</si>
  <si>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</si>
  <si>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</si>
  <si>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</si>
  <si>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</si>
  <si>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</si>
  <si>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</si>
  <si>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</si>
  <si>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</si>
  <si>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</si>
  <si>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</si>
  <si>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</si>
  <si>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</si>
  <si>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</si>
  <si>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</si>
  <si>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</si>
  <si>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</si>
  <si>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</si>
  <si>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</si>
  <si>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</si>
  <si>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</si>
  <si>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</si>
  <si>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</si>
  <si>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</si>
  <si>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</si>
  <si>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</si>
  <si>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</si>
  <si>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</si>
  <si>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</si>
  <si>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</si>
  <si>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</si>
  <si>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</si>
  <si>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</si>
  <si>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</si>
  <si>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</si>
  <si>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</si>
  <si>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</si>
  <si>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</si>
  <si>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</si>
  <si>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</si>
  <si>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</si>
  <si>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</si>
  <si>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</si>
  <si>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</si>
  <si>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</si>
  <si>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</si>
  <si>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</si>
  <si>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</si>
  <si>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</si>
  <si>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</si>
  <si>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</si>
  <si>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</si>
  <si>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</si>
  <si>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</si>
  <si>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</si>
  <si>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</si>
  <si>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</si>
  <si>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</si>
  <si>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</si>
  <si>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</si>
  <si>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</si>
  <si>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</si>
  <si>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</si>
  <si>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</si>
  <si>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</si>
  <si>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</si>
  <si>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</si>
  <si>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</si>
  <si>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</si>
  <si>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</si>
  <si>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</si>
  <si>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</si>
  <si>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</si>
  <si>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</si>
  <si>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</si>
  <si>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</si>
  <si>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</si>
  <si>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</si>
  <si>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</si>
  <si>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</si>
  <si>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</si>
  <si>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</si>
  <si>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</si>
  <si>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</si>
  <si>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</si>
  <si>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</si>
  <si>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</si>
  <si>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</si>
  <si>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</si>
  <si>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</si>
  <si>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</si>
  <si>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</si>
  <si>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</si>
  <si>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</si>
  <si>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</si>
  <si>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</si>
  <si>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</si>
  <si>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</si>
  <si>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</si>
  <si>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</si>
  <si>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</si>
  <si>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</si>
  <si>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</si>
  <si>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</si>
  <si>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</si>
  <si>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</si>
  <si>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</si>
  <si>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</si>
  <si>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</si>
  <si>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</si>
  <si>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</si>
  <si>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</si>
  <si>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</si>
  <si>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</si>
  <si>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</si>
  <si>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</si>
  <si>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</si>
  <si>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</si>
  <si>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</si>
  <si>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</si>
  <si>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</si>
  <si>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</si>
  <si>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</si>
  <si>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</si>
  <si>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</si>
  <si>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</si>
  <si>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</si>
  <si>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</si>
  <si>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</si>
  <si>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</si>
  <si>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</si>
  <si>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</si>
  <si>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</si>
  <si>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</si>
  <si>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</si>
  <si>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</si>
  <si>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</si>
  <si>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</si>
  <si>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</si>
  <si>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</si>
  <si>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</si>
  <si>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</si>
  <si>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</si>
  <si>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</si>
  <si>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</si>
  <si>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</si>
  <si>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</si>
  <si>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</si>
  <si>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</si>
  <si>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</si>
  <si>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</si>
  <si>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</si>
  <si>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</si>
  <si>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</si>
  <si>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</si>
  <si>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</si>
  <si>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</si>
  <si>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</si>
  <si>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</si>
  <si>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</si>
  <si>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</si>
  <si>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</si>
  <si>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</si>
  <si>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</si>
  <si>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</si>
  <si>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</si>
  <si>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</si>
  <si>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</si>
  <si>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</si>
  <si>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</si>
  <si>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</si>
  <si>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</si>
  <si>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</si>
  <si>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</si>
  <si>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</si>
  <si>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</si>
  <si>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</si>
  <si>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</si>
  <si>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</si>
  <si>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</si>
  <si>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</si>
  <si>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</si>
  <si>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</si>
  <si>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</si>
  <si>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</si>
  <si>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</si>
  <si>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</si>
  <si>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</si>
  <si>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</si>
  <si>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</si>
  <si>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</si>
  <si>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</si>
  <si>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</si>
  <si>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</si>
  <si>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</si>
  <si>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</si>
  <si>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</si>
  <si>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</si>
  <si>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</si>
  <si>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</si>
  <si>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</si>
  <si>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</si>
  <si>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</si>
  <si>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</si>
  <si>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</si>
  <si>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</si>
  <si>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</si>
  <si>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</si>
  <si>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</si>
  <si>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</si>
  <si>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</si>
  <si>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</si>
  <si>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</si>
  <si>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</si>
  <si>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</si>
  <si>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</si>
  <si>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</si>
  <si>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</si>
  <si>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</si>
  <si>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</si>
  <si>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</si>
  <si>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</si>
  <si>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</si>
  <si>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</si>
  <si>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</si>
  <si>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</si>
  <si>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</si>
  <si>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</si>
  <si>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</si>
  <si>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</si>
  <si>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</si>
  <si>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</si>
  <si>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</si>
  <si>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</si>
  <si>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</si>
  <si>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</si>
  <si>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</si>
  <si>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</si>
  <si>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</si>
  <si>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</si>
  <si>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</si>
  <si>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</si>
  <si>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</si>
  <si>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</si>
  <si>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</si>
  <si>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</si>
  <si>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</si>
  <si>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</si>
  <si>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</si>
  <si>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</si>
  <si>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</si>
  <si>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</si>
  <si>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</si>
  <si>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</si>
  <si>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</si>
  <si>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</si>
  <si>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</si>
  <si>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</si>
  <si>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</si>
  <si>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</si>
  <si>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</si>
  <si>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</si>
  <si>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</si>
  <si>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</si>
  <si>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</si>
  <si>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</si>
  <si>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</si>
  <si>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</si>
  <si>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</si>
  <si>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</si>
  <si>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</si>
  <si>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</si>
  <si>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</si>
  <si>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</si>
  <si>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</si>
  <si>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</si>
  <si>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</si>
  <si>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</si>
  <si>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</si>
  <si>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</si>
  <si>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</si>
  <si>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</si>
  <si>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</si>
  <si>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</si>
  <si>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</si>
  <si>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</si>
  <si>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</si>
  <si>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</si>
  <si>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</si>
  <si>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</si>
  <si>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</si>
  <si>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</si>
  <si>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</si>
  <si>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</si>
  <si>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</si>
  <si>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</si>
  <si>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</si>
  <si>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</si>
  <si>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</si>
  <si>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</si>
  <si>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</si>
  <si>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</si>
  <si>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</si>
  <si>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</si>
  <si>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</si>
  <si>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</si>
  <si>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</si>
  <si>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</si>
  <si>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</si>
  <si>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</si>
  <si>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</si>
  <si>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</si>
  <si>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</si>
  <si>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</si>
  <si>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</si>
  <si>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</si>
  <si>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</si>
  <si>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</si>
  <si>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</si>
  <si>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</si>
  <si>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</si>
  <si>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</si>
  <si>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</si>
  <si>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</si>
  <si>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</si>
  <si>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</si>
  <si>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</si>
  <si>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</si>
  <si>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</si>
  <si>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</si>
  <si>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</si>
  <si>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</si>
  <si>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</si>
  <si>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</si>
  <si>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</si>
  <si>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</si>
  <si>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</si>
  <si>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</si>
  <si>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</si>
  <si>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</si>
  <si>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</si>
  <si>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</si>
  <si>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</si>
  <si>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</si>
  <si>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</si>
  <si>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</si>
  <si>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</si>
  <si>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</si>
  <si>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</si>
  <si>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</si>
  <si>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</si>
  <si>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</si>
  <si>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</si>
  <si>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</si>
  <si>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</si>
  <si>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</si>
  <si>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</si>
  <si>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</si>
  <si>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</si>
  <si>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</si>
  <si>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</si>
  <si>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</si>
  <si>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</si>
  <si>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</si>
  <si>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</si>
  <si>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</si>
  <si>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</si>
  <si>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</si>
  <si>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</si>
  <si>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</si>
  <si>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</si>
  <si>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</si>
  <si>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</si>
  <si>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</si>
  <si>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</si>
  <si>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</si>
  <si>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</si>
  <si>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</si>
  <si>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</si>
  <si>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</si>
  <si>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</si>
  <si>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</si>
  <si>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</si>
  <si>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</si>
  <si>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</si>
  <si>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</si>
  <si>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</si>
  <si>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</si>
  <si>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</si>
  <si>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</si>
  <si>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</si>
  <si>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</si>
  <si>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</si>
  <si>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</si>
  <si>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</si>
  <si>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</si>
  <si>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</si>
  <si>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</si>
  <si>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</si>
  <si>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</si>
  <si>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</si>
  <si>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</si>
  <si>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</si>
  <si>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</si>
  <si>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</si>
  <si>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</si>
  <si>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</si>
  <si>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</si>
  <si>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</si>
  <si>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</si>
  <si>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</si>
  <si>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</si>
  <si>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</si>
  <si>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</si>
  <si>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</si>
  <si>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</si>
  <si>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</si>
  <si>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</si>
  <si>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</si>
  <si>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</si>
  <si>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</si>
  <si>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</si>
  <si>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</si>
  <si>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</si>
  <si>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</si>
  <si>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</si>
  <si>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</si>
  <si>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</si>
  <si>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</si>
  <si>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</si>
  <si>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</si>
  <si>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</si>
  <si>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</si>
  <si>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</si>
  <si>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</si>
  <si>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</si>
  <si>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</si>
  <si>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</si>
  <si>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</si>
  <si>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</si>
  <si>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</si>
  <si>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</si>
  <si>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</si>
  <si>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</si>
  <si>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</si>
  <si>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</si>
  <si>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</si>
  <si>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</si>
  <si>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</si>
  <si>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</si>
  <si>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</si>
  <si>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</si>
  <si>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</si>
  <si>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</si>
  <si>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</si>
  <si>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</si>
  <si>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</si>
  <si>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</si>
  <si>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</si>
  <si>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</si>
  <si>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</si>
  <si>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</si>
  <si>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</si>
  <si>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</si>
  <si>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</si>
  <si>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</si>
  <si>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</si>
  <si>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</si>
  <si>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</si>
  <si>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</si>
  <si>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</si>
  <si>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</si>
  <si>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</si>
  <si>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</si>
  <si>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</si>
  <si>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</si>
  <si>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</si>
  <si>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</si>
  <si>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</si>
  <si>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</si>
  <si>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</si>
  <si>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</si>
  <si>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</si>
  <si>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</si>
  <si>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</si>
  <si>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</si>
  <si>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</si>
  <si>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</si>
  <si>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</si>
  <si>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</si>
  <si>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</si>
  <si>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</si>
  <si>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</si>
  <si>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</si>
  <si>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</si>
  <si>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</si>
  <si>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</si>
  <si>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</si>
  <si>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</si>
  <si>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</si>
  <si>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</si>
  <si>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</si>
  <si>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</si>
  <si>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</si>
  <si>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</si>
  <si>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</si>
  <si>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</si>
  <si>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</si>
  <si>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</si>
  <si>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</si>
  <si>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</si>
  <si>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</si>
  <si>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</si>
  <si>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</si>
  <si>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</si>
  <si>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</si>
  <si>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</si>
  <si>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</si>
  <si>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</si>
  <si>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</si>
  <si>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</si>
  <si>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</si>
  <si>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</si>
  <si>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</si>
  <si>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</si>
  <si>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</si>
  <si>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</si>
  <si>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</si>
  <si>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</si>
  <si>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</si>
  <si>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</si>
  <si>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</si>
  <si>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</si>
  <si>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</si>
  <si>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</si>
  <si>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</si>
  <si>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</si>
  <si>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</si>
  <si>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</si>
  <si>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</si>
  <si>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</si>
  <si>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</si>
  <si>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</si>
  <si>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</si>
  <si>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</si>
  <si>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</si>
  <si>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</si>
  <si>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</si>
  <si>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</si>
  <si>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</si>
  <si>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</si>
  <si>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</si>
  <si>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</si>
  <si>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</si>
  <si>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</si>
  <si>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</si>
  <si>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</si>
  <si>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</si>
  <si>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</si>
  <si>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</si>
  <si>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</si>
  <si>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</si>
  <si>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</si>
  <si>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</si>
  <si>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</si>
  <si>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</si>
  <si>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</si>
  <si>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</si>
  <si>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</si>
  <si>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</si>
  <si>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</si>
  <si>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</si>
  <si>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</si>
  <si>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</si>
  <si>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</si>
  <si>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</si>
  <si>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</si>
  <si>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</si>
  <si>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</si>
  <si>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</si>
  <si>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</si>
  <si>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</si>
  <si>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</si>
  <si>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</si>
  <si>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</si>
  <si>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</si>
  <si>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</si>
  <si>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</si>
  <si>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</si>
  <si>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</si>
  <si>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</si>
  <si>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</si>
  <si>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</si>
  <si>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</si>
  <si>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</si>
  <si>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</si>
  <si>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</si>
  <si>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</si>
  <si>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</si>
  <si>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</si>
  <si>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</si>
  <si>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</si>
  <si>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</si>
  <si>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</si>
  <si>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</si>
  <si>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</si>
  <si>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</si>
  <si>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</si>
  <si>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</si>
  <si>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</si>
  <si>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</si>
  <si>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</si>
  <si>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</si>
  <si>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</si>
  <si>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</si>
  <si>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</si>
  <si>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</si>
  <si>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</si>
  <si>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</si>
  <si>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</si>
  <si>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</si>
  <si>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</si>
  <si>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</si>
  <si>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</si>
  <si>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</si>
  <si>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</si>
  <si>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</si>
  <si>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</si>
  <si>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</si>
  <si>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</si>
  <si>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</si>
  <si>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</si>
  <si>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</si>
  <si>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</si>
  <si>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</si>
  <si>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</si>
  <si>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</si>
  <si>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</si>
  <si>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</si>
  <si>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</si>
  <si>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</si>
  <si>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</si>
  <si>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</si>
  <si>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</si>
  <si>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</si>
  <si>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</si>
  <si>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</si>
  <si>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</si>
  <si>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</si>
  <si>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</si>
  <si>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</si>
  <si>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</si>
  <si>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</si>
  <si>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</si>
  <si>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</si>
  <si>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</si>
  <si>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</si>
  <si>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</si>
  <si>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</si>
  <si>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</si>
  <si>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</si>
  <si>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</si>
  <si>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</si>
  <si>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</si>
  <si>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</si>
  <si>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</si>
  <si>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</si>
  <si>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</si>
  <si>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</si>
  <si>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</si>
  <si>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</si>
  <si>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</si>
  <si>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</si>
  <si>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</si>
  <si>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</si>
  <si>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</si>
  <si>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</si>
  <si>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</si>
  <si>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</si>
  <si>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</si>
  <si>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</si>
  <si>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</si>
  <si>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</si>
  <si>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</si>
  <si>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</si>
  <si>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</si>
  <si>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</si>
  <si>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</si>
  <si>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</si>
  <si>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</si>
  <si>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</si>
  <si>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</si>
  <si>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</si>
  <si>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</si>
  <si>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</si>
  <si>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</si>
  <si>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</si>
  <si>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</si>
  <si>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</si>
  <si>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</si>
  <si>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</si>
  <si>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</si>
  <si>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</si>
  <si>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</si>
  <si>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</si>
  <si>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</si>
  <si>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</si>
  <si>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</si>
  <si>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</si>
  <si>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</si>
  <si>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</si>
  <si>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</si>
  <si>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</si>
  <si>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</si>
  <si>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</si>
  <si>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</si>
  <si>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</si>
  <si>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</si>
  <si>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</si>
  <si>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</si>
  <si>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</si>
  <si>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</si>
  <si>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</si>
  <si>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</si>
  <si>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</si>
  <si>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</si>
  <si>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</si>
  <si>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</si>
  <si>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</si>
  <si>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</si>
  <si>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</si>
  <si>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</si>
  <si>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</si>
  <si>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</si>
  <si>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</si>
  <si>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</si>
  <si>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</si>
  <si>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</si>
  <si>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</si>
  <si>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</si>
  <si>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</si>
  <si>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</si>
  <si>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</si>
  <si>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</si>
  <si>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</si>
  <si>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</si>
  <si>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</si>
  <si>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</si>
  <si>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</si>
  <si>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</si>
  <si>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</si>
  <si>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</si>
  <si>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</si>
  <si>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</si>
  <si>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</si>
  <si>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</si>
  <si>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</si>
  <si>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</si>
  <si>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</si>
  <si>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</si>
  <si>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</si>
  <si>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</si>
  <si>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</si>
  <si>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</si>
  <si>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</si>
  <si>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</si>
  <si>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</si>
  <si>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</si>
  <si>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</si>
  <si>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</si>
  <si>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</si>
  <si>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</si>
  <si>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</si>
  <si>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</si>
  <si>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</si>
  <si>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</si>
  <si>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</si>
  <si>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</si>
  <si>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</si>
  <si>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</si>
  <si>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</si>
  <si>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</si>
  <si>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</si>
  <si>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</si>
  <si>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</si>
  <si>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</si>
  <si>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</si>
  <si>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</si>
  <si>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</si>
  <si>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</si>
  <si>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</si>
  <si>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</si>
  <si>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</si>
  <si>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</si>
  <si>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</si>
  <si>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</si>
  <si>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</si>
  <si>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</si>
  <si>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</si>
  <si>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</si>
  <si>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</si>
  <si>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</si>
  <si>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</si>
  <si>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</si>
  <si>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</si>
  <si>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</si>
  <si>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</si>
  <si>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</si>
  <si>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</si>
  <si>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</si>
  <si>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</si>
  <si>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</si>
  <si>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</si>
  <si>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</si>
  <si>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</si>
  <si>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</si>
  <si>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</si>
  <si>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</si>
  <si>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</si>
  <si>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</si>
  <si>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</si>
  <si>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</si>
  <si>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</si>
  <si>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</si>
  <si>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</si>
  <si>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</si>
  <si>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</si>
  <si>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</si>
  <si>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</si>
  <si>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</si>
  <si>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</si>
  <si>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</si>
  <si>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</si>
  <si>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</si>
  <si>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</si>
  <si>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</si>
  <si>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</si>
  <si>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</si>
  <si>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</si>
  <si>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</si>
  <si>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</si>
  <si>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</si>
  <si>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</si>
  <si>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</si>
  <si>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</si>
  <si>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</si>
  <si>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</si>
  <si>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</si>
  <si>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</si>
  <si>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</si>
  <si>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</si>
  <si>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</si>
  <si>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</si>
  <si>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</si>
  <si>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</si>
  <si>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</si>
  <si>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</si>
  <si>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</si>
  <si>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</si>
  <si>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</si>
  <si>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</si>
  <si>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</si>
  <si>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</si>
  <si>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</si>
  <si>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</si>
  <si>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</si>
  <si>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</si>
  <si>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</si>
  <si>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</si>
  <si>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</si>
  <si>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</si>
  <si>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</si>
  <si>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</si>
  <si>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</si>
  <si>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</si>
  <si>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</si>
  <si>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</si>
  <si>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</si>
  <si>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</si>
  <si>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</si>
  <si>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</si>
  <si>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</si>
  <si>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</si>
  <si>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</si>
  <si>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</si>
  <si>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</si>
  <si>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</si>
  <si>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</si>
  <si>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</si>
  <si>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</si>
  <si>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</si>
  <si>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</si>
  <si>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</si>
  <si>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</si>
  <si>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</si>
  <si>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</si>
  <si>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</si>
  <si>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</si>
  <si>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</si>
  <si>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</si>
  <si>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</si>
  <si>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</si>
  <si>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</si>
  <si>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</si>
  <si>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</si>
  <si>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</si>
  <si>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</si>
  <si>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</si>
  <si>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</si>
  <si>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</si>
  <si>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</si>
  <si>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</si>
  <si>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</si>
  <si>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</si>
  <si>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</si>
  <si>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</si>
  <si>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</si>
  <si>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</si>
  <si>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</si>
  <si>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</si>
  <si>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</si>
  <si>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</si>
  <si>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</si>
  <si>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</si>
  <si>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</si>
  <si>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</si>
  <si>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</si>
  <si>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</si>
  <si>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</si>
  <si>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</si>
  <si>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</si>
  <si>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</si>
  <si>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</si>
  <si>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</si>
  <si>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</si>
  <si>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</si>
  <si>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</si>
  <si>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</si>
  <si>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</si>
  <si>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</si>
  <si>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</si>
  <si>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</si>
  <si>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</si>
  <si>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</si>
  <si>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</si>
  <si>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</si>
  <si>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</si>
  <si>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</si>
  <si>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</si>
  <si>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</si>
  <si>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</si>
  <si>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</si>
  <si>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</si>
  <si>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</si>
  <si>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</si>
  <si>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</si>
  <si>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</si>
  <si>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</si>
  <si>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</si>
  <si>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</si>
  <si>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</si>
  <si>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</si>
  <si>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</si>
  <si>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</si>
  <si>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</si>
  <si>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</si>
  <si>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</si>
  <si>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</si>
  <si>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</si>
  <si>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</si>
  <si>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</si>
  <si>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</si>
  <si>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</si>
  <si>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</si>
  <si>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</si>
  <si>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</si>
  <si>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</si>
  <si>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</si>
  <si>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</si>
  <si>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</si>
  <si>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</si>
  <si>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</si>
  <si>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</si>
  <si>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</si>
  <si>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</si>
  <si>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</si>
  <si>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</si>
  <si>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</si>
  <si>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</si>
  <si>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</si>
  <si>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</si>
  <si>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</si>
  <si>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</si>
  <si>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</si>
  <si>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</si>
  <si>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</si>
  <si>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</si>
  <si>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</si>
  <si>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</si>
  <si>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</si>
  <si>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</si>
  <si>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</si>
  <si>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</si>
  <si>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</si>
  <si>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</si>
  <si>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</si>
  <si>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</si>
  <si>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</si>
  <si>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</si>
  <si>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</si>
  <si>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</si>
  <si>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</si>
  <si>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</si>
  <si>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</si>
  <si>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</si>
  <si>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</si>
  <si>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</si>
  <si>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</si>
  <si>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</si>
  <si>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</si>
  <si>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</si>
  <si>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</si>
  <si>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</si>
  <si>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</si>
  <si>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</si>
  <si>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</si>
  <si>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</si>
  <si>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</si>
  <si>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</si>
  <si>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</si>
  <si>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</si>
  <si>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</si>
  <si>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</si>
  <si>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</si>
  <si>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</si>
  <si>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</si>
  <si>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</si>
  <si>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</si>
  <si>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</si>
  <si>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</si>
  <si>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</si>
  <si>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</si>
  <si>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</si>
  <si>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</si>
  <si>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</si>
  <si>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</si>
  <si>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</si>
  <si>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</si>
  <si>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</si>
  <si>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</si>
  <si>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</si>
  <si>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</si>
  <si>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</si>
  <si>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</si>
  <si>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</si>
  <si>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</si>
  <si>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</si>
  <si>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</si>
  <si>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</si>
  <si>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</si>
  <si>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</si>
  <si>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</si>
  <si>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</si>
  <si>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</si>
  <si>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</si>
  <si>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</si>
  <si>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</si>
  <si>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</si>
  <si>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</si>
  <si>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</si>
  <si>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</si>
  <si>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</si>
  <si>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</si>
  <si>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</si>
  <si>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</si>
  <si>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</si>
  <si>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</si>
  <si>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</si>
  <si>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</si>
  <si>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</si>
  <si>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</si>
  <si>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</si>
  <si>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</si>
  <si>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</si>
  <si>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</si>
  <si>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</si>
  <si>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</si>
  <si>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</si>
  <si>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</si>
  <si>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</si>
  <si>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</si>
  <si>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</si>
  <si>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</si>
  <si>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</si>
  <si>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</si>
  <si>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</si>
  <si>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</si>
  <si>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</si>
  <si>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</si>
  <si>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</si>
  <si>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</si>
  <si>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</si>
  <si>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</si>
  <si>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</si>
  <si>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</si>
  <si>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</si>
  <si>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</si>
  <si>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</si>
  <si>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</si>
  <si>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</si>
  <si>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</si>
  <si>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</si>
  <si>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</si>
  <si>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</si>
  <si>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</si>
  <si>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</si>
  <si>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</si>
  <si>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</si>
  <si>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</si>
  <si>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</si>
  <si>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</si>
  <si>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</si>
  <si>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</si>
  <si>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</si>
  <si>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</si>
  <si>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</si>
  <si>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</si>
  <si>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</si>
  <si>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</si>
  <si>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</si>
  <si>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</si>
  <si>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</si>
  <si>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</si>
  <si>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</si>
  <si>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</si>
  <si>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</si>
  <si>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</si>
  <si>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</si>
  <si>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</si>
  <si>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</si>
  <si>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</si>
  <si>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</si>
  <si>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</si>
  <si>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</si>
  <si>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</si>
  <si>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</si>
  <si>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</si>
  <si>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</si>
  <si>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</si>
  <si>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</si>
  <si>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</si>
  <si>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</si>
  <si>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</si>
  <si>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</si>
  <si>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</si>
  <si>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</si>
  <si>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</si>
  <si>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</si>
  <si>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</si>
  <si>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</si>
  <si>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</si>
  <si>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</si>
  <si>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</si>
  <si>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</si>
  <si>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</si>
  <si>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</si>
  <si>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</si>
  <si>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</si>
  <si>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</si>
  <si>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</si>
  <si>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</si>
  <si>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</si>
  <si>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</si>
  <si>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</si>
  <si>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</si>
  <si>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</si>
  <si>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</si>
  <si>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</si>
  <si>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</si>
  <si>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</si>
  <si>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</si>
  <si>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</si>
  <si>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</si>
  <si>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</si>
  <si>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</si>
  <si>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</si>
  <si>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</si>
  <si>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</si>
  <si>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</si>
  <si>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</si>
  <si>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</si>
  <si>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</si>
  <si>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</si>
  <si>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</si>
  <si>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</si>
  <si>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</si>
  <si>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</si>
  <si>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</si>
  <si>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</si>
  <si>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</si>
  <si>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</si>
  <si>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</si>
  <si>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</si>
  <si>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</si>
  <si>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</si>
  <si>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</si>
  <si>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</si>
  <si>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</si>
  <si>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</si>
  <si>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</si>
  <si>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</si>
  <si>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</si>
  <si>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</si>
  <si>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</si>
  <si>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</si>
  <si>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</si>
  <si>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</si>
  <si>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</si>
  <si>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</si>
  <si>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</si>
  <si>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</si>
  <si>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</si>
  <si>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</si>
  <si>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</si>
  <si>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</si>
  <si>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</si>
  <si>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</si>
  <si>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</si>
  <si>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</si>
  <si>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</si>
  <si>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</si>
  <si>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</si>
  <si>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</si>
  <si>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</si>
  <si>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</si>
  <si>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</si>
  <si>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</si>
  <si>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</si>
  <si>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</si>
  <si>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</si>
  <si>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</si>
  <si>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</si>
  <si>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</si>
  <si>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</si>
  <si>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</si>
  <si>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</si>
  <si>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</si>
  <si>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</si>
  <si>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</si>
  <si>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</si>
  <si>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</si>
  <si>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</si>
  <si>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</si>
  <si>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</si>
  <si>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</si>
  <si>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</si>
  <si>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</si>
  <si>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</si>
  <si>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</si>
  <si>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</si>
  <si>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</si>
  <si>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</si>
  <si>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</si>
  <si>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</si>
  <si>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</si>
  <si>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</si>
  <si>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</si>
  <si>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</si>
  <si>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</si>
  <si>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</si>
  <si>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</si>
  <si>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</si>
  <si>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</si>
  <si>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</si>
  <si>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</si>
  <si>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</si>
  <si>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</si>
  <si>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</si>
  <si>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</si>
  <si>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</si>
  <si>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</si>
  <si>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</si>
  <si>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</si>
  <si>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</si>
  <si>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</si>
  <si>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</si>
  <si>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</si>
  <si>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</si>
  <si>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</si>
  <si>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</si>
  <si>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</si>
  <si>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</si>
  <si>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</si>
  <si>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</si>
  <si>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</si>
  <si>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</si>
  <si>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</si>
  <si>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</si>
  <si>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</si>
  <si>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</si>
  <si>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</si>
  <si>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</si>
  <si>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</si>
  <si>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</si>
  <si>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</si>
  <si>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</si>
  <si>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</si>
  <si>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</si>
  <si>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</si>
  <si>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</si>
  <si>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</si>
  <si>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</si>
  <si>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</si>
  <si>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</si>
  <si>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</si>
  <si>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</si>
  <si>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</si>
  <si>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</si>
  <si>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</si>
  <si>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</si>
  <si>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</si>
  <si>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</si>
  <si>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</si>
  <si>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</si>
  <si>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</si>
  <si>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</si>
  <si>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</si>
  <si>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</si>
  <si>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</si>
  <si>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</si>
  <si>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</si>
  <si>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</si>
  <si>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</si>
  <si>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</si>
  <si>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</si>
  <si>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</si>
  <si>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</si>
  <si>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</si>
  <si>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</si>
  <si>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</si>
  <si>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</si>
  <si>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</si>
  <si>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</si>
  <si>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</si>
  <si>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</si>
  <si>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</si>
  <si>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</si>
  <si>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</si>
  <si>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</si>
  <si>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</si>
  <si>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</si>
  <si>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</si>
  <si>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</si>
  <si>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</si>
  <si>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</si>
  <si>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</si>
  <si>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</si>
  <si>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</si>
  <si>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</si>
  <si>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</si>
  <si>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</si>
  <si>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</si>
  <si>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</si>
  <si>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</si>
  <si>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</si>
  <si>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</si>
  <si>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</si>
  <si>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</si>
  <si>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</si>
  <si>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</si>
  <si>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</si>
  <si>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</si>
  <si>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</si>
  <si>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</si>
  <si>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</si>
  <si>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</si>
  <si>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</si>
  <si>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</si>
  <si>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</si>
  <si>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</si>
  <si>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</si>
  <si>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</si>
  <si>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</si>
  <si>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</si>
  <si>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</si>
  <si>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</si>
  <si>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</si>
  <si>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</si>
  <si>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</si>
  <si>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</si>
  <si>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</si>
  <si>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</si>
  <si>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</si>
  <si>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</si>
  <si>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</si>
  <si>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</si>
  <si>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</si>
  <si>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</si>
  <si>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</si>
  <si>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</si>
  <si>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</si>
  <si>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</si>
  <si>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</si>
  <si>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</si>
  <si>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</si>
  <si>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</si>
  <si>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</si>
  <si>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</si>
  <si>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</si>
  <si>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</si>
  <si>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</si>
  <si>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</si>
  <si>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</si>
  <si>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</si>
  <si>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</si>
  <si>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</si>
  <si>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</si>
  <si>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</si>
  <si>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</si>
  <si>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</si>
  <si>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</si>
  <si>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</si>
  <si>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</si>
  <si>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</si>
  <si>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</si>
  <si>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</si>
  <si>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</si>
  <si>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</si>
  <si>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</si>
  <si>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</si>
  <si>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</si>
  <si>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</si>
  <si>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</si>
  <si>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</si>
  <si>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</si>
  <si>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</si>
  <si>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</si>
  <si>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</si>
  <si>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</si>
  <si>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</si>
  <si>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</si>
  <si>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</si>
  <si>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</si>
  <si>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</si>
  <si>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</si>
  <si>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</si>
  <si>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</si>
  <si>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</si>
  <si>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</si>
  <si>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</si>
  <si>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</si>
  <si>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</si>
  <si>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</si>
  <si>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</si>
  <si>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</si>
  <si>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</si>
  <si>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</si>
  <si>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</si>
  <si>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</si>
  <si>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</si>
  <si>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</si>
  <si>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</si>
  <si>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</si>
  <si>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</si>
  <si>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</si>
  <si>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</si>
  <si>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</si>
  <si>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</si>
  <si>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</si>
  <si>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</si>
  <si>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</si>
  <si>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</si>
  <si>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</si>
  <si>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</si>
  <si>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</si>
  <si>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</si>
  <si>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</si>
  <si>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</si>
  <si>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</si>
  <si>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</si>
  <si>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</si>
  <si>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</si>
  <si>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</si>
  <si>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</si>
  <si>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</si>
  <si>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</si>
  <si>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</si>
  <si>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</si>
  <si>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</si>
  <si>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</si>
  <si>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</si>
  <si>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</si>
  <si>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</si>
  <si>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</si>
  <si>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</si>
  <si>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</si>
  <si>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</si>
  <si>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</si>
  <si>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</si>
  <si>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</si>
  <si>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</si>
  <si>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</si>
  <si>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</si>
  <si>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</si>
  <si>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</si>
  <si>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</si>
  <si>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</si>
  <si>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</si>
  <si>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</si>
  <si>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</si>
  <si>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</si>
  <si>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</si>
  <si>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</si>
  <si>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</si>
  <si>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</si>
  <si>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</si>
  <si>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</si>
  <si>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</si>
  <si>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</si>
  <si>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</si>
  <si>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</si>
  <si>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</si>
  <si>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</si>
  <si>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</si>
  <si>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</si>
  <si>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</si>
  <si>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</si>
  <si>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</si>
  <si>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</si>
  <si>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</si>
  <si>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</si>
  <si>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</si>
  <si>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</si>
  <si>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</si>
  <si>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</si>
  <si>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</si>
  <si>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</si>
  <si>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</si>
  <si>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</si>
  <si>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</si>
  <si>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</si>
  <si>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</si>
  <si>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</si>
  <si>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</si>
  <si>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</si>
  <si>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</si>
  <si>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</si>
  <si>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</si>
  <si>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</si>
  <si>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</si>
  <si>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</si>
  <si>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</si>
  <si>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</si>
  <si>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</si>
  <si>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</si>
  <si>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</si>
  <si>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</si>
  <si>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</si>
  <si>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</si>
  <si>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</si>
  <si>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</si>
  <si>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</si>
  <si>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</si>
  <si>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</si>
  <si>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</si>
  <si>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</si>
  <si>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</si>
  <si>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</si>
  <si>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</si>
  <si>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</si>
  <si>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</si>
  <si>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</si>
  <si>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</si>
  <si>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</si>
  <si>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</si>
  <si>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</si>
  <si>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</si>
  <si>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</si>
  <si>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</si>
  <si>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</si>
  <si>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</si>
  <si>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</si>
  <si>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</si>
  <si>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</si>
  <si>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</si>
  <si>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</si>
  <si>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</si>
  <si>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</si>
  <si>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</si>
  <si>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</si>
  <si>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</si>
  <si>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</si>
  <si>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</si>
  <si>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</si>
  <si>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</si>
  <si>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</si>
  <si>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</si>
  <si>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</si>
  <si>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</si>
  <si>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</si>
  <si>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</si>
  <si>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</si>
  <si>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</si>
  <si>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</si>
  <si>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</si>
  <si>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</si>
  <si>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</si>
  <si>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</si>
  <si>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</si>
  <si>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</si>
  <si>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</si>
  <si>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</si>
  <si>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</si>
  <si>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</si>
  <si>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</si>
  <si>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</si>
  <si>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</si>
  <si>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</si>
  <si>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</si>
  <si>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</si>
  <si>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</si>
  <si>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</si>
  <si>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</si>
  <si>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</si>
  <si>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</si>
  <si>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</si>
  <si>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</si>
  <si>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</si>
  <si>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</si>
  <si>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</si>
  <si>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</si>
  <si>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</si>
  <si>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</si>
  <si>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</si>
  <si>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</si>
  <si>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</si>
  <si>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</si>
  <si>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</si>
  <si>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</si>
  <si>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</si>
  <si>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</si>
  <si>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</si>
  <si>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</si>
  <si>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</si>
  <si>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</si>
  <si>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</si>
  <si>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</si>
  <si>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</si>
  <si>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</si>
  <si>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</si>
  <si>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</si>
  <si>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</si>
  <si>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</si>
  <si>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</si>
  <si>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</si>
  <si>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</si>
  <si>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</si>
  <si>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</si>
  <si>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</si>
  <si>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</si>
  <si>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</si>
  <si>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</si>
  <si>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</si>
  <si>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</si>
  <si>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</si>
  <si>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</si>
  <si>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</si>
  <si>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</si>
  <si>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</si>
  <si>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</si>
  <si>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</si>
  <si>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</si>
  <si>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</si>
  <si>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</si>
  <si>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</si>
  <si>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</si>
  <si>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</si>
  <si>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</si>
  <si>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</si>
  <si>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</si>
  <si>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</si>
  <si>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</si>
  <si>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</si>
  <si>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</si>
  <si>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</si>
  <si>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</si>
  <si>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</si>
  <si>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</si>
  <si>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</si>
  <si>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</si>
  <si>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</si>
  <si>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</si>
  <si>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</si>
  <si>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</si>
  <si>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</si>
  <si>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</si>
  <si>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</si>
  <si>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</si>
  <si>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</si>
  <si>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</si>
  <si>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</si>
  <si>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</si>
  <si>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</si>
  <si>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</si>
  <si>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</si>
  <si>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</si>
  <si>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</si>
  <si>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</si>
  <si>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</si>
  <si>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</si>
  <si>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</si>
  <si>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</si>
  <si>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</si>
  <si>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</si>
  <si>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</si>
  <si>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</si>
  <si>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</si>
  <si>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</si>
  <si>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</si>
  <si>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</si>
  <si>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</si>
  <si>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</si>
  <si>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</si>
  <si>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</si>
  <si>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</si>
  <si>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</si>
  <si>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</si>
  <si>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</si>
  <si>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</si>
  <si>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</si>
  <si>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</si>
  <si>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</si>
  <si>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</si>
  <si>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</si>
  <si>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</si>
  <si>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</si>
  <si>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</si>
  <si>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</si>
  <si>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</si>
  <si>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</si>
  <si>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</si>
  <si>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</si>
  <si>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</si>
  <si>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</si>
  <si>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</si>
  <si>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</si>
  <si>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</si>
  <si>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</si>
  <si>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</si>
  <si>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</si>
  <si>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</si>
  <si>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</si>
  <si>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</si>
  <si>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</si>
  <si>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</si>
  <si>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</si>
  <si>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</si>
  <si>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</si>
  <si>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</si>
  <si>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</si>
  <si>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</si>
  <si>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</si>
  <si>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</si>
  <si>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</si>
  <si>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</si>
  <si>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</si>
  <si>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</si>
  <si>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</si>
  <si>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</si>
  <si>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</si>
  <si>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</si>
  <si>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</si>
  <si>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</si>
  <si>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</si>
  <si>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</si>
  <si>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</si>
  <si>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</si>
  <si>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</si>
  <si>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</si>
  <si>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</si>
  <si>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</si>
  <si>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</si>
  <si>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</si>
  <si>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</si>
  <si>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</si>
  <si>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</si>
  <si>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</si>
  <si>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</si>
  <si>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</si>
  <si>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</si>
  <si>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</si>
  <si>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</si>
  <si>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</si>
  <si>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</si>
  <si>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</si>
  <si>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</si>
  <si>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</si>
  <si>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</si>
  <si>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</si>
  <si>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</si>
  <si>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</si>
  <si>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</si>
  <si>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</si>
  <si>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</si>
  <si>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</si>
  <si>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</si>
  <si>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</si>
  <si>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</si>
  <si>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</si>
  <si>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</si>
  <si>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</si>
  <si>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</si>
  <si>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</si>
  <si>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</si>
  <si>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</si>
  <si>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</si>
  <si>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</si>
  <si>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</si>
  <si>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</si>
  <si>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</si>
  <si>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</si>
  <si>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</si>
  <si>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</si>
  <si>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</si>
  <si>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</si>
  <si>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</si>
  <si>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</si>
  <si>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</si>
  <si>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</si>
  <si>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</si>
  <si>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</si>
  <si>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</si>
  <si>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</si>
  <si>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</si>
  <si>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</si>
  <si>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</si>
  <si>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</si>
  <si>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</si>
  <si>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</si>
  <si>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</si>
  <si>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</si>
  <si>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</si>
  <si>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</si>
  <si>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</si>
  <si>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</si>
  <si>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</si>
  <si>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</si>
  <si>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</si>
  <si>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</si>
  <si>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</si>
  <si>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</si>
  <si>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</si>
  <si>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</si>
  <si>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</si>
  <si>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</si>
  <si>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</si>
  <si>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</si>
  <si>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</si>
  <si>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</si>
  <si>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</si>
  <si>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</si>
  <si>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</si>
  <si>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</si>
  <si>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</si>
  <si>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</si>
  <si>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</si>
  <si>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</si>
  <si>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</si>
  <si>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</si>
  <si>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</si>
  <si>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</si>
  <si>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</si>
  <si>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</si>
  <si>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</si>
  <si>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</si>
  <si>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</si>
  <si>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</si>
  <si>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</si>
  <si>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</si>
  <si>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</si>
  <si>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</si>
  <si>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</si>
  <si>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</si>
  <si>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</si>
  <si>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</si>
  <si>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</si>
  <si>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</si>
  <si>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</si>
  <si>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</si>
  <si>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</si>
  <si>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</si>
  <si>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</si>
  <si>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</si>
  <si>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</si>
  <si>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</si>
  <si>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</si>
  <si>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</si>
  <si>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</si>
  <si>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</si>
  <si>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</si>
  <si>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</si>
  <si>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</si>
  <si>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</si>
  <si>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</si>
  <si>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</si>
  <si>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</si>
  <si>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</si>
  <si>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</si>
  <si>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</si>
  <si>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</si>
  <si>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</si>
  <si>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</si>
  <si>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</si>
  <si>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</si>
  <si>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</si>
  <si>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</si>
  <si>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</si>
  <si>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</si>
  <si>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</si>
  <si>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</si>
  <si>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</si>
  <si>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</si>
  <si>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</si>
  <si>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</si>
  <si>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</si>
  <si>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</si>
  <si>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</si>
  <si>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</si>
  <si>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</si>
  <si>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</si>
  <si>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</si>
  <si>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</si>
  <si>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</si>
  <si>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</si>
  <si>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</si>
  <si>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</si>
  <si>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</si>
  <si>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</si>
  <si>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</si>
  <si>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</si>
  <si>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</si>
  <si>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</si>
  <si>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</si>
  <si>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</si>
  <si>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</si>
  <si>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</si>
  <si>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</si>
  <si>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</si>
  <si>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</si>
  <si>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</si>
  <si>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</si>
  <si>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</si>
  <si>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</si>
  <si>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</si>
  <si>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</si>
  <si>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</si>
  <si>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</si>
  <si>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</si>
  <si>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</si>
  <si>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</si>
  <si>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</si>
  <si>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</si>
  <si>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</si>
  <si>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</si>
  <si>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</si>
  <si>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</si>
  <si>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</si>
  <si>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</si>
  <si>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</si>
  <si>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</si>
  <si>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</si>
  <si>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</si>
  <si>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</si>
  <si>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</si>
  <si>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</si>
  <si>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</si>
  <si>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</si>
  <si>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</si>
  <si>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</si>
  <si>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</si>
  <si>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</si>
  <si>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</si>
  <si>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</si>
  <si>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</si>
  <si>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</si>
  <si>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</si>
  <si>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</si>
  <si>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</si>
  <si>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</si>
  <si>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</si>
  <si>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</si>
  <si>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</si>
  <si>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</si>
  <si>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</si>
  <si>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</si>
  <si>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</si>
  <si>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</si>
  <si>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</si>
  <si>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</si>
  <si>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</si>
  <si>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</si>
  <si>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</si>
  <si>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</si>
  <si>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</si>
  <si>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</si>
  <si>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</si>
  <si>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</si>
  <si>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</si>
  <si>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</si>
  <si>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</si>
  <si>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</si>
  <si>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</si>
  <si>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</si>
  <si>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</si>
  <si>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</si>
  <si>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</si>
  <si>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</si>
  <si>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</si>
  <si>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</si>
  <si>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</si>
  <si>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</si>
  <si>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</si>
  <si>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</si>
  <si>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</si>
  <si>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</si>
  <si>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</si>
  <si>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</si>
  <si>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</si>
  <si>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</si>
  <si>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</si>
  <si>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</si>
  <si>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</si>
  <si>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</si>
  <si>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</si>
  <si>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</si>
  <si>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</si>
  <si>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</si>
  <si>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</si>
  <si>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</si>
  <si>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</si>
  <si>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</si>
  <si>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</si>
  <si>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</si>
  <si>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</si>
  <si>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</si>
  <si>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</si>
  <si>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</si>
  <si>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</si>
  <si>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</si>
  <si>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</si>
  <si>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</si>
  <si>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</si>
  <si>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</si>
  <si>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</si>
  <si>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</si>
  <si>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</si>
  <si>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</si>
  <si>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</si>
  <si>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</si>
  <si>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</si>
  <si>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</si>
  <si>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</si>
  <si>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</si>
  <si>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</si>
  <si>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</si>
  <si>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</si>
  <si>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</si>
  <si>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</si>
  <si>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</si>
  <si>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</si>
  <si>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</si>
  <si>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</si>
  <si>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</si>
  <si>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</si>
  <si>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</si>
  <si>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</si>
  <si>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</si>
  <si>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</si>
  <si>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</si>
  <si>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</si>
  <si>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</si>
  <si>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</si>
  <si>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</si>
  <si>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</si>
  <si>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</si>
  <si>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</si>
  <si>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</si>
  <si>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</si>
  <si>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</si>
  <si>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</si>
  <si>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</si>
  <si>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</si>
  <si>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</si>
  <si>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</si>
  <si>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</si>
  <si>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</si>
  <si>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</si>
  <si>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</si>
  <si>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</si>
  <si>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</si>
  <si>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</si>
  <si>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</si>
  <si>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</si>
  <si>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</si>
  <si>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</si>
  <si>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</si>
  <si>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</si>
  <si>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</si>
  <si>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</si>
  <si>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</si>
  <si>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</si>
  <si>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</si>
  <si>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</si>
  <si>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</si>
  <si>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</si>
  <si>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</si>
  <si>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</si>
  <si>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</si>
  <si>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</si>
  <si>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</si>
  <si>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</si>
  <si>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</si>
  <si>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</si>
  <si>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</si>
  <si>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</si>
  <si>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</si>
  <si>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</si>
  <si>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</si>
  <si>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</si>
  <si>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</si>
  <si>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</si>
  <si>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</si>
  <si>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</si>
  <si>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</si>
  <si>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</si>
  <si>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</si>
  <si>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</si>
  <si>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</si>
  <si>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</si>
  <si>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</si>
  <si>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</si>
  <si>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</si>
  <si>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</si>
  <si>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</si>
  <si>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</si>
  <si>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</si>
  <si>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</si>
  <si>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</si>
  <si>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</si>
  <si>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</si>
  <si>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</si>
  <si>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</si>
  <si>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</si>
  <si>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</si>
  <si>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</si>
  <si>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</si>
  <si>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</si>
  <si>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</si>
  <si>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</si>
  <si>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</si>
  <si>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</si>
  <si>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</si>
  <si>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</si>
  <si>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</si>
  <si>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</si>
  <si>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</si>
  <si>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</si>
  <si>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</si>
  <si>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</si>
  <si>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</si>
  <si>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</si>
  <si>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</si>
  <si>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</si>
  <si>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</si>
  <si>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</si>
  <si>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</si>
  <si>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</si>
  <si>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</si>
  <si>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</si>
  <si>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</si>
  <si>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</si>
  <si>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</si>
  <si>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</si>
  <si>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</si>
  <si>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</si>
  <si>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</si>
  <si>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</si>
  <si>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</si>
  <si>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</si>
  <si>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</si>
  <si>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</si>
  <si>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</si>
  <si>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</si>
  <si>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</si>
  <si>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</si>
  <si>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</si>
  <si>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</si>
  <si>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</si>
  <si>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</si>
  <si>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</si>
  <si>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</si>
  <si>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</si>
  <si>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</si>
  <si>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</si>
  <si>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</si>
  <si>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</si>
  <si>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</si>
  <si>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</si>
  <si>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</si>
  <si>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</si>
  <si>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</si>
  <si>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</si>
  <si>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</si>
  <si>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</si>
  <si>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</si>
  <si>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</si>
  <si>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</si>
  <si>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</si>
  <si>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</si>
  <si>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</si>
  <si>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</si>
  <si>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</si>
  <si>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</si>
  <si>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</si>
  <si>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</si>
  <si>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</si>
  <si>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</si>
  <si>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</si>
  <si>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</si>
  <si>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</si>
  <si>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</si>
  <si>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</si>
  <si>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</si>
  <si>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</si>
  <si>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</si>
  <si>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</si>
  <si>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</si>
  <si>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</si>
  <si>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</si>
  <si>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</si>
  <si>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</si>
  <si>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</si>
  <si>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</si>
  <si>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</si>
  <si>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</si>
  <si>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</si>
  <si>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</si>
  <si>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</si>
  <si>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</si>
  <si>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</si>
  <si>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</si>
  <si>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</si>
  <si>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</si>
  <si>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</si>
  <si>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</si>
  <si>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</si>
  <si>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</si>
  <si>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</si>
  <si>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</si>
  <si>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</si>
  <si>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</si>
  <si>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</si>
  <si>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</si>
  <si>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</si>
  <si>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</si>
  <si>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</si>
  <si>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</si>
  <si>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</si>
  <si>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</si>
  <si>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</si>
  <si>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</si>
  <si>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</si>
  <si>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</si>
  <si>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</si>
  <si>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</si>
  <si>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</si>
  <si>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</si>
  <si>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</si>
  <si>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</si>
  <si>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</si>
  <si>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</si>
  <si>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</si>
  <si>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</si>
  <si>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</si>
  <si>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</si>
  <si>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</si>
  <si>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</si>
  <si>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</si>
  <si>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</si>
  <si>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</si>
  <si>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</si>
  <si>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</si>
  <si>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</si>
  <si>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</si>
  <si>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</si>
  <si>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</si>
  <si>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</si>
  <si>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</si>
  <si>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</si>
  <si>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</si>
  <si>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</si>
  <si>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</si>
  <si>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</si>
  <si>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</si>
  <si>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</si>
  <si>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</si>
  <si>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</si>
  <si>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</si>
  <si>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</si>
  <si>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</si>
  <si>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</si>
  <si>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</si>
  <si>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</si>
  <si>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</si>
  <si>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</si>
  <si>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</si>
  <si>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</si>
  <si>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</si>
  <si>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</si>
  <si>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</si>
  <si>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</si>
  <si>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</si>
  <si>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</si>
  <si>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</si>
  <si>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</si>
  <si>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</si>
  <si>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</si>
  <si>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</si>
  <si>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</si>
  <si>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</si>
  <si>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</si>
  <si>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</si>
  <si>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</si>
  <si>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</si>
  <si>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</si>
  <si>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</si>
  <si>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</si>
  <si>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</si>
  <si>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</si>
  <si>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</si>
  <si>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</si>
  <si>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</si>
  <si>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</si>
  <si>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</si>
  <si>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</si>
  <si>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</si>
  <si>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</si>
  <si>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</si>
  <si>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</si>
  <si>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</si>
  <si>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</si>
  <si>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</si>
  <si>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</si>
  <si>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</si>
  <si>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</si>
  <si>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</si>
  <si>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</si>
  <si>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</si>
  <si>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</si>
  <si>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</si>
  <si>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</si>
  <si>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</si>
  <si>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</si>
  <si>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</si>
  <si>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</si>
  <si>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</si>
  <si>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</si>
  <si>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</si>
  <si>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</si>
  <si>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</si>
  <si>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</si>
  <si>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</si>
  <si>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</si>
  <si>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</si>
  <si>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</si>
  <si>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</si>
  <si>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</si>
  <si>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</si>
  <si>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</si>
  <si>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</si>
  <si>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</si>
  <si>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</si>
  <si>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</si>
  <si>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</si>
  <si>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</si>
  <si>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</si>
  <si>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</si>
  <si>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</si>
  <si>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</si>
  <si>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</si>
  <si>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</si>
  <si>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</si>
  <si>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</si>
  <si>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</si>
  <si>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</si>
  <si>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</si>
  <si>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</si>
  <si>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</si>
  <si>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</si>
  <si>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</si>
  <si>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</si>
  <si>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</si>
  <si>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</si>
  <si>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</si>
  <si>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</si>
  <si>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</si>
  <si>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</si>
  <si>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</si>
  <si>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</si>
  <si>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</si>
  <si>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</si>
  <si>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</si>
  <si>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</si>
  <si>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</si>
  <si>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</si>
  <si>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</si>
  <si>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</si>
  <si>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</si>
  <si>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</si>
  <si>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</si>
  <si>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</si>
  <si>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</si>
  <si>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</si>
  <si>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</si>
  <si>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</si>
  <si>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</si>
  <si>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</si>
  <si>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</si>
  <si>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</si>
  <si>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</si>
  <si>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</si>
  <si>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</si>
  <si>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</si>
  <si>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</si>
  <si>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</si>
  <si>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</si>
  <si>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</si>
  <si>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</si>
  <si>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</si>
  <si>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</si>
  <si>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</si>
  <si>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</si>
  <si>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</si>
  <si>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</si>
  <si>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</si>
  <si>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</si>
  <si>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</si>
  <si>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</si>
  <si>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</si>
  <si>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</si>
  <si>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</si>
  <si>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</si>
  <si>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</si>
  <si>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</si>
  <si>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</si>
  <si>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</si>
  <si>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</si>
  <si>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</si>
  <si>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</si>
  <si>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</si>
  <si>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</si>
  <si>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</si>
  <si>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</si>
  <si>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</si>
  <si>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</si>
  <si>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</si>
  <si>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</si>
  <si>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</si>
  <si>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</si>
  <si>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</si>
  <si>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</si>
  <si>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</si>
  <si>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</si>
  <si>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</si>
  <si>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</si>
  <si>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</si>
  <si>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</si>
  <si>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</si>
  <si>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</si>
  <si>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</si>
  <si>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</si>
  <si>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</si>
  <si>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</si>
  <si>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</si>
  <si>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</si>
  <si>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</si>
  <si>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</si>
  <si>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</si>
  <si>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</si>
  <si>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</si>
  <si>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</si>
  <si>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</si>
  <si>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</si>
  <si>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</si>
  <si>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</si>
  <si>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</si>
  <si>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</si>
  <si>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</si>
  <si>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</si>
  <si>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</si>
  <si>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</si>
  <si>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</si>
  <si>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</si>
  <si>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</si>
  <si>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</si>
  <si>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</si>
  <si>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</si>
  <si>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</si>
  <si>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</si>
  <si>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</si>
  <si>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</si>
  <si>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</si>
  <si>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</si>
  <si>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</si>
  <si>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</si>
  <si>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</si>
  <si>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</si>
  <si>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</si>
  <si>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</si>
  <si>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</si>
  <si>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</si>
  <si>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</si>
  <si>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</si>
  <si>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</si>
  <si>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</si>
  <si>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</si>
  <si>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</si>
  <si>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</si>
  <si>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</si>
  <si>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</si>
  <si>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</si>
  <si>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</si>
  <si>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</si>
  <si>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</si>
  <si>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</si>
  <si>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</si>
  <si>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</si>
  <si>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</si>
  <si>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</si>
  <si>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</si>
  <si>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</si>
  <si>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</si>
  <si>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</si>
  <si>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</si>
  <si>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</si>
  <si>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</si>
  <si>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</si>
  <si>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</si>
  <si>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</si>
  <si>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</si>
  <si>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</si>
  <si>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</si>
  <si>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</si>
  <si>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</si>
  <si>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</si>
  <si>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</si>
  <si>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</si>
  <si>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</si>
  <si>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</si>
  <si>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</si>
  <si>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</si>
  <si>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</si>
  <si>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</si>
  <si>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</si>
  <si>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</si>
  <si>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</si>
  <si>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</si>
  <si>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</si>
  <si>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</si>
  <si>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</si>
  <si>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</si>
  <si>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</si>
  <si>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</si>
  <si>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</si>
  <si>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</si>
  <si>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</si>
  <si>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</si>
  <si>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</si>
  <si>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</si>
  <si>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</si>
  <si>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</si>
  <si>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</si>
  <si>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</si>
  <si>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</si>
  <si>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</si>
  <si>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</si>
  <si>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</si>
  <si>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</si>
  <si>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</si>
  <si>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</si>
  <si>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</si>
  <si>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</si>
  <si>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</si>
  <si>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</si>
  <si>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</si>
  <si>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</si>
  <si>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</si>
  <si>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</si>
  <si>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</si>
  <si>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</si>
  <si>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</si>
  <si>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</si>
  <si>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</si>
  <si>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</si>
  <si>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</si>
  <si>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</si>
  <si>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</si>
  <si>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</si>
  <si>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</si>
  <si>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</si>
  <si>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</si>
  <si>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</si>
  <si>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</si>
  <si>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</si>
  <si>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</si>
  <si>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</si>
  <si>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</si>
  <si>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</si>
  <si>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</si>
  <si>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</si>
  <si>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</si>
  <si>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</si>
  <si>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</si>
  <si>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</si>
  <si>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</si>
  <si>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</si>
  <si>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</si>
  <si>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</si>
  <si>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</si>
  <si>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</si>
  <si>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</si>
  <si>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</si>
  <si>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</si>
  <si>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</si>
  <si>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</si>
  <si>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</si>
  <si>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</si>
  <si>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</si>
  <si>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</si>
  <si>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</si>
  <si>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</si>
  <si>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</si>
  <si>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</si>
  <si>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</si>
  <si>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</si>
  <si>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</si>
  <si>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</si>
  <si>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</si>
  <si>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</si>
  <si>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</si>
  <si>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</si>
  <si>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</si>
  <si>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</si>
  <si>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</si>
  <si>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</si>
  <si>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</si>
  <si>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</si>
  <si>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</si>
  <si>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</si>
  <si>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</si>
  <si>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</si>
  <si>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</si>
  <si>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</si>
  <si>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</si>
  <si>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</si>
  <si>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</si>
  <si>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</si>
  <si>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</si>
  <si>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</si>
  <si>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</si>
  <si>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</si>
  <si>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</si>
  <si>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</si>
  <si>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</si>
  <si>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</si>
  <si>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</si>
  <si>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</si>
  <si>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</si>
  <si>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</si>
  <si>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</si>
  <si>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</si>
  <si>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</si>
  <si>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</si>
  <si>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</si>
  <si>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</si>
  <si>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</si>
  <si>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</si>
  <si>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</si>
  <si>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</si>
  <si>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</si>
  <si>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</si>
  <si>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</si>
  <si>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</si>
  <si>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</si>
  <si>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</si>
  <si>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</si>
  <si>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</si>
  <si>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</si>
  <si>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</si>
  <si>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</si>
  <si>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</si>
  <si>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</si>
  <si>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</si>
  <si>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</si>
  <si>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</si>
  <si>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</si>
  <si>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</si>
  <si>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</si>
  <si>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</si>
  <si>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</si>
  <si>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</si>
  <si>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</si>
  <si>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</si>
  <si>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</si>
  <si>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</si>
  <si>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</si>
  <si>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</si>
  <si>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</si>
  <si>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</si>
  <si>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</si>
  <si>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</si>
  <si>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</si>
  <si>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</si>
  <si>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</si>
  <si>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</si>
  <si>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</si>
  <si>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</si>
  <si>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</si>
  <si>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</si>
  <si>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</si>
  <si>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</si>
  <si>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</si>
  <si>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</si>
  <si>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</si>
  <si>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</si>
  <si>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</si>
  <si>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</si>
  <si>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</si>
  <si>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</si>
  <si>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</si>
  <si>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</si>
  <si>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</si>
  <si>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</si>
  <si>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</si>
  <si>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</si>
  <si>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</si>
  <si>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</si>
  <si>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</si>
  <si>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</si>
  <si>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</si>
  <si>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</si>
  <si>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</si>
  <si>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</si>
  <si>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</si>
  <si>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</si>
  <si>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</si>
  <si>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</si>
  <si>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</si>
  <si>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</si>
  <si>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</si>
  <si>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</si>
  <si>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</si>
  <si>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</si>
  <si>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</si>
  <si>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</si>
  <si>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</si>
  <si>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</si>
  <si>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</si>
  <si>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</si>
  <si>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</si>
  <si>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</si>
  <si>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</si>
  <si>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</si>
  <si>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</si>
  <si>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</si>
  <si>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</si>
  <si>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</si>
  <si>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</si>
  <si>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</si>
  <si>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</si>
  <si>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</si>
  <si>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</si>
  <si>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</si>
  <si>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</si>
  <si>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</si>
  <si>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</si>
  <si>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</si>
  <si>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</si>
  <si>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</si>
  <si>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</si>
  <si>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</si>
  <si>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</si>
  <si>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</si>
  <si>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</si>
  <si>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</si>
  <si>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</si>
  <si>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</si>
  <si>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</si>
  <si>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</si>
  <si>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</si>
  <si>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</si>
  <si>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</si>
  <si>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</si>
  <si>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</si>
  <si>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</si>
  <si>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</si>
  <si>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</si>
  <si>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</si>
  <si>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</si>
  <si>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</si>
  <si>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</si>
  <si>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</si>
  <si>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</si>
  <si>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</si>
  <si>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</si>
  <si>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</si>
  <si>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</si>
  <si>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</si>
  <si>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</si>
  <si>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</si>
  <si>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</si>
  <si>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</si>
  <si>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</si>
  <si>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</si>
  <si>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</si>
  <si>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</si>
  <si>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</si>
  <si>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</si>
  <si>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</si>
  <si>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</si>
  <si>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</si>
  <si>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</si>
  <si>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</si>
  <si>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</si>
  <si>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</si>
  <si>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</si>
  <si>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</si>
  <si>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</si>
  <si>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</si>
  <si>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</si>
  <si>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</si>
  <si>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</si>
  <si>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</si>
  <si>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</si>
  <si>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</si>
  <si>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</si>
  <si>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</si>
  <si>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</si>
  <si>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</si>
  <si>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</si>
  <si>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</si>
  <si>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</si>
  <si>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</si>
  <si>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</si>
  <si>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</si>
  <si>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</si>
  <si>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</si>
  <si>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</si>
  <si>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</si>
  <si>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</si>
  <si>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</si>
  <si>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</si>
  <si>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</si>
  <si>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</si>
  <si>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</si>
  <si>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</si>
  <si>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</si>
  <si>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</si>
  <si>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</si>
  <si>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</si>
  <si>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</si>
  <si>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</si>
  <si>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</si>
  <si>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</si>
  <si>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</si>
  <si>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</si>
  <si>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</si>
  <si>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</si>
  <si>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</si>
  <si>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</si>
  <si>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</si>
  <si>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</si>
  <si>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</si>
  <si>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</si>
  <si>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</si>
  <si>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</si>
  <si>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</si>
  <si>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</si>
  <si>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</si>
  <si>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</si>
  <si>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</si>
  <si>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</si>
  <si>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</si>
  <si>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</si>
  <si>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</si>
  <si>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</si>
  <si>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</si>
  <si>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</si>
  <si>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</si>
  <si>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</si>
  <si>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</si>
  <si>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</si>
  <si>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</si>
  <si>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</si>
  <si>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</si>
  <si>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</si>
  <si>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</si>
  <si>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</si>
  <si>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</si>
  <si>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</si>
  <si>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</si>
  <si>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</si>
  <si>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</si>
  <si>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</si>
  <si>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</si>
  <si>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</si>
  <si>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</si>
  <si>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</si>
  <si>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</si>
  <si>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</si>
  <si>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</si>
  <si>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</si>
  <si>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</si>
  <si>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</si>
  <si>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</si>
  <si>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</si>
  <si>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</si>
  <si>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</si>
  <si>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</si>
  <si>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</si>
  <si>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</si>
  <si>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</si>
  <si>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</si>
  <si>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</si>
  <si>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</si>
  <si>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</si>
  <si>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</si>
  <si>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</si>
  <si>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</si>
  <si>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</si>
  <si>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</si>
  <si>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</si>
  <si>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</si>
  <si>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</si>
  <si>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</si>
  <si>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</si>
  <si>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</si>
  <si>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</si>
  <si>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</si>
  <si>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</si>
  <si>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</si>
  <si>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</si>
  <si>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</si>
  <si>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</si>
  <si>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</si>
  <si>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</si>
  <si>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</si>
  <si>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</si>
  <si>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</si>
  <si>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</si>
  <si>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</si>
  <si>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</si>
  <si>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</si>
  <si>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</si>
  <si>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</si>
  <si>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</si>
  <si>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</si>
  <si>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</si>
  <si>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</si>
  <si>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</si>
  <si>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</si>
  <si>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</si>
  <si>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</si>
  <si>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</si>
  <si>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</si>
  <si>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</si>
  <si>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</si>
  <si>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</si>
  <si>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</si>
  <si>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</si>
  <si>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</si>
  <si>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</si>
  <si>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</si>
  <si>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</si>
  <si>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</si>
  <si>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</si>
  <si>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</si>
  <si>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</si>
  <si>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</si>
  <si>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</si>
  <si>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</si>
  <si>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</si>
  <si>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</si>
  <si>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</si>
  <si>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</si>
  <si>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</si>
  <si>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</si>
  <si>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</si>
  <si>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</si>
  <si>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</si>
  <si>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</si>
  <si>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</si>
  <si>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</si>
  <si>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</si>
  <si>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</si>
  <si>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</si>
  <si>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</si>
  <si>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</si>
  <si>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</si>
  <si>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</si>
  <si>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</si>
  <si>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</si>
  <si>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</si>
  <si>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</si>
  <si>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</si>
  <si>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</si>
  <si>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</si>
  <si>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</si>
  <si>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</si>
  <si>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</si>
  <si>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</si>
  <si>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</si>
  <si>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</si>
  <si>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</si>
  <si>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</si>
  <si>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</si>
  <si>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</si>
  <si>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</si>
  <si>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</si>
  <si>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</si>
  <si>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</si>
  <si>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</si>
  <si>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</si>
  <si>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</si>
  <si>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</si>
  <si>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</si>
  <si>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</si>
  <si>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</si>
  <si>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</si>
  <si>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</si>
  <si>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</si>
  <si>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</si>
  <si>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</si>
  <si>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</si>
  <si>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</si>
  <si>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</si>
  <si>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</si>
  <si>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</si>
  <si>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</si>
  <si>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</si>
  <si>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</si>
  <si>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</si>
  <si>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</si>
  <si>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</si>
  <si>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</si>
  <si>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</si>
  <si>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</si>
  <si>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</si>
  <si>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</si>
  <si>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</si>
  <si>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</si>
  <si>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</si>
  <si>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</si>
  <si>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</si>
  <si>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</si>
  <si>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</si>
  <si>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</si>
  <si>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</si>
  <si>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</si>
  <si>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</si>
  <si>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</si>
  <si>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</si>
  <si>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</si>
  <si>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</si>
  <si>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</si>
  <si>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</si>
  <si>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</si>
  <si>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</si>
  <si>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</si>
  <si>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</si>
  <si>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</si>
  <si>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</si>
  <si>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</si>
  <si>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</si>
  <si>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</si>
  <si>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</si>
  <si>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</si>
  <si>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</si>
  <si>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</si>
  <si>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</si>
  <si>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</si>
  <si>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</si>
  <si>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</si>
  <si>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</si>
  <si>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</si>
  <si>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</si>
  <si>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</si>
  <si>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</si>
  <si>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</si>
  <si>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</si>
  <si>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</si>
  <si>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</si>
  <si>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</si>
  <si>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</si>
  <si>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</si>
  <si>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</si>
  <si>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</si>
  <si>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</si>
  <si>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</si>
  <si>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</si>
  <si>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</si>
  <si>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</si>
  <si>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</si>
  <si>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</si>
  <si>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</si>
  <si>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</si>
  <si>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</si>
  <si>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</si>
  <si>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</si>
  <si>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</si>
  <si>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</si>
  <si>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</si>
  <si>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</si>
  <si>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</si>
  <si>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</si>
  <si>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</si>
  <si>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</si>
  <si>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</si>
  <si>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</si>
  <si>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</si>
  <si>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</si>
  <si>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</si>
  <si>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</si>
  <si>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</si>
  <si>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</si>
  <si>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</si>
  <si>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</si>
  <si>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</si>
  <si>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</si>
  <si>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</si>
  <si>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</si>
  <si>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</si>
  <si>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</si>
  <si>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</si>
  <si>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</si>
  <si>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</si>
  <si>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</si>
  <si>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</si>
  <si>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</si>
  <si>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</si>
  <si>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</si>
  <si>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</si>
  <si>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</si>
  <si>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</si>
  <si>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</si>
  <si>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</si>
  <si>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</si>
  <si>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</si>
  <si>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</si>
  <si>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</si>
  <si>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</si>
  <si>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</si>
  <si>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</si>
  <si>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</si>
  <si>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</si>
  <si>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</si>
  <si>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</si>
  <si>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</si>
  <si>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</si>
  <si>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</si>
  <si>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</si>
  <si>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</si>
  <si>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</si>
  <si>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</si>
  <si>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</si>
  <si>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</si>
  <si>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</si>
  <si>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</si>
  <si>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</si>
  <si>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</si>
  <si>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</si>
  <si>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</si>
  <si>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</si>
  <si>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</si>
  <si>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</si>
  <si>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</si>
  <si>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</si>
  <si>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</si>
  <si>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</si>
  <si>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</si>
  <si>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</si>
  <si>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</si>
  <si>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</si>
  <si>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</si>
  <si>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</si>
  <si>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</si>
  <si>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</si>
  <si>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</si>
  <si>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</si>
  <si>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</si>
  <si>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</si>
  <si>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</si>
  <si>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</si>
  <si>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</si>
  <si>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</si>
  <si>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</si>
  <si>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</si>
  <si>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</si>
  <si>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</si>
  <si>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</si>
  <si>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</si>
  <si>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</si>
  <si>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</si>
  <si>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</si>
  <si>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</si>
  <si>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</si>
  <si>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</si>
  <si>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</si>
  <si>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</si>
  <si>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</si>
  <si>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</si>
  <si>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</si>
  <si>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</si>
  <si>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</si>
  <si>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</si>
  <si>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</si>
  <si>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</si>
  <si>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</si>
  <si>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</si>
  <si>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</si>
  <si>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</si>
  <si>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</si>
  <si>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</si>
  <si>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</si>
  <si>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</si>
  <si>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</si>
  <si>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</si>
  <si>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</si>
  <si>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</si>
  <si>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</si>
  <si>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</si>
  <si>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</si>
  <si>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</si>
  <si>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</si>
  <si>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</si>
  <si>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</si>
  <si>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</si>
  <si>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</si>
  <si>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</si>
  <si>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</si>
  <si>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</si>
  <si>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</si>
  <si>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</si>
  <si>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</si>
  <si>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</si>
  <si>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</si>
  <si>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</si>
  <si>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</si>
  <si>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</si>
  <si>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</si>
  <si>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</si>
  <si>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</si>
  <si>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</si>
  <si>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</si>
  <si>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</si>
  <si>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</si>
  <si>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</si>
  <si>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</si>
  <si>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</si>
  <si>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</si>
  <si>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</si>
  <si>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</si>
  <si>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</si>
  <si>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</si>
  <si>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</si>
  <si>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</si>
  <si>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</si>
  <si>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</si>
  <si>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</si>
  <si>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</si>
  <si>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</si>
  <si>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</si>
  <si>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</si>
  <si>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</si>
  <si>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</si>
  <si>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</si>
  <si>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</si>
  <si>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</si>
  <si>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</si>
  <si>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</si>
  <si>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</si>
  <si>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</si>
  <si>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</si>
  <si>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</si>
  <si>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</si>
  <si>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</si>
  <si>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</si>
  <si>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</si>
  <si>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</si>
  <si>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</si>
  <si>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</si>
  <si>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</si>
  <si>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</si>
  <si>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</si>
  <si>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</si>
  <si>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</si>
  <si>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</si>
  <si>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</si>
  <si>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</si>
  <si>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</si>
  <si>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</si>
  <si>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</si>
  <si>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</si>
  <si>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</si>
  <si>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</si>
  <si>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</si>
  <si>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</si>
  <si>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</si>
  <si>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</si>
  <si>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</si>
  <si>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</si>
  <si>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</si>
  <si>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</si>
  <si>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</si>
  <si>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</si>
  <si>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</si>
  <si>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</si>
  <si>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</si>
  <si>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</si>
  <si>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</si>
  <si>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</si>
  <si>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</si>
  <si>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</si>
  <si>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</si>
  <si>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</si>
  <si>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</si>
  <si>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</si>
  <si>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</si>
  <si>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</si>
  <si>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</si>
  <si>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</si>
  <si>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</si>
  <si>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</si>
  <si>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</si>
  <si>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</si>
  <si>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</si>
  <si>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</si>
  <si>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</si>
  <si>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</si>
  <si>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</si>
  <si>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</si>
  <si>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</si>
  <si>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</si>
  <si>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</si>
  <si>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</si>
  <si>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</si>
  <si>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</si>
  <si>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</si>
  <si>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</si>
  <si>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</si>
  <si>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</si>
  <si>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</si>
  <si>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</si>
  <si>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</si>
  <si>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</si>
  <si>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</si>
  <si>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</si>
  <si>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</si>
  <si>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</si>
  <si>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</si>
  <si>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</si>
  <si>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</si>
  <si>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</si>
  <si>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</si>
  <si>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</si>
  <si>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</si>
  <si>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</si>
  <si>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</si>
  <si>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</si>
  <si>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</si>
  <si>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</si>
  <si>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</si>
  <si>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</si>
  <si>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</si>
  <si>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</si>
  <si>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</si>
  <si>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</si>
  <si>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</si>
  <si>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</si>
  <si>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</si>
  <si>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</si>
  <si>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</si>
  <si>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</si>
  <si>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</si>
  <si>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</si>
  <si>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</si>
  <si>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</si>
  <si>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</si>
  <si>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</si>
  <si>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</si>
  <si>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</si>
  <si>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</si>
  <si>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</si>
  <si>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</si>
  <si>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</si>
  <si>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</si>
  <si>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</si>
  <si>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</si>
  <si>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</si>
  <si>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</si>
  <si>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</si>
  <si>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</si>
  <si>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</si>
  <si>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</si>
  <si>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</si>
  <si>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</si>
  <si>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</si>
  <si>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</si>
  <si>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</si>
  <si>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</si>
  <si>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</si>
  <si>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</si>
  <si>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</si>
  <si>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</si>
  <si>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</si>
  <si>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</si>
  <si>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</si>
  <si>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</si>
  <si>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</si>
  <si>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</si>
  <si>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</si>
  <si>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</si>
  <si>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</si>
  <si>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</si>
  <si>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</si>
  <si>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</si>
  <si>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</si>
  <si>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</si>
  <si>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</si>
  <si>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</si>
  <si>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</si>
  <si>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</si>
  <si>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</si>
  <si>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</si>
  <si>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</si>
  <si>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</si>
  <si>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</si>
  <si>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</si>
  <si>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</si>
  <si>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</si>
  <si>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</si>
  <si>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</si>
  <si>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</si>
  <si>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</si>
  <si>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</si>
  <si>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</si>
  <si>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</si>
  <si>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</si>
  <si>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</si>
  <si>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</si>
  <si>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</si>
  <si>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</si>
  <si>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</si>
  <si>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</si>
  <si>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</si>
  <si>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</si>
  <si>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</si>
  <si>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</si>
  <si>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</si>
  <si>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</si>
  <si>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</si>
  <si>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</si>
  <si>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</si>
  <si>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</si>
  <si>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</si>
  <si>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</si>
  <si>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</si>
  <si>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</si>
  <si>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</si>
  <si>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</si>
  <si>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</si>
  <si>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</si>
  <si>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</si>
  <si>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</si>
  <si>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</si>
  <si>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</si>
  <si>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</si>
  <si>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</si>
  <si>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</si>
  <si>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</si>
  <si>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</si>
  <si>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</si>
  <si>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</si>
  <si>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</si>
  <si>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</si>
  <si>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</si>
  <si>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</si>
  <si>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</si>
  <si>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</si>
  <si>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</si>
  <si>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</si>
  <si>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</si>
  <si>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</si>
  <si>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</si>
  <si>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</si>
  <si>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</si>
  <si>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</si>
  <si>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</si>
  <si>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</si>
  <si>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</si>
  <si>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</si>
  <si>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</si>
  <si>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</si>
  <si>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</si>
  <si>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</si>
  <si>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</si>
  <si>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</si>
  <si>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</si>
  <si>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</si>
  <si>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</si>
  <si>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</si>
  <si>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</si>
  <si>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</si>
  <si>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</si>
  <si>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</si>
  <si>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</si>
  <si>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</si>
  <si>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</si>
  <si>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</si>
  <si>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</si>
  <si>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</si>
  <si>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</si>
  <si>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</si>
  <si>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</si>
  <si>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</si>
  <si>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</si>
  <si>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</si>
  <si>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</si>
  <si>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</si>
  <si>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</si>
  <si>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</si>
  <si>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</si>
  <si>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</si>
  <si>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</si>
  <si>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</si>
  <si>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</si>
  <si>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</si>
  <si>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</si>
  <si>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</si>
  <si>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</si>
  <si>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</si>
  <si>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</si>
  <si>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</si>
  <si>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</si>
  <si>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</si>
  <si>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</si>
  <si>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</si>
  <si>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</si>
  <si>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</si>
  <si>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</si>
  <si>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</si>
  <si>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</si>
  <si>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</si>
  <si>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</si>
  <si>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</si>
  <si>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</si>
  <si>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</si>
  <si>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</si>
  <si>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</si>
  <si>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</si>
  <si>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</si>
  <si>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</si>
  <si>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</si>
  <si>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</si>
  <si>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</si>
  <si>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</si>
  <si>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</si>
  <si>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</si>
  <si>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</si>
  <si>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</si>
  <si>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</si>
  <si>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</si>
  <si>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</si>
  <si>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</si>
  <si>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</si>
  <si>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</si>
  <si>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</si>
  <si>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</si>
  <si>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</si>
  <si>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</si>
  <si>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</si>
  <si>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</si>
  <si>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</si>
  <si>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</si>
  <si>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</si>
  <si>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</si>
  <si>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</si>
  <si>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</si>
  <si>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</si>
  <si>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</si>
  <si>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</si>
  <si>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</si>
  <si>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</si>
  <si>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</si>
  <si>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</si>
  <si>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</si>
  <si>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</si>
  <si>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</si>
  <si>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</si>
  <si>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</si>
  <si>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</si>
  <si>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</si>
  <si>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</si>
  <si>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</si>
  <si>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</si>
  <si>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</si>
  <si>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</si>
  <si>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</si>
  <si>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</si>
  <si>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</si>
  <si>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</si>
  <si>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</si>
  <si>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</si>
  <si>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</si>
  <si>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</si>
  <si>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</si>
  <si>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</si>
  <si>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</si>
  <si>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</si>
  <si>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</si>
  <si>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</si>
  <si>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</si>
  <si>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</si>
  <si>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</si>
  <si>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</si>
  <si>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</si>
  <si>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</si>
  <si>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</si>
  <si>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</si>
  <si>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</si>
  <si>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</si>
  <si>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</si>
  <si>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</si>
  <si>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</si>
  <si>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</si>
  <si>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</si>
  <si>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</si>
  <si>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</si>
  <si>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</si>
  <si>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</si>
  <si>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</si>
  <si>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</si>
  <si>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</si>
  <si>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</si>
  <si>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</si>
  <si>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</si>
  <si>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</si>
  <si>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</si>
  <si>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</si>
  <si>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</si>
  <si>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</si>
  <si>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</si>
  <si>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</si>
  <si>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</si>
  <si>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</si>
  <si>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</si>
  <si>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</si>
  <si>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</si>
  <si>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</si>
  <si>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</si>
  <si>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</si>
  <si>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</si>
  <si>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</si>
  <si>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</si>
  <si>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</si>
  <si>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</si>
  <si>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</si>
  <si>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</si>
  <si>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</si>
  <si>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</si>
  <si>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</si>
  <si>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</si>
  <si>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</si>
  <si>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</si>
  <si>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</si>
  <si>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</si>
  <si>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</si>
  <si>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</si>
  <si>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</si>
  <si>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</si>
  <si>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</si>
  <si>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</si>
  <si>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</si>
  <si>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</si>
  <si>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</si>
  <si>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</si>
  <si>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</si>
  <si>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</si>
  <si>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</si>
  <si>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</si>
  <si>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</si>
  <si>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</si>
  <si>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</si>
  <si>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</si>
  <si>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</si>
  <si>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</si>
  <si>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</si>
  <si>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</si>
  <si>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</si>
  <si>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</si>
  <si>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</si>
  <si>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</si>
  <si>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</si>
  <si>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</si>
  <si>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</si>
  <si>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</si>
  <si>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</si>
  <si>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</si>
  <si>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</si>
  <si>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</si>
  <si>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</si>
  <si>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</si>
  <si>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</si>
  <si>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</si>
  <si>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</si>
  <si>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</si>
  <si>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</si>
  <si>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</si>
  <si>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</si>
  <si>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</si>
  <si>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</si>
  <si>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</si>
  <si>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</si>
  <si>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</si>
  <si>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</si>
  <si>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</si>
  <si>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</si>
  <si>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</si>
  <si>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</si>
  <si>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</si>
  <si>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</si>
  <si>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</si>
  <si>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</si>
  <si>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</si>
  <si>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</si>
  <si>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</si>
  <si>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</si>
  <si>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</si>
  <si>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</si>
  <si>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</si>
  <si>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</si>
  <si>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</si>
  <si>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</si>
  <si>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</si>
  <si>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</si>
  <si>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</si>
  <si>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</si>
  <si>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</si>
  <si>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</si>
  <si>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</si>
  <si>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</si>
  <si>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</si>
  <si>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</si>
  <si>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</si>
  <si>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</si>
  <si>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</si>
  <si>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</si>
  <si>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</si>
  <si>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</si>
  <si>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</si>
  <si>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</si>
  <si>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</si>
  <si>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</si>
  <si>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</si>
  <si>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</si>
  <si>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</si>
  <si>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</si>
  <si>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</si>
  <si>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</si>
  <si>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</si>
  <si>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</si>
  <si>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</si>
  <si>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</si>
  <si>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</si>
  <si>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</si>
  <si>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</si>
  <si>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</si>
  <si>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</si>
  <si>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</si>
  <si>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</si>
  <si>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</si>
  <si>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</si>
  <si>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</si>
  <si>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</si>
  <si>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</si>
  <si>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</si>
  <si>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</si>
  <si>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</si>
  <si>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</si>
  <si>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</si>
  <si>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</si>
  <si>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</si>
  <si>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</si>
  <si>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</si>
  <si>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</si>
  <si>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</si>
  <si>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</si>
  <si>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</si>
  <si>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</si>
  <si>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</si>
  <si>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</si>
  <si>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</si>
  <si>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</si>
  <si>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</si>
  <si>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</si>
  <si>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</si>
  <si>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</si>
  <si>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</si>
  <si>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</si>
  <si>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</si>
  <si>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</si>
  <si>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</si>
  <si>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</si>
  <si>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</si>
  <si>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</si>
  <si>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</si>
  <si>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</si>
  <si>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</si>
  <si>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</si>
  <si>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</si>
  <si>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</si>
  <si>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</si>
  <si>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</si>
  <si>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</si>
  <si>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</si>
  <si>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</si>
  <si>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</si>
  <si>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</si>
  <si>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</si>
  <si>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</si>
  <si>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</si>
  <si>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</si>
  <si>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</si>
  <si>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</si>
  <si>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</si>
  <si>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</si>
  <si>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</si>
  <si>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</si>
  <si>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</si>
  <si>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</si>
  <si>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</si>
  <si>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</si>
  <si>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</si>
  <si>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</si>
  <si>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</si>
  <si>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</si>
  <si>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</si>
  <si>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</si>
  <si>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</si>
  <si>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</si>
  <si>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</si>
  <si>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</si>
  <si>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</si>
  <si>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</si>
  <si>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</si>
  <si>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</si>
  <si>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</si>
  <si>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</si>
  <si>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</si>
  <si>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</si>
  <si>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</si>
  <si>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</si>
  <si>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</si>
  <si>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</si>
  <si>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</si>
  <si>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</si>
  <si>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</si>
  <si>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</si>
  <si>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</si>
  <si>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</si>
  <si>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</si>
  <si>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</si>
  <si>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</si>
  <si>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</si>
  <si>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</si>
  <si>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</si>
  <si>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</si>
  <si>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</si>
  <si>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</si>
  <si>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</si>
  <si>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</si>
  <si>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</si>
  <si>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</si>
  <si>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</si>
  <si>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</si>
  <si>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</si>
  <si>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</si>
  <si>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</si>
  <si>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</si>
  <si>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</si>
  <si>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</si>
  <si>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</si>
  <si>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</si>
  <si>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</si>
  <si>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</si>
  <si>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</si>
  <si>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</si>
  <si>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</si>
  <si>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</si>
  <si>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</si>
  <si>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</si>
  <si>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</si>
  <si>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</si>
  <si>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</si>
  <si>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</si>
  <si>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</si>
  <si>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</si>
  <si>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</si>
  <si>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</si>
  <si>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</si>
  <si>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</si>
  <si>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</si>
  <si>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</si>
  <si>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</si>
  <si>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</si>
  <si>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</si>
  <si>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</si>
  <si>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</si>
  <si>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</si>
  <si>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</si>
  <si>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</si>
  <si>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</si>
  <si>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</si>
  <si>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</si>
  <si>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</si>
  <si>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</si>
  <si>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</si>
  <si>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</si>
  <si>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</si>
  <si>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</si>
  <si>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</si>
  <si>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</si>
  <si>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</si>
  <si>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</si>
  <si>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</si>
  <si>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</si>
  <si>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</si>
  <si>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</si>
  <si>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</si>
  <si>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</si>
  <si>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</si>
  <si>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</si>
  <si>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</si>
  <si>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</si>
  <si>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</si>
  <si>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</si>
  <si>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</si>
  <si>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</si>
  <si>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</si>
  <si>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</si>
  <si>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</si>
  <si>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</si>
  <si>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</si>
  <si>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</si>
  <si>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</si>
  <si>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</si>
  <si>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</si>
  <si>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</si>
  <si>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</si>
  <si>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</si>
  <si>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</si>
  <si>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</si>
  <si>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</si>
  <si>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</si>
  <si>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</si>
  <si>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</si>
  <si>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</si>
  <si>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</si>
  <si>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</si>
  <si>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</si>
  <si>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</si>
  <si>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</si>
  <si>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</si>
  <si>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</si>
  <si>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</si>
  <si>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</si>
  <si>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</si>
  <si>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</si>
  <si>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</si>
  <si>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</si>
  <si>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</si>
  <si>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</si>
  <si>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</si>
  <si>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</si>
  <si>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</si>
  <si>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</si>
  <si>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</si>
  <si>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</si>
  <si>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</si>
  <si>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</si>
  <si>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</si>
  <si>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</si>
  <si>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</si>
  <si>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</si>
  <si>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</si>
  <si>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</si>
  <si>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</si>
  <si>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</si>
  <si>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</si>
  <si>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</si>
  <si>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</si>
  <si>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</si>
  <si>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</si>
  <si>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</si>
  <si>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</si>
  <si>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</si>
  <si>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</si>
  <si>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</si>
  <si>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</si>
  <si>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</si>
  <si>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</si>
  <si>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</si>
  <si>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</si>
  <si>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</si>
  <si>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</si>
  <si>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</si>
  <si>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</si>
  <si>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</si>
  <si>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</si>
  <si>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</si>
  <si>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</si>
  <si>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</si>
  <si>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</si>
  <si>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</si>
  <si>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</si>
  <si>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</si>
  <si>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</si>
  <si>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</si>
  <si>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</si>
  <si>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</si>
  <si>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</si>
  <si>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</si>
  <si>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</si>
  <si>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</si>
  <si>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</si>
  <si>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</si>
  <si>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</si>
  <si>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</si>
  <si>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</si>
  <si>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</si>
  <si>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</si>
  <si>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</si>
  <si>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</si>
  <si>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</si>
  <si>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</si>
  <si>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</si>
  <si>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</si>
  <si>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</si>
  <si>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</si>
  <si>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</si>
  <si>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</si>
  <si>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</si>
  <si>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</si>
  <si>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</si>
  <si>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</si>
  <si>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</si>
  <si>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</si>
  <si>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</si>
  <si>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</si>
  <si>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</si>
  <si>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</si>
  <si>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</si>
  <si>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</si>
  <si>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</si>
  <si>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</si>
  <si>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</si>
  <si>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</si>
  <si>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</si>
  <si>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</si>
  <si>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</si>
  <si>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</si>
  <si>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</si>
  <si>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</si>
  <si>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</si>
  <si>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</si>
  <si>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</si>
  <si>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</si>
  <si>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</si>
  <si>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</si>
  <si>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</si>
  <si>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</si>
  <si>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</si>
  <si>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</si>
  <si>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</si>
  <si>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</si>
  <si>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</si>
  <si>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</si>
  <si>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</si>
  <si>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</si>
  <si>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</si>
  <si>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</si>
  <si>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</si>
  <si>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</si>
  <si>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</si>
  <si>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</si>
  <si>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</si>
  <si>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</si>
  <si>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</si>
  <si>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</si>
  <si>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</si>
  <si>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</si>
  <si>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</si>
  <si>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</si>
  <si>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</si>
  <si>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</si>
  <si>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</si>
  <si>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</si>
  <si>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</si>
  <si>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</si>
  <si>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</si>
  <si>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</si>
  <si>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</si>
  <si>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</si>
  <si>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</si>
  <si>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</si>
  <si>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</si>
  <si>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</si>
  <si>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</si>
  <si>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</si>
  <si>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</si>
  <si>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</si>
  <si>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</si>
  <si>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</si>
  <si>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</si>
  <si>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</si>
  <si>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</si>
  <si>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</si>
  <si>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</si>
  <si>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</si>
  <si>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</si>
  <si>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</si>
  <si>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</si>
  <si>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</si>
  <si>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</si>
  <si>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</si>
  <si>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</si>
  <si>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</si>
  <si>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</si>
  <si>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</si>
  <si>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</si>
  <si>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</si>
  <si>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</si>
  <si>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</si>
  <si>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</si>
  <si>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</si>
  <si>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</si>
  <si>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</si>
  <si>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</si>
  <si>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</si>
  <si>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</si>
  <si>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</si>
  <si>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</si>
  <si>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</si>
  <si>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</si>
  <si>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</si>
  <si>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</si>
  <si>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</si>
  <si>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</si>
  <si>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</si>
  <si>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</si>
  <si>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</si>
  <si>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</si>
  <si>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</si>
  <si>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</si>
  <si>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</si>
  <si>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</si>
  <si>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</si>
  <si>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</si>
  <si>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</si>
  <si>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</si>
  <si>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</si>
  <si>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</si>
  <si>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</si>
  <si>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</si>
  <si>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</si>
  <si>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</si>
  <si>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</si>
  <si>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</si>
  <si>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</si>
  <si>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</si>
  <si>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</si>
  <si>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</si>
  <si>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</si>
  <si>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</si>
  <si>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</si>
  <si>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</si>
  <si>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</si>
  <si>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</si>
  <si>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</si>
  <si>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</si>
  <si>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</si>
  <si>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</si>
  <si>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</si>
  <si>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</si>
  <si>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</si>
  <si>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</si>
  <si>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</si>
  <si>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</si>
  <si>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</si>
  <si>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</si>
  <si>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</si>
  <si>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</si>
  <si>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</si>
  <si>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</si>
  <si>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</si>
  <si>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</si>
  <si>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</si>
  <si>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</si>
  <si>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</si>
  <si>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</si>
  <si>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</si>
  <si>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</si>
  <si>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</si>
  <si>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</si>
  <si>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</si>
  <si>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</si>
  <si>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</si>
  <si>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</si>
  <si>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</si>
  <si>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</si>
  <si>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</si>
  <si>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</si>
  <si>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</si>
  <si>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</si>
  <si>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</si>
  <si>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</si>
  <si>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</si>
  <si>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</si>
  <si>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</si>
  <si>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</si>
  <si>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</si>
  <si>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</si>
  <si>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</si>
  <si>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</si>
  <si>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</si>
  <si>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</si>
  <si>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</si>
  <si>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</si>
  <si>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</si>
  <si>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</si>
  <si>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</si>
  <si>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</si>
  <si>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</si>
  <si>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</si>
  <si>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</si>
  <si>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</si>
  <si>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</si>
  <si>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</si>
  <si>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</si>
  <si>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</si>
  <si>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</si>
  <si>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</si>
  <si>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</si>
  <si>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</si>
  <si>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</si>
  <si>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</si>
  <si>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</si>
  <si>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</si>
  <si>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</si>
  <si>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</si>
  <si>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</si>
  <si>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</si>
  <si>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</si>
  <si>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</si>
  <si>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</si>
  <si>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</si>
  <si>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</si>
  <si>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</si>
  <si>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</si>
  <si>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</si>
  <si>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</si>
  <si>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</si>
  <si>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</si>
  <si>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</si>
  <si>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</si>
  <si>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</si>
  <si>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</si>
  <si>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</si>
  <si>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</si>
  <si>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</si>
  <si>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</si>
  <si>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</si>
  <si>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</si>
  <si>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</si>
  <si>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</si>
  <si>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</si>
  <si>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</si>
  <si>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</si>
  <si>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</si>
  <si>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</si>
  <si>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</si>
  <si>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</si>
  <si>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</si>
  <si>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</si>
  <si>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</si>
  <si>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</si>
  <si>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</si>
  <si>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</si>
  <si>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</si>
  <si>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</si>
  <si>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</si>
  <si>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</si>
  <si>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</si>
  <si>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</si>
  <si>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</si>
  <si>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</si>
  <si>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</si>
  <si>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</si>
  <si>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</si>
  <si>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</si>
  <si>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</si>
  <si>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</si>
  <si>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</si>
  <si>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</si>
  <si>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</si>
  <si>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</si>
  <si>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</si>
  <si>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</si>
  <si>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</si>
  <si>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</si>
  <si>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</si>
  <si>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</si>
  <si>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</si>
  <si>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</si>
  <si>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</si>
  <si>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</si>
  <si>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</si>
  <si>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</si>
  <si>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</si>
  <si>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</si>
  <si>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</si>
  <si>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</si>
  <si>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</si>
  <si>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</si>
  <si>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</si>
  <si>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</si>
  <si>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</si>
  <si>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</si>
  <si>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</si>
  <si>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</si>
  <si>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</si>
  <si>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</si>
  <si>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</si>
  <si>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</si>
  <si>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</si>
  <si>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</si>
  <si>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</si>
  <si>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</si>
  <si>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</si>
  <si>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</si>
  <si>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</si>
  <si>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</si>
  <si>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</si>
  <si>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</si>
  <si>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</si>
  <si>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</si>
  <si>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</si>
  <si>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</si>
  <si>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</si>
  <si>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</si>
  <si>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</si>
  <si>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</si>
  <si>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</si>
  <si>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</si>
  <si>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</si>
  <si>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</si>
  <si>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</si>
  <si>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</si>
  <si>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</si>
  <si>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</si>
  <si>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</si>
  <si>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</si>
  <si>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</si>
  <si>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</si>
  <si>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</si>
  <si>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</si>
  <si>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</si>
  <si>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</si>
  <si>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</si>
  <si>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</si>
  <si>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</si>
  <si>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</si>
  <si>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</si>
  <si>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</si>
  <si>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</si>
  <si>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</si>
  <si>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</si>
  <si>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</si>
  <si>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</si>
  <si>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</si>
  <si>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</si>
  <si>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</si>
  <si>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</si>
  <si>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</si>
  <si>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</si>
  <si>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</si>
  <si>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</si>
  <si>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</si>
  <si>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</si>
  <si>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</si>
  <si>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</si>
  <si>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</si>
  <si>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</si>
  <si>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</si>
  <si>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</si>
  <si>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</si>
  <si>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</si>
  <si>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</si>
  <si>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</si>
  <si>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</si>
  <si>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</si>
  <si>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</si>
  <si>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</si>
  <si>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</si>
  <si>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</si>
  <si>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</si>
  <si>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</si>
  <si>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</si>
  <si>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</si>
  <si>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</si>
  <si>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</si>
  <si>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</si>
  <si>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</si>
  <si>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</si>
  <si>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</si>
  <si>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</si>
  <si>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</si>
  <si>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</si>
  <si>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</si>
  <si>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</si>
  <si>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</si>
  <si>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</si>
  <si>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</si>
  <si>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</si>
  <si>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</si>
  <si>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</si>
  <si>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</si>
  <si>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</si>
  <si>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</si>
  <si>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</si>
  <si>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</si>
  <si>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</si>
  <si>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</si>
  <si>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</si>
  <si>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</si>
  <si>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</si>
  <si>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</si>
  <si>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</si>
  <si>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</si>
  <si>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</si>
  <si>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</si>
  <si>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</si>
  <si>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</si>
  <si>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</si>
  <si>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</si>
  <si>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</si>
  <si>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</si>
  <si>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</si>
  <si>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</si>
  <si>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</si>
  <si>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</si>
  <si>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</si>
  <si>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</si>
  <si>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</si>
  <si>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</si>
  <si>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</si>
  <si>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</si>
  <si>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</si>
  <si>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</si>
  <si>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</si>
  <si>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</si>
  <si>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</si>
  <si>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</si>
  <si>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</si>
  <si>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</si>
  <si>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</si>
  <si>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</si>
  <si>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</si>
  <si>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</si>
  <si>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</si>
  <si>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</si>
  <si>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</si>
  <si>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</si>
  <si>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</si>
  <si>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</si>
  <si>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</si>
  <si>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</si>
  <si>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</si>
  <si>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</si>
  <si>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</si>
  <si>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</si>
  <si>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</si>
  <si>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</si>
  <si>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</si>
  <si>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</si>
  <si>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</si>
  <si>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</si>
  <si>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</si>
  <si>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</si>
  <si>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</si>
  <si>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</si>
  <si>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</si>
  <si>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</si>
  <si>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</si>
  <si>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</si>
  <si>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</si>
  <si>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</si>
  <si>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</si>
  <si>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</si>
  <si>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</si>
  <si>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</si>
  <si>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</si>
  <si>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</si>
  <si>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</si>
  <si>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</si>
  <si>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</si>
  <si>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</si>
  <si>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</si>
  <si>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</si>
  <si>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</si>
  <si>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</si>
  <si>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</si>
  <si>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</si>
  <si>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</si>
  <si>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</si>
  <si>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</si>
  <si>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</si>
  <si>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</si>
  <si>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</si>
  <si>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</si>
  <si>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</si>
  <si>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</si>
  <si>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</si>
  <si>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</si>
  <si>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</si>
  <si>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</si>
  <si>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</si>
  <si>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</si>
  <si>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</si>
  <si>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</si>
  <si>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</si>
  <si>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</si>
  <si>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</si>
  <si>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</si>
  <si>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</si>
  <si>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</si>
  <si>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</si>
  <si>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</si>
  <si>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</si>
  <si>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</si>
  <si>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</si>
  <si>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</si>
  <si>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</si>
  <si>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</si>
  <si>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</si>
  <si>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</si>
  <si>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</si>
  <si>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</si>
  <si>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</si>
  <si>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</si>
  <si>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</si>
  <si>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</si>
  <si>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</si>
  <si>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</si>
  <si>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</si>
  <si>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</si>
  <si>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</si>
  <si>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</si>
  <si>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</si>
  <si>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</si>
  <si>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</si>
  <si>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</si>
  <si>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</si>
  <si>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</si>
  <si>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</si>
  <si>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</si>
  <si>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</si>
  <si>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</si>
  <si>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</si>
  <si>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</si>
  <si>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</si>
  <si>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</si>
  <si>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</si>
  <si>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</si>
  <si>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</si>
  <si>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</si>
  <si>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</si>
  <si>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</si>
  <si>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</si>
  <si>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</si>
  <si>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</si>
  <si>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</si>
  <si>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</si>
  <si>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</si>
  <si>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</si>
  <si>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</si>
  <si>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</si>
  <si>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</si>
  <si>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</si>
  <si>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</si>
  <si>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</si>
  <si>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</si>
  <si>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</si>
  <si>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</si>
  <si>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</si>
  <si>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</si>
  <si>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</si>
  <si>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</si>
  <si>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</si>
  <si>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</si>
  <si>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</si>
  <si>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</si>
  <si>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</si>
  <si>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</si>
  <si>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</si>
  <si>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</si>
  <si>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</si>
  <si>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</si>
  <si>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</si>
  <si>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</si>
  <si>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</si>
  <si>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</si>
  <si>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</si>
  <si>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</si>
  <si>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</si>
  <si>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</si>
  <si>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</si>
  <si>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</si>
  <si>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</si>
  <si>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</si>
  <si>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</si>
  <si>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</si>
  <si>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</si>
  <si>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</si>
  <si>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</si>
  <si>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</si>
  <si>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</si>
  <si>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</si>
  <si>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</si>
  <si>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</si>
  <si>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</si>
  <si>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</si>
  <si>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</si>
  <si>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</si>
  <si>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</si>
  <si>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</si>
  <si>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</si>
  <si>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</si>
  <si>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</si>
  <si>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</si>
  <si>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</si>
  <si>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</si>
  <si>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</si>
  <si>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</si>
  <si>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</si>
  <si>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</si>
  <si>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</si>
  <si>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</si>
  <si>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</si>
  <si>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</si>
  <si>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</si>
  <si>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</si>
  <si>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</si>
  <si>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</si>
  <si>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</si>
  <si>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</si>
  <si>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</si>
  <si>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</si>
  <si>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</si>
  <si>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</si>
  <si>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</si>
  <si>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</si>
  <si>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</si>
  <si>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</si>
  <si>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</si>
  <si>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</si>
  <si>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</si>
  <si>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</si>
  <si>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</si>
  <si>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</si>
  <si>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</si>
  <si>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</si>
  <si>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</si>
  <si>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</si>
  <si>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</si>
  <si>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</si>
  <si>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</si>
  <si>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</si>
  <si>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</si>
  <si>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</si>
  <si>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</si>
  <si>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</si>
  <si>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</si>
  <si>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</si>
  <si>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</si>
  <si>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</si>
  <si>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</si>
  <si>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</si>
  <si>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</si>
  <si>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</si>
  <si>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</si>
  <si>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</si>
  <si>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</si>
  <si>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</si>
  <si>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</si>
  <si>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</si>
  <si>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</si>
  <si>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</si>
  <si>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</si>
  <si>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</si>
  <si>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</si>
  <si>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</si>
  <si>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</si>
  <si>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</si>
  <si>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</si>
  <si>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</si>
  <si>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</si>
  <si>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</si>
  <si>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</si>
  <si>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</si>
  <si>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</si>
  <si>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</si>
  <si>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</si>
  <si>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</si>
  <si>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</si>
  <si>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</si>
  <si>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</si>
  <si>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</si>
  <si>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</si>
  <si>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</si>
  <si>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</si>
  <si>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</si>
  <si>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</si>
  <si>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</si>
  <si>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</si>
  <si>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</si>
  <si>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</si>
  <si>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</si>
  <si>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</si>
  <si>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</si>
  <si>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</si>
  <si>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</si>
  <si>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</si>
  <si>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</si>
  <si>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</si>
  <si>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</si>
  <si>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</si>
  <si>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</si>
  <si>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</si>
  <si>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</si>
  <si>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</si>
  <si>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</si>
  <si>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</si>
  <si>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</si>
  <si>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</si>
  <si>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</si>
  <si>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</si>
  <si>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</si>
  <si>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</si>
  <si>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</si>
  <si>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</si>
  <si>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</si>
  <si>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</si>
  <si>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</si>
  <si>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</si>
  <si>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</si>
  <si>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</si>
  <si>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</si>
  <si>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</si>
  <si>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</si>
  <si>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</si>
  <si>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</si>
  <si>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</si>
  <si>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</si>
  <si>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</si>
  <si>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</si>
  <si>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</si>
  <si>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</si>
  <si>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</si>
  <si>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</si>
  <si>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</si>
  <si>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</si>
  <si>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</si>
  <si>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</si>
  <si>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</si>
  <si>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</si>
  <si>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</si>
  <si>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</si>
  <si>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</si>
  <si>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</si>
  <si>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</si>
  <si>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</si>
  <si>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</si>
  <si>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</si>
  <si>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</si>
  <si>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</si>
  <si>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</si>
  <si>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</si>
  <si>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</si>
  <si>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</si>
  <si>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</si>
  <si>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</si>
  <si>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</si>
  <si>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</si>
  <si>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</si>
  <si>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</si>
  <si>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</si>
  <si>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</si>
  <si>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</si>
  <si>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</si>
  <si>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</si>
  <si>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</si>
  <si>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</si>
  <si>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</si>
  <si>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</si>
  <si>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</si>
  <si>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</si>
  <si>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</si>
  <si>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</si>
  <si>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</si>
  <si>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</si>
  <si>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</si>
  <si>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</si>
  <si>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</si>
  <si>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</si>
  <si>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</si>
  <si>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</si>
  <si>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</si>
  <si>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</si>
  <si>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</si>
  <si>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</si>
  <si>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</si>
  <si>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</si>
  <si>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</si>
  <si>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</si>
  <si>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</si>
  <si>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</si>
  <si>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</si>
  <si>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</si>
  <si>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</si>
  <si>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</si>
  <si>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</si>
  <si>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</si>
  <si>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</si>
  <si>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</si>
  <si>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</si>
  <si>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</si>
  <si>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</si>
  <si>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</si>
  <si>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</si>
  <si>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</si>
  <si>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</si>
  <si>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</si>
  <si>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</si>
  <si>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</si>
  <si>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</si>
  <si>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</si>
  <si>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</si>
  <si>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</si>
  <si>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</si>
  <si>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</si>
  <si>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</si>
  <si>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</si>
  <si>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</si>
  <si>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</si>
  <si>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</si>
  <si>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</si>
  <si>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</si>
  <si>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</si>
  <si>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</si>
  <si>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</si>
  <si>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</si>
  <si>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</si>
  <si>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</si>
  <si>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</si>
  <si>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</si>
  <si>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</si>
  <si>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</si>
  <si>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</si>
  <si>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</si>
  <si>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</si>
  <si>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</si>
  <si>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</si>
  <si>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</si>
  <si>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</si>
  <si>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</si>
  <si>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</si>
  <si>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</si>
  <si>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</si>
  <si>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</si>
  <si>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</si>
  <si>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</si>
  <si>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</si>
  <si>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</si>
  <si>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</si>
  <si>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</si>
  <si>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</si>
  <si>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</si>
  <si>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</si>
  <si>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</si>
  <si>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</si>
  <si>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</si>
  <si>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</si>
  <si>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</si>
  <si>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</si>
  <si>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</si>
  <si>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</si>
  <si>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</si>
  <si>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</si>
  <si>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</si>
  <si>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</si>
  <si>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</si>
  <si>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</si>
  <si>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</si>
  <si>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</si>
  <si>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</si>
  <si>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</si>
  <si>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</si>
  <si>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</si>
  <si>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</si>
  <si>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</si>
  <si>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</si>
  <si>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</si>
  <si>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</si>
  <si>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</si>
  <si>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</si>
  <si>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</si>
  <si>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</si>
  <si>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</si>
  <si>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</si>
  <si>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</si>
  <si>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</si>
  <si>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</si>
  <si>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</si>
  <si>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</si>
  <si>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</si>
  <si>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</si>
  <si>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</si>
  <si>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</si>
  <si>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</si>
  <si>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</si>
  <si>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</si>
  <si>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</si>
  <si>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</si>
  <si>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</si>
  <si>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</si>
  <si>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</si>
  <si>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</si>
  <si>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</si>
  <si>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</si>
  <si>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</si>
  <si>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</si>
  <si>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</si>
  <si>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</si>
  <si>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</si>
  <si>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</si>
  <si>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</si>
  <si>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</si>
  <si>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</si>
  <si>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</si>
  <si>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</si>
  <si>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</si>
  <si>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</si>
  <si>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</si>
  <si>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</si>
  <si>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</si>
  <si>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</si>
  <si>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</si>
  <si>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</si>
  <si>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</si>
  <si>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</si>
  <si>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</si>
  <si>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</si>
  <si>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</si>
  <si>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</si>
  <si>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</si>
  <si>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</si>
  <si>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</si>
  <si>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</si>
  <si>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</si>
  <si>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</si>
  <si>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</si>
  <si>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</si>
  <si>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</si>
  <si>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</si>
  <si>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</si>
  <si>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</si>
  <si>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</si>
  <si>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</si>
  <si>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</si>
  <si>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</si>
  <si>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</si>
  <si>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</si>
  <si>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</si>
  <si>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</si>
  <si>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</si>
  <si>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</si>
  <si>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</si>
  <si>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</si>
  <si>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</si>
  <si>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</si>
  <si>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</si>
  <si>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</si>
  <si>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</si>
  <si>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</si>
  <si>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</si>
  <si>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</si>
  <si>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</si>
  <si>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</si>
  <si>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</si>
  <si>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</si>
  <si>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</si>
  <si>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</si>
  <si>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</si>
  <si>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</si>
  <si>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</si>
  <si>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</si>
  <si>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</si>
  <si>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</si>
  <si>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</si>
  <si>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</si>
  <si>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</si>
  <si>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</si>
  <si>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</si>
  <si>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</si>
  <si>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</si>
  <si>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</si>
  <si>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</si>
  <si>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</si>
  <si>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</si>
  <si>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</si>
  <si>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</si>
  <si>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</si>
  <si>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</si>
  <si>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</si>
  <si>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</si>
  <si>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</si>
  <si>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</si>
  <si>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</si>
  <si>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</si>
  <si>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</si>
  <si>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</si>
  <si>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</si>
  <si>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</si>
  <si>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</si>
  <si>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</si>
  <si>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</si>
  <si>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</si>
  <si>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</si>
  <si>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</si>
  <si>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</si>
  <si>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</si>
  <si>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</si>
  <si>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</si>
  <si>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</si>
  <si>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</si>
  <si>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</si>
  <si>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</si>
  <si>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</si>
  <si>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</si>
  <si>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</si>
  <si>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</si>
  <si>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</si>
  <si>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</si>
  <si>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</si>
  <si>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</si>
  <si>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</si>
  <si>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</si>
  <si>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</si>
  <si>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</si>
  <si>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</si>
  <si>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</si>
  <si>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</si>
  <si>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</si>
  <si>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</si>
  <si>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</si>
  <si>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</si>
  <si>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</si>
  <si>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</si>
  <si>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</si>
  <si>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</si>
  <si>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</si>
  <si>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</si>
  <si>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</si>
  <si>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</si>
  <si>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</si>
  <si>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</si>
  <si>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</si>
  <si>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</si>
  <si>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</si>
  <si>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</si>
  <si>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</si>
  <si>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</si>
  <si>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</si>
  <si>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</si>
  <si>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</si>
  <si>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</si>
  <si>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</si>
  <si>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</si>
  <si>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</si>
  <si>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</si>
  <si>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</si>
  <si>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</si>
  <si>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</si>
  <si>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</si>
  <si>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</si>
  <si>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</si>
  <si>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</si>
  <si>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</si>
  <si>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</si>
  <si>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</si>
  <si>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</si>
  <si>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</si>
  <si>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</si>
  <si>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</si>
  <si>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</si>
  <si>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</si>
  <si>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</si>
  <si>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</si>
  <si>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</si>
  <si>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</si>
  <si>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</si>
  <si>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</si>
  <si>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</si>
  <si>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</si>
  <si>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</si>
  <si>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</si>
  <si>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</si>
  <si>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</si>
  <si>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</si>
  <si>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</si>
  <si>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</si>
  <si>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</si>
  <si>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</si>
  <si>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</si>
  <si>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</si>
  <si>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</si>
  <si>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</si>
  <si>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</si>
  <si>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</si>
  <si>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</si>
  <si>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</si>
  <si>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</si>
  <si>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</si>
  <si>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</si>
  <si>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</si>
  <si>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</si>
  <si>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</si>
  <si>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</si>
  <si>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</si>
  <si>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</si>
  <si>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</si>
  <si>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</si>
  <si>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</si>
  <si>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</si>
  <si>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</si>
  <si>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</si>
  <si>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</si>
  <si>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</si>
  <si>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</si>
  <si>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</si>
  <si>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</si>
  <si>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</si>
  <si>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</si>
  <si>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</si>
  <si>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</si>
  <si>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</si>
  <si>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</si>
  <si>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</si>
  <si>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</si>
  <si>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</si>
  <si>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</si>
  <si>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</si>
  <si>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</si>
  <si>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</si>
  <si>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</si>
  <si>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</si>
  <si>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</si>
  <si>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</si>
  <si>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</si>
  <si>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</si>
  <si>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</si>
  <si>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</si>
  <si>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</si>
  <si>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</si>
  <si>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</si>
  <si>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</si>
  <si>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</si>
  <si>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</si>
  <si>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</si>
  <si>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</si>
  <si>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</si>
  <si>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</si>
  <si>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</si>
  <si>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</si>
  <si>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</si>
  <si>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</si>
  <si>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</si>
  <si>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</si>
  <si>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</si>
  <si>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</si>
  <si>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</si>
  <si>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</si>
  <si>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</si>
  <si>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</si>
  <si>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</si>
  <si>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</si>
  <si>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</si>
  <si>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</si>
  <si>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</si>
  <si>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</si>
  <si>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</si>
  <si>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</si>
  <si>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</si>
  <si>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</si>
  <si>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</si>
  <si>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</si>
  <si>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</si>
  <si>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</si>
  <si>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</si>
  <si>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</si>
  <si>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</si>
  <si>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</si>
  <si>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</si>
  <si>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</si>
  <si>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</si>
  <si>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</si>
  <si>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</si>
  <si>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</si>
  <si>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</si>
  <si>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</si>
  <si>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</si>
  <si>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</si>
  <si>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</si>
  <si>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</si>
  <si>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</si>
  <si>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</si>
  <si>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</si>
  <si>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</si>
  <si>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</si>
  <si>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</si>
  <si>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</si>
  <si>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</si>
  <si>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</si>
  <si>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</si>
  <si>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</si>
  <si>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</si>
  <si>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</si>
  <si>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</si>
  <si>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</si>
  <si>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</si>
  <si>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</si>
  <si>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</si>
  <si>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</si>
  <si>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</si>
  <si>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</si>
  <si>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</si>
  <si>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</si>
  <si>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</si>
  <si>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</si>
  <si>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</si>
  <si>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</si>
  <si>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</si>
  <si>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</si>
  <si>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</si>
  <si>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</si>
  <si>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</si>
  <si>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</si>
  <si>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</si>
  <si>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</si>
  <si>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</si>
  <si>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</si>
  <si>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</si>
  <si>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</si>
  <si>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</si>
  <si>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</si>
  <si>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</si>
  <si>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</si>
  <si>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</si>
  <si>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</si>
  <si>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</si>
  <si>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</si>
  <si>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</si>
  <si>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</si>
  <si>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</si>
  <si>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</si>
  <si>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</si>
  <si>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</si>
  <si>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</si>
  <si>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</si>
  <si>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</si>
  <si>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</si>
  <si>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</si>
  <si>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</si>
  <si>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</si>
  <si>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</si>
  <si>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</si>
  <si>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</si>
  <si>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</si>
  <si>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</si>
  <si>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</si>
  <si>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</si>
  <si>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</si>
  <si>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</si>
  <si>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</si>
  <si>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</si>
  <si>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</si>
  <si>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</si>
  <si>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</si>
  <si>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</si>
  <si>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</si>
  <si>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</si>
  <si>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</si>
  <si>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</si>
  <si>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</si>
  <si>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</si>
  <si>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</si>
  <si>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</si>
  <si>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</si>
  <si>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</si>
  <si>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</si>
  <si>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</si>
  <si>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</si>
  <si>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</si>
  <si>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</si>
  <si>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</si>
  <si>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</si>
  <si>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</si>
  <si>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</si>
  <si>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</si>
  <si>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</si>
  <si>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</si>
  <si>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</si>
  <si>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</si>
  <si>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</si>
  <si>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</si>
  <si>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</si>
  <si>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</si>
  <si>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</si>
  <si>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</si>
  <si>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</si>
  <si>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</si>
  <si>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</si>
  <si>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</si>
  <si>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</si>
  <si>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</si>
  <si>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</si>
  <si>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</si>
  <si>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</si>
  <si>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</si>
  <si>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</si>
  <si>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</si>
  <si>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</si>
  <si>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</si>
  <si>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</si>
  <si>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</si>
  <si>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</si>
  <si>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</si>
  <si>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</si>
  <si>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</si>
  <si>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</si>
  <si>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</si>
  <si>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</si>
  <si>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</si>
  <si>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</si>
  <si>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</si>
  <si>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</si>
  <si>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</si>
  <si>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</si>
  <si>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</si>
  <si>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</si>
  <si>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</si>
  <si>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</si>
  <si>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</si>
  <si>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</si>
  <si>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</si>
  <si>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</si>
  <si>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</si>
  <si>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</si>
  <si>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</si>
  <si>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</si>
  <si>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</si>
  <si>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</si>
  <si>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</si>
  <si>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</si>
  <si>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</si>
  <si>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</si>
  <si>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</si>
  <si>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</si>
  <si>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</si>
  <si>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</si>
  <si>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</si>
  <si>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</si>
  <si>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</si>
  <si>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</si>
  <si>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</si>
  <si>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</si>
  <si>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</si>
  <si>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</si>
  <si>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</si>
  <si>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</si>
  <si>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</si>
  <si>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</si>
  <si>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</si>
  <si>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</si>
  <si>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</si>
  <si>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</si>
  <si>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</si>
  <si>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</si>
  <si>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</si>
  <si>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</si>
  <si>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</si>
  <si>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</si>
  <si>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</si>
  <si>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</si>
  <si>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</si>
  <si>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</si>
  <si>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</si>
  <si>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</si>
  <si>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</si>
  <si>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</si>
  <si>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</si>
  <si>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</si>
  <si>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</si>
  <si>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</si>
  <si>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</si>
  <si>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</si>
  <si>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</si>
  <si>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</si>
  <si>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</si>
  <si>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</si>
  <si>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</si>
  <si>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</si>
  <si>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</si>
  <si>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</si>
  <si>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</si>
  <si>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</si>
  <si>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</si>
  <si>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</si>
  <si>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</si>
  <si>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</si>
  <si>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</si>
  <si>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</si>
  <si>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</si>
  <si>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</si>
  <si>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</si>
  <si>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</si>
  <si>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</si>
  <si>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</si>
  <si>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</si>
  <si>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</si>
  <si>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</si>
  <si>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</si>
  <si>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</si>
  <si>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</si>
  <si>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</si>
  <si>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</si>
  <si>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</si>
  <si>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</si>
  <si>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</si>
  <si>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</si>
  <si>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</si>
  <si>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</si>
  <si>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</si>
  <si>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</si>
  <si>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</si>
  <si>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</si>
  <si>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</si>
  <si>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</si>
  <si>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</si>
  <si>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</si>
  <si>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</si>
  <si>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</si>
  <si>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</si>
  <si>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</si>
  <si>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</si>
  <si>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</si>
  <si>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</si>
  <si>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</si>
  <si>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</si>
  <si>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</si>
  <si>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</si>
  <si>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</si>
  <si>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</si>
  <si>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</si>
  <si>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</si>
  <si>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</si>
  <si>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</si>
  <si>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</si>
  <si>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</si>
  <si>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</si>
  <si>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</si>
  <si>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</si>
  <si>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</si>
  <si>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</si>
  <si>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</si>
  <si>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</si>
  <si>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</si>
  <si>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</si>
  <si>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</si>
  <si>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</si>
  <si>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</si>
  <si>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</si>
  <si>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</si>
  <si>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</si>
  <si>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</si>
  <si>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</si>
  <si>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</si>
  <si>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</si>
  <si>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</si>
  <si>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</si>
  <si>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</si>
  <si>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</si>
  <si>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</si>
  <si>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</si>
  <si>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</si>
  <si>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</si>
  <si>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</si>
  <si>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</si>
  <si>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</si>
  <si>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</si>
  <si>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</si>
  <si>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</si>
  <si>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</si>
  <si>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</si>
  <si>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</si>
  <si>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</si>
  <si>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</si>
  <si>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</si>
  <si>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</si>
  <si>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</si>
  <si>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</si>
  <si>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</si>
  <si>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</si>
  <si>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</si>
  <si>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</si>
  <si>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</si>
  <si>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</si>
  <si>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</si>
  <si>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</si>
  <si>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</si>
  <si>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</si>
  <si>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</si>
  <si>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</si>
  <si>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</si>
  <si>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</si>
  <si>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</si>
  <si>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</si>
  <si>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</si>
  <si>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</si>
  <si>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</si>
  <si>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</si>
  <si>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</si>
  <si>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</si>
  <si>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</si>
  <si>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</si>
  <si>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</si>
  <si>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</si>
  <si>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</si>
  <si>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</si>
  <si>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</si>
  <si>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</si>
  <si>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</si>
  <si>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</si>
  <si>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</si>
  <si>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</si>
  <si>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</si>
  <si>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</si>
  <si>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</si>
  <si>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</si>
  <si>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</si>
  <si>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</si>
  <si>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</si>
  <si>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</si>
  <si>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</si>
  <si>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</si>
  <si>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</si>
  <si>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</si>
  <si>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</si>
  <si>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</si>
  <si>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</si>
  <si>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</si>
  <si>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</si>
  <si>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</si>
  <si>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</si>
  <si>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</si>
  <si>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</si>
  <si>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</si>
  <si>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</si>
  <si>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</si>
  <si>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</si>
  <si>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</si>
  <si>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</si>
  <si>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</si>
  <si>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</si>
  <si>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</si>
  <si>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</si>
  <si>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</si>
  <si>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</si>
  <si>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</si>
  <si>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</si>
  <si>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</si>
  <si>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</si>
  <si>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</si>
  <si>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</si>
  <si>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</si>
  <si>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</si>
  <si>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</si>
  <si>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</si>
  <si>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</si>
  <si>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</si>
  <si>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</si>
  <si>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</si>
  <si>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</si>
  <si>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</si>
  <si>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</si>
  <si>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</si>
  <si>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</si>
  <si>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</si>
  <si>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</si>
  <si>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</si>
  <si>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</si>
  <si>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</si>
  <si>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</si>
  <si>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</si>
  <si>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</si>
  <si>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</si>
  <si>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</si>
  <si>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</si>
  <si>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</si>
  <si>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</si>
  <si>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</si>
  <si>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</si>
  <si>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</si>
  <si>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</si>
  <si>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</si>
  <si>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</si>
  <si>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</si>
  <si>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</si>
  <si>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</si>
  <si>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</si>
  <si>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</si>
  <si>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</si>
  <si>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</si>
  <si>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</si>
  <si>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</si>
  <si>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</si>
  <si>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</si>
  <si>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</si>
  <si>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</si>
  <si>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</si>
  <si>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</si>
  <si>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</si>
  <si>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</si>
  <si>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</si>
  <si>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</si>
  <si>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</si>
  <si>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</si>
  <si>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</si>
  <si>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</si>
  <si>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</si>
  <si>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</si>
  <si>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</si>
  <si>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</si>
  <si>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</si>
  <si>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</si>
  <si>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</si>
  <si>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</si>
  <si>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</si>
  <si>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</si>
  <si>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</si>
  <si>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</si>
  <si>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</si>
  <si>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</si>
  <si>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</si>
  <si>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</si>
  <si>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</si>
  <si>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</si>
  <si>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</si>
  <si>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</si>
  <si>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</si>
  <si>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</si>
  <si>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</si>
  <si>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</si>
  <si>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</si>
  <si>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</si>
  <si>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</si>
  <si>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</si>
  <si>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</si>
  <si>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</si>
  <si>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</si>
  <si>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</si>
  <si>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</si>
  <si>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</si>
  <si>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</si>
  <si>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</si>
  <si>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</si>
  <si>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</si>
  <si>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</si>
  <si>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</si>
  <si>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</si>
  <si>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</si>
  <si>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</si>
  <si>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</si>
  <si>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</si>
  <si>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</si>
  <si>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</si>
  <si>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</si>
  <si>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</si>
  <si>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</si>
  <si>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</si>
  <si>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</si>
  <si>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</si>
  <si>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</si>
  <si>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</si>
  <si>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</si>
  <si>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</si>
  <si>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</si>
  <si>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</si>
  <si>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</si>
  <si>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</si>
  <si>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</si>
  <si>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</si>
  <si>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</si>
  <si>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</si>
  <si>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</si>
  <si>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</si>
  <si>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</si>
  <si>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</si>
  <si>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</si>
  <si>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</si>
  <si>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</si>
  <si>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</si>
  <si>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</si>
  <si>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</si>
  <si>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</si>
  <si>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</si>
  <si>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</si>
  <si>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</si>
  <si>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</si>
  <si>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</si>
  <si>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</si>
  <si>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</si>
  <si>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</si>
  <si>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</si>
  <si>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</si>
  <si>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</si>
  <si>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</si>
  <si>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</si>
  <si>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</si>
  <si>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</si>
  <si>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</si>
  <si>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</si>
  <si>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</si>
  <si>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</si>
  <si>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</si>
  <si>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</si>
  <si>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</si>
  <si>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</si>
  <si>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</si>
  <si>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</si>
  <si>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</si>
  <si>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</si>
  <si>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</si>
  <si>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</si>
  <si>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</si>
  <si>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</si>
  <si>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</si>
  <si>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</si>
  <si>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</si>
  <si>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</si>
  <si>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</si>
  <si>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</si>
  <si>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</si>
  <si>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</si>
  <si>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</si>
  <si>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</si>
  <si>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</si>
  <si>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</si>
  <si>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</si>
  <si>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</si>
  <si>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</si>
  <si>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</si>
  <si>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</si>
  <si>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</si>
  <si>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</si>
  <si>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</si>
  <si>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</si>
  <si>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</si>
  <si>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</si>
  <si>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</si>
  <si>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</si>
  <si>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</si>
  <si>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</si>
  <si>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</si>
  <si>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</si>
  <si>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</si>
  <si>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</si>
  <si>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</si>
  <si>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</si>
  <si>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</si>
  <si>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</si>
  <si>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</si>
  <si>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</si>
  <si>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</si>
  <si>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</si>
  <si>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</si>
  <si>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</si>
  <si>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</si>
  <si>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</si>
  <si>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</si>
  <si>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</si>
  <si>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</si>
  <si>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</si>
  <si>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</si>
  <si>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</si>
  <si>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</si>
  <si>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</si>
  <si>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</si>
  <si>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</si>
  <si>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</si>
  <si>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</si>
  <si>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</si>
  <si>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</si>
  <si>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</si>
  <si>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</si>
  <si>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</si>
  <si>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</si>
  <si>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</si>
  <si>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</si>
  <si>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</si>
  <si>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</si>
  <si>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</si>
  <si>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</si>
  <si>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</si>
  <si>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</si>
  <si>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</si>
  <si>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</si>
  <si>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</si>
  <si>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</si>
  <si>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</si>
  <si>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</si>
  <si>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</si>
  <si>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</si>
  <si>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</si>
  <si>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</si>
  <si>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</si>
  <si>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</si>
  <si>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</si>
  <si>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</si>
  <si>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</si>
  <si>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</si>
  <si>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</si>
  <si>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</si>
  <si>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</si>
  <si>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</si>
  <si>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</si>
  <si>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</si>
  <si>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</si>
  <si>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</si>
  <si>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</si>
  <si>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</si>
  <si>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</si>
  <si>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</si>
  <si>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</si>
  <si>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</si>
  <si>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</si>
  <si>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</si>
  <si>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</si>
  <si>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</si>
  <si>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</si>
  <si>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</si>
  <si>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</si>
  <si>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</si>
  <si>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</si>
  <si>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</si>
  <si>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</si>
  <si>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</si>
  <si>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</si>
  <si>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</si>
  <si>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</si>
  <si>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</si>
  <si>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</si>
  <si>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</si>
  <si>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</si>
  <si>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</si>
  <si>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</si>
  <si>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</si>
  <si>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</si>
  <si>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</si>
  <si>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</si>
  <si>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</si>
  <si>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</si>
  <si>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</si>
  <si>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</si>
  <si>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</si>
  <si>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</si>
  <si>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</si>
  <si>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</si>
  <si>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</si>
  <si>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</si>
  <si>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</si>
  <si>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</si>
  <si>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</si>
  <si>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</si>
  <si>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</si>
  <si>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</si>
  <si>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</si>
  <si>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</si>
  <si>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</si>
  <si>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</si>
  <si>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</si>
  <si>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</si>
  <si>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</si>
  <si>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</si>
  <si>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</si>
  <si>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</si>
  <si>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</si>
  <si>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</si>
  <si>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</si>
  <si>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</si>
  <si>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</si>
  <si>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</si>
  <si>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</si>
  <si>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</si>
  <si>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</si>
  <si>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</si>
  <si>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</si>
  <si>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</si>
  <si>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</si>
  <si>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</si>
  <si>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</si>
  <si>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</si>
  <si>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</si>
  <si>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</si>
  <si>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</si>
  <si>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</si>
  <si>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</si>
  <si>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</si>
  <si>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</si>
  <si>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</si>
  <si>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</si>
  <si>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</si>
  <si>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</si>
  <si>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</si>
  <si>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</si>
  <si>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</si>
  <si>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</si>
  <si>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</si>
  <si>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</si>
  <si>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</si>
  <si>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</si>
  <si>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</si>
  <si>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</si>
  <si>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</si>
  <si>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</si>
  <si>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</si>
  <si>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</si>
  <si>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</si>
  <si>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</si>
  <si>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</si>
  <si>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</si>
  <si>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</si>
  <si>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</si>
  <si>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</si>
  <si>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</si>
  <si>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</si>
  <si>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</si>
  <si>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</si>
  <si>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</si>
  <si>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</si>
  <si>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</si>
  <si>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</si>
  <si>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</si>
  <si>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</si>
  <si>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</si>
  <si>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</si>
  <si>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</si>
  <si>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</si>
  <si>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</si>
  <si>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</si>
  <si>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</si>
  <si>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</si>
  <si>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</si>
  <si>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</si>
  <si>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</si>
  <si>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</si>
  <si>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</si>
  <si>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</si>
  <si>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</si>
  <si>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</si>
  <si>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</si>
  <si>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</si>
  <si>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</si>
  <si>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</si>
  <si>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</si>
  <si>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</si>
  <si>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</si>
  <si>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</si>
  <si>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</si>
  <si>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</si>
  <si>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</si>
  <si>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</si>
  <si>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</si>
  <si>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</si>
  <si>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</si>
  <si>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</si>
  <si>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</si>
  <si>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</si>
  <si>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</si>
  <si>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</si>
  <si>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</si>
  <si>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</si>
  <si>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</si>
  <si>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</si>
  <si>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</si>
  <si>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</si>
  <si>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</si>
  <si>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</si>
  <si>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</si>
  <si>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</si>
  <si>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</si>
  <si>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</si>
  <si>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</si>
  <si>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</si>
  <si>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</si>
  <si>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</si>
  <si>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</si>
  <si>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</si>
  <si>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</si>
  <si>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</si>
  <si>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</si>
  <si>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</si>
  <si>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</si>
  <si>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</si>
  <si>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</si>
  <si>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</si>
  <si>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</si>
  <si>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</si>
  <si>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</si>
  <si>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</si>
  <si>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</si>
  <si>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</si>
  <si>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</si>
  <si>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</si>
  <si>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</si>
  <si>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</si>
  <si>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</si>
  <si>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</si>
  <si>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</si>
  <si>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</si>
  <si>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</si>
  <si>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</si>
  <si>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</si>
  <si>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</si>
  <si>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</si>
  <si>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</si>
  <si>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</si>
  <si>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</si>
  <si>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</si>
  <si>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</si>
  <si>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</si>
  <si>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</si>
  <si>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</si>
  <si>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</si>
  <si>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</si>
  <si>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</si>
  <si>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</si>
  <si>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</si>
  <si>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</si>
  <si>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</si>
  <si>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</si>
  <si>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</si>
  <si>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</si>
  <si>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</si>
  <si>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</si>
  <si>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</si>
  <si>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</si>
  <si>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</si>
  <si>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</si>
  <si>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</si>
  <si>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</si>
  <si>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</si>
  <si>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</si>
  <si>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</si>
  <si>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</si>
  <si>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</si>
  <si>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</si>
  <si>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</si>
  <si>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</si>
  <si>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</si>
  <si>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</si>
  <si>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</si>
  <si>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</si>
  <si>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</si>
  <si>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</si>
  <si>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</si>
  <si>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</si>
  <si>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</si>
  <si>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</si>
  <si>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</si>
  <si>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</si>
  <si>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</si>
  <si>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</si>
  <si>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</si>
  <si>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</si>
  <si>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</si>
  <si>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</si>
  <si>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</si>
  <si>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</si>
  <si>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</si>
  <si>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</si>
  <si>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</si>
  <si>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</si>
  <si>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</si>
  <si>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</si>
  <si>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</si>
  <si>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</si>
  <si>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</si>
  <si>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</si>
  <si>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</si>
  <si>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</si>
  <si>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</si>
  <si>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</si>
  <si>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</si>
  <si>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</si>
  <si>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</si>
  <si>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</si>
  <si>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</si>
  <si>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</si>
  <si>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</si>
  <si>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</si>
  <si>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</si>
  <si>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</si>
  <si>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</si>
  <si>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</si>
  <si>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</si>
  <si>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</si>
  <si>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</si>
  <si>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</si>
  <si>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</si>
  <si>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</si>
  <si>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</si>
  <si>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</si>
  <si>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</si>
  <si>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</si>
  <si>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</si>
  <si>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</si>
  <si>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</si>
  <si>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</si>
  <si>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</si>
  <si>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</si>
  <si>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</si>
  <si>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</si>
  <si>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</si>
  <si>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</si>
  <si>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</si>
  <si>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</si>
  <si>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</si>
  <si>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</si>
  <si>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</si>
  <si>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</si>
  <si>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</si>
  <si>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</si>
  <si>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</si>
  <si>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</si>
  <si>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</si>
  <si>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</si>
  <si>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</si>
  <si>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</si>
  <si>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</si>
  <si>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</si>
  <si>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</si>
  <si>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</si>
  <si>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</si>
  <si>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</si>
  <si>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</si>
  <si>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</si>
  <si>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</si>
  <si>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</si>
  <si>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</si>
  <si>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</si>
  <si>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</si>
  <si>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</si>
  <si>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</si>
  <si>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</si>
  <si>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</si>
  <si>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</si>
  <si>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</si>
  <si>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</si>
  <si>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</si>
  <si>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</si>
  <si>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</si>
  <si>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</si>
  <si>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</si>
  <si>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</si>
  <si>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</si>
  <si>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</si>
  <si>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</si>
  <si>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</si>
  <si>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</si>
  <si>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</si>
  <si>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</si>
  <si>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</si>
  <si>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</si>
  <si>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</si>
  <si>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</si>
  <si>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</si>
  <si>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</si>
  <si>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</si>
  <si>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</si>
  <si>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</si>
  <si>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</si>
  <si>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</si>
  <si>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</si>
  <si>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</si>
  <si>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</si>
  <si>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</si>
  <si>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</si>
  <si>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</si>
  <si>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</si>
  <si>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</si>
  <si>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</si>
  <si>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</si>
  <si>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</si>
  <si>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</si>
  <si>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</si>
  <si>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</si>
  <si>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</si>
  <si>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</si>
  <si>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</si>
  <si>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</si>
  <si>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</si>
  <si>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</si>
  <si>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</si>
  <si>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</si>
  <si>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</si>
  <si>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</si>
  <si>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</si>
  <si>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</si>
  <si>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</si>
  <si>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</si>
  <si>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</si>
  <si>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</si>
  <si>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</si>
  <si>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</si>
  <si>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</si>
  <si>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</si>
  <si>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</si>
  <si>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</si>
  <si>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</si>
  <si>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</si>
  <si>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</si>
  <si>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</si>
  <si>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</si>
  <si>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</si>
  <si>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</si>
  <si>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</si>
  <si>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</si>
  <si>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</si>
  <si>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</si>
  <si>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</si>
  <si>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</si>
  <si>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</si>
  <si>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</si>
  <si>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</si>
  <si>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</si>
  <si>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</si>
  <si>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</si>
  <si>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</si>
  <si>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</si>
  <si>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</si>
  <si>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</si>
  <si>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</si>
  <si>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</si>
  <si>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</si>
  <si>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</si>
  <si>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</si>
  <si>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</si>
  <si>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</si>
  <si>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</si>
  <si>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</si>
  <si>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</si>
  <si>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</si>
  <si>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</si>
  <si>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</si>
  <si>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</si>
  <si>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</si>
  <si>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</si>
  <si>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</si>
  <si>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</si>
  <si>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</si>
  <si>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</si>
  <si>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</si>
  <si>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</si>
  <si>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</si>
  <si>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</si>
  <si>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</si>
  <si>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</si>
  <si>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</si>
  <si>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</si>
  <si>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</si>
  <si>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</si>
  <si>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</si>
  <si>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</si>
  <si>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</si>
  <si>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</si>
  <si>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</si>
  <si>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</si>
  <si>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</si>
  <si>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</si>
  <si>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</si>
  <si>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</si>
  <si>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</si>
  <si>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</si>
  <si>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</si>
  <si>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</si>
  <si>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</si>
  <si>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</si>
  <si>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</si>
  <si>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</si>
  <si>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</si>
  <si>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</si>
  <si>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</si>
  <si>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</si>
  <si>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</si>
  <si>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</si>
  <si>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</si>
  <si>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</si>
  <si>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</si>
  <si>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</si>
  <si>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</si>
  <si>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</si>
  <si>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</si>
  <si>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</si>
  <si>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</si>
  <si>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</si>
  <si>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</si>
  <si>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</si>
  <si>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</si>
  <si>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</si>
  <si>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</si>
  <si>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</si>
  <si>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</si>
  <si>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</si>
  <si>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</si>
  <si>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</si>
  <si>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</si>
  <si>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</si>
  <si>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</si>
  <si>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</si>
  <si>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</si>
  <si>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</si>
  <si>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</si>
  <si>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</si>
  <si>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</si>
  <si>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</si>
  <si>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</si>
  <si>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</si>
  <si>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</si>
  <si>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</si>
  <si>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</si>
  <si>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</si>
  <si>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</si>
  <si>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</si>
  <si>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</si>
  <si>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</si>
  <si>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</si>
  <si>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</si>
  <si>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</si>
  <si>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</si>
  <si>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</si>
  <si>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</si>
  <si>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</si>
  <si>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</si>
  <si>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</si>
  <si>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</si>
  <si>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</si>
  <si>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</si>
  <si>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</si>
  <si>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</si>
  <si>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</si>
  <si>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</si>
  <si>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</si>
  <si>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</si>
  <si>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</si>
  <si>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</si>
  <si>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</si>
  <si>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</si>
  <si>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</si>
  <si>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</si>
  <si>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</si>
  <si>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</si>
  <si>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</si>
  <si>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</si>
  <si>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</si>
  <si>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</si>
  <si>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</si>
  <si>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</si>
  <si>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</si>
  <si>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</si>
  <si>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</si>
  <si>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</si>
  <si>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</si>
  <si>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</si>
  <si>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</si>
  <si>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</si>
  <si>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</si>
  <si>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</si>
  <si>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</si>
  <si>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</si>
  <si>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</si>
  <si>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</si>
  <si>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</si>
  <si>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</si>
  <si>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</si>
  <si>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</si>
  <si>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</si>
  <si>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</si>
  <si>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</si>
  <si>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</si>
  <si>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</si>
  <si>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</si>
  <si>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</si>
  <si>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</si>
  <si>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</si>
  <si>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</si>
  <si>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</si>
  <si>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</si>
  <si>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</si>
  <si>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</si>
  <si>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</si>
  <si>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</si>
  <si>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</si>
  <si>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</si>
  <si>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</si>
  <si>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</si>
  <si>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</si>
  <si>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</si>
  <si>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</si>
  <si>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</si>
  <si>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</si>
  <si>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</si>
  <si>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</si>
  <si>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</si>
  <si>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</si>
  <si>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</si>
  <si>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</si>
  <si>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</si>
  <si>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</si>
  <si>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</si>
  <si>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</si>
  <si>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</si>
  <si>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</si>
  <si>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</si>
  <si>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</si>
  <si>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</si>
  <si>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</si>
  <si>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</si>
  <si>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</si>
  <si>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</si>
  <si>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</si>
  <si>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</si>
  <si>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</si>
  <si>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</si>
  <si>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</si>
  <si>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</si>
  <si>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</si>
  <si>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</si>
  <si>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</si>
  <si>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</si>
  <si>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</si>
  <si>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</si>
  <si>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</si>
  <si>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</si>
  <si>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</si>
  <si>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</si>
  <si>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</si>
  <si>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</si>
  <si>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</si>
  <si>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</si>
  <si>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</si>
  <si>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</si>
  <si>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</si>
  <si>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</si>
  <si>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</si>
  <si>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</si>
  <si>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</si>
  <si>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</si>
  <si>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</si>
  <si>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</si>
  <si>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</si>
  <si>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</si>
  <si>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</si>
  <si>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</si>
  <si>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</si>
  <si>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</si>
  <si>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</si>
  <si>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</si>
  <si>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</si>
  <si>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</si>
  <si>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</si>
  <si>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</si>
  <si>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</si>
  <si>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</si>
  <si>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</si>
  <si>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</si>
  <si>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</si>
  <si>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</si>
  <si>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</si>
  <si>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</si>
  <si>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</si>
  <si>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</si>
  <si>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</si>
  <si>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</si>
  <si>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</si>
  <si>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</si>
  <si>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</si>
  <si>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</si>
  <si>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</si>
  <si>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</si>
  <si>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</si>
  <si>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</si>
  <si>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</si>
  <si>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</si>
  <si>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</si>
  <si>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</si>
  <si>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</si>
  <si>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</si>
  <si>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</si>
  <si>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</si>
  <si>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</si>
  <si>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</si>
  <si>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</si>
  <si>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</si>
  <si>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</si>
  <si>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</si>
  <si>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</si>
  <si>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</si>
  <si>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</si>
  <si>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</si>
  <si>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</si>
  <si>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</si>
  <si>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</si>
  <si>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</si>
  <si>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</si>
  <si>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</si>
  <si>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</si>
  <si>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</si>
  <si>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</si>
  <si>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</si>
  <si>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</si>
  <si>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</si>
  <si>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</si>
  <si>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</si>
  <si>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</si>
  <si>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</si>
  <si>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</si>
  <si>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</si>
  <si>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</si>
  <si>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</si>
  <si>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</si>
  <si>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</si>
  <si>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</si>
  <si>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</si>
  <si>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</si>
  <si>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</si>
  <si>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</si>
  <si>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</si>
  <si>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</si>
  <si>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</si>
  <si>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</si>
  <si>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</si>
  <si>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</si>
  <si>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</si>
  <si>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</si>
  <si>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</si>
  <si>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</si>
  <si>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</si>
  <si>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</si>
  <si>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</si>
  <si>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</si>
  <si>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</si>
  <si>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</si>
  <si>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</si>
  <si>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</si>
  <si>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</si>
  <si>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</si>
  <si>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</si>
  <si>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</si>
  <si>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</si>
  <si>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</si>
  <si>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</si>
  <si>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</si>
  <si>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</si>
  <si>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</si>
  <si>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</si>
  <si>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</si>
  <si>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</si>
  <si>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</si>
  <si>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</si>
  <si>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</si>
  <si>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</si>
  <si>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</si>
  <si>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</si>
  <si>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</si>
  <si>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</si>
  <si>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</si>
  <si>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</si>
  <si>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</si>
  <si>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</si>
  <si>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</si>
  <si>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</si>
  <si>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</si>
  <si>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</si>
  <si>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</si>
  <si>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</si>
  <si>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</si>
  <si>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</si>
  <si>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</si>
  <si>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</si>
  <si>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</si>
  <si>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</si>
  <si>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</si>
  <si>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</si>
  <si>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</si>
  <si>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</si>
  <si>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</si>
  <si>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</si>
  <si>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</si>
  <si>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</si>
  <si>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</si>
  <si>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</si>
  <si>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</si>
  <si>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</si>
  <si>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</si>
  <si>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</si>
  <si>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</si>
  <si>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</si>
  <si>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</si>
  <si>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</si>
  <si>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</si>
  <si>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</si>
  <si>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</si>
  <si>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</si>
  <si>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</si>
  <si>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</si>
  <si>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</si>
  <si>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</si>
  <si>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</si>
  <si>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</si>
  <si>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</si>
  <si>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</si>
  <si>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</si>
  <si>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</si>
  <si>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</si>
  <si>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</si>
  <si>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</si>
  <si>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</si>
  <si>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</si>
  <si>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</si>
  <si>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</si>
  <si>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</si>
  <si>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</si>
  <si>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</si>
  <si>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</si>
  <si>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</si>
  <si>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</si>
  <si>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</si>
  <si>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</si>
  <si>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</si>
  <si>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</si>
  <si>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</si>
  <si>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</si>
  <si>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</si>
  <si>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</si>
  <si>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</si>
  <si>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</si>
  <si>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</si>
  <si>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</si>
  <si>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</si>
  <si>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</si>
  <si>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</si>
  <si>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</si>
  <si>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</si>
  <si>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</si>
  <si>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</si>
  <si>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</si>
  <si>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</si>
  <si>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</si>
  <si>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</si>
  <si>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</si>
  <si>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</si>
  <si>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</si>
  <si>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</si>
  <si>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</si>
  <si>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</si>
  <si>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</si>
  <si>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</si>
  <si>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</si>
  <si>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</si>
  <si>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</si>
  <si>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</si>
  <si>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</si>
  <si>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</si>
  <si>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</si>
  <si>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</si>
  <si>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</si>
  <si>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</si>
  <si>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</si>
  <si>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</si>
  <si>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</si>
  <si>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</si>
  <si>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</si>
  <si>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</si>
  <si>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</si>
  <si>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</si>
  <si>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</si>
  <si>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</si>
  <si>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</si>
  <si>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</si>
  <si>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</si>
  <si>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</si>
  <si>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</si>
  <si>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</si>
  <si>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</si>
  <si>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</si>
  <si>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</si>
  <si>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</si>
  <si>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</si>
  <si>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</si>
  <si>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</si>
  <si>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</si>
  <si>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</si>
  <si>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</si>
  <si>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</si>
  <si>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</si>
  <si>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</si>
  <si>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</si>
  <si>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</si>
  <si>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</si>
  <si>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</si>
  <si>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</si>
  <si>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</si>
  <si>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</si>
  <si>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</si>
  <si>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</si>
  <si>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</si>
  <si>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</si>
  <si>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</si>
  <si>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</si>
  <si>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</si>
  <si>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</si>
  <si>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</si>
  <si>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</si>
  <si>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</si>
  <si>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</si>
  <si>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</si>
  <si>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</si>
  <si>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</si>
  <si>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</si>
  <si>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</si>
  <si>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</si>
  <si>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</si>
  <si>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</si>
  <si>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</si>
  <si>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</si>
  <si>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</si>
  <si>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</si>
  <si>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</si>
  <si>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</si>
  <si>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</si>
  <si>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</si>
  <si>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</si>
  <si>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</si>
  <si>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</si>
  <si>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</si>
  <si>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</si>
  <si>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</si>
  <si>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</si>
  <si>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</si>
  <si>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</si>
  <si>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</si>
  <si>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</si>
  <si>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</si>
  <si>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</si>
  <si>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</si>
  <si>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</si>
  <si>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</si>
  <si>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</si>
  <si>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</si>
  <si>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</si>
  <si>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</si>
  <si>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</si>
  <si>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</si>
  <si>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</si>
  <si>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</si>
  <si>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</si>
  <si>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</si>
  <si>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</si>
  <si>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</si>
  <si>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</si>
  <si>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</si>
  <si>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</si>
  <si>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</si>
  <si>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</si>
  <si>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</si>
  <si>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</si>
  <si>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</si>
  <si>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</si>
  <si>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</si>
  <si>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</si>
  <si>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</si>
  <si>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</si>
  <si>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</si>
  <si>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</si>
  <si>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</si>
  <si>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</si>
  <si>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</si>
  <si>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</si>
  <si>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</si>
  <si>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</si>
  <si>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</si>
  <si>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</si>
  <si>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</si>
  <si>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</si>
  <si>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</si>
  <si>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</si>
  <si>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</si>
  <si>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</si>
  <si>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</si>
  <si>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</si>
  <si>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</si>
  <si>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</si>
  <si>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</si>
  <si>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</si>
  <si>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</si>
  <si>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</si>
  <si>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</si>
  <si>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</si>
  <si>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</si>
  <si>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</si>
  <si>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</si>
  <si>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</si>
  <si>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</si>
  <si>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</si>
  <si>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</si>
  <si>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</si>
  <si>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</si>
  <si>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</si>
  <si>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</si>
  <si>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</si>
  <si>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</si>
  <si>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</si>
  <si>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</si>
  <si>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</si>
  <si>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</si>
  <si>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</si>
  <si>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</si>
  <si>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</si>
  <si>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</si>
  <si>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</si>
  <si>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</si>
  <si>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</si>
  <si>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</si>
  <si>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</si>
  <si>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</si>
  <si>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</si>
  <si>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</si>
  <si>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</si>
  <si>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</si>
  <si>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</si>
  <si>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</si>
  <si>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</si>
  <si>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</si>
  <si>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</si>
  <si>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</si>
  <si>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</si>
  <si>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</si>
  <si>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</si>
  <si>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</si>
  <si>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</si>
  <si>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</si>
  <si>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</si>
  <si>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</si>
  <si>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</si>
  <si>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</si>
  <si>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</si>
  <si>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</si>
  <si>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</si>
  <si>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</si>
  <si>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</si>
  <si>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</si>
  <si>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</si>
  <si>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</si>
  <si>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</si>
  <si>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</si>
  <si>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</si>
  <si>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</si>
  <si>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</si>
  <si>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</si>
  <si>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</si>
  <si>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</si>
  <si>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</si>
  <si>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</si>
  <si>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</si>
  <si>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</si>
  <si>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</si>
  <si>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</si>
  <si>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</si>
  <si>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</si>
  <si>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</si>
  <si>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</si>
  <si>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</si>
  <si>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</si>
  <si>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</si>
  <si>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</si>
  <si>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</si>
  <si>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</si>
  <si>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</si>
  <si>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</si>
  <si>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</si>
  <si>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</si>
  <si>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</si>
  <si>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</si>
  <si>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</si>
  <si>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</si>
  <si>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</si>
  <si>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</si>
  <si>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</si>
  <si>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</si>
  <si>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</si>
  <si>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</si>
  <si>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</si>
  <si>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</si>
  <si>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</si>
  <si>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</si>
  <si>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</si>
  <si>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</si>
  <si>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</si>
  <si>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</si>
  <si>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</si>
  <si>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</si>
  <si>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</si>
  <si>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</si>
  <si>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</si>
  <si>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</si>
  <si>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</si>
  <si>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</si>
  <si>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</si>
  <si>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</si>
  <si>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</si>
  <si>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</si>
  <si>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</si>
  <si>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</si>
  <si>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</si>
  <si>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</si>
  <si>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</si>
  <si>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</si>
  <si>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</si>
  <si>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</si>
  <si>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</si>
  <si>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</si>
  <si>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</si>
  <si>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</si>
  <si>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</si>
  <si>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</si>
  <si>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</si>
  <si>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</si>
  <si>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</si>
  <si>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</si>
  <si>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</si>
  <si>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</si>
  <si>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</si>
  <si>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</si>
  <si>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</si>
  <si>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</si>
  <si>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</si>
  <si>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</si>
  <si>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</si>
  <si>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</si>
  <si>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</si>
  <si>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</si>
  <si>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</si>
  <si>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</si>
  <si>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</si>
  <si>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</si>
  <si>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</si>
  <si>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</si>
  <si>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</si>
  <si>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</si>
  <si>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</si>
  <si>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</si>
  <si>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</si>
  <si>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</si>
  <si>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</si>
  <si>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</si>
  <si>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</si>
  <si>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</si>
  <si>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</si>
  <si>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</si>
  <si>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</si>
  <si>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</si>
  <si>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</si>
  <si>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</si>
  <si>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</si>
  <si>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</si>
  <si>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</si>
  <si>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</si>
  <si>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</si>
  <si>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</si>
  <si>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</si>
  <si>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</si>
  <si>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</si>
  <si>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</si>
  <si>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</si>
  <si>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</si>
  <si>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</si>
  <si>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</si>
  <si>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</si>
  <si>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</si>
  <si>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</si>
  <si>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</si>
  <si>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</si>
  <si>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</si>
  <si>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</si>
  <si>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</si>
  <si>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</si>
  <si>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</si>
  <si>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</si>
  <si>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</si>
  <si>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</si>
  <si>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</si>
  <si>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</si>
  <si>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</si>
  <si>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</si>
  <si>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</si>
  <si>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</si>
  <si>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</si>
  <si>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</si>
  <si>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</si>
  <si>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</si>
  <si>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</si>
  <si>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</si>
  <si>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</si>
  <si>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</si>
  <si>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</si>
  <si>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</si>
  <si>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</si>
  <si>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</si>
  <si>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</si>
  <si>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</si>
  <si>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</si>
  <si>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</si>
  <si>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</si>
  <si>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</si>
  <si>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</si>
  <si>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</si>
  <si>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</si>
  <si>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</si>
  <si>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</si>
  <si>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</si>
  <si>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</si>
  <si>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</si>
  <si>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</si>
  <si>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</si>
  <si>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</si>
  <si>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</si>
  <si>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</si>
  <si>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</si>
  <si>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</si>
  <si>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</si>
  <si>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</si>
  <si>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</si>
  <si>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</si>
  <si>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</si>
  <si>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</si>
  <si>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</si>
  <si>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</si>
  <si>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</si>
  <si>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</si>
  <si>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</si>
  <si>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</si>
  <si>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</si>
  <si>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</si>
  <si>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</si>
  <si>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</si>
  <si>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</si>
  <si>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</si>
  <si>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</si>
  <si>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</si>
  <si>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</si>
  <si>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</si>
  <si>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</si>
  <si>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</si>
  <si>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</si>
  <si>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</si>
  <si>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</si>
  <si>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</si>
  <si>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</si>
  <si>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</si>
  <si>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</si>
  <si>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</si>
  <si>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</si>
  <si>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</si>
  <si>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</si>
  <si>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</si>
  <si>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</si>
  <si>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</si>
  <si>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</si>
  <si>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</si>
  <si>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</si>
  <si>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</si>
  <si>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</si>
  <si>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</si>
  <si>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</si>
  <si>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</si>
  <si>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</si>
  <si>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</si>
  <si>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</si>
  <si>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</si>
  <si>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</si>
  <si>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</si>
  <si>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</si>
  <si>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</si>
  <si>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</si>
  <si>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</si>
  <si>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</si>
  <si>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</si>
  <si>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</si>
  <si>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</si>
  <si>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</si>
  <si>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</si>
  <si>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</si>
  <si>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</si>
  <si>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</si>
  <si>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</si>
  <si>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</si>
  <si>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</si>
  <si>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</si>
  <si>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</si>
  <si>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</si>
  <si>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</si>
  <si>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</si>
  <si>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</si>
  <si>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</si>
  <si>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</si>
  <si>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</si>
  <si>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</si>
  <si>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</si>
  <si>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</si>
  <si>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</si>
  <si>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</si>
  <si>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</si>
  <si>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</si>
  <si>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</si>
  <si>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</si>
  <si>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</si>
  <si>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</si>
  <si>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</si>
  <si>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</si>
  <si>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</si>
  <si>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</si>
  <si>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</si>
  <si>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</si>
  <si>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</si>
  <si>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</si>
  <si>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</si>
  <si>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</si>
  <si>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</si>
  <si>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</si>
  <si>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</si>
  <si>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</si>
  <si>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</si>
  <si>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</si>
  <si>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</si>
  <si>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</si>
  <si>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</si>
  <si>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</si>
  <si>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</si>
  <si>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</si>
  <si>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</si>
  <si>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</si>
  <si>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</si>
  <si>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</si>
  <si>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</si>
  <si>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</si>
  <si>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</si>
  <si>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</si>
  <si>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</si>
  <si>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</si>
  <si>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</si>
  <si>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</si>
  <si>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</si>
  <si>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</si>
  <si>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</si>
  <si>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</si>
  <si>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</si>
  <si>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</si>
  <si>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</si>
  <si>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</si>
  <si>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</si>
  <si>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</si>
  <si>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</si>
  <si>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</si>
  <si>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</si>
  <si>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</si>
  <si>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</si>
  <si>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</si>
  <si>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</si>
  <si>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</si>
  <si>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</si>
  <si>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</si>
  <si>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</si>
  <si>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</si>
  <si>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</si>
  <si>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</si>
  <si>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</si>
  <si>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</si>
  <si>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</si>
  <si>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</si>
  <si>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</si>
  <si>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</si>
  <si>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</si>
  <si>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</si>
  <si>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</si>
  <si>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</si>
  <si>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</si>
  <si>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</si>
  <si>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</si>
  <si>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</si>
  <si>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</si>
  <si>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</si>
  <si>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</si>
  <si>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</si>
  <si>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</si>
  <si>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</si>
  <si>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</si>
  <si>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</si>
  <si>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</si>
  <si>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</si>
  <si>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</si>
  <si>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</si>
  <si>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</si>
  <si>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</si>
  <si>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</si>
  <si>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</si>
  <si>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</si>
  <si>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</si>
  <si>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</si>
  <si>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</si>
  <si>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</si>
  <si>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</si>
  <si>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</si>
  <si>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</si>
  <si>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</si>
  <si>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</si>
  <si>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</si>
  <si>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</si>
  <si>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</si>
  <si>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</si>
  <si>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</si>
  <si>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</si>
  <si>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</si>
  <si>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</si>
  <si>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</si>
  <si>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</si>
  <si>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</si>
  <si>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</si>
  <si>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</si>
  <si>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</si>
  <si>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</si>
  <si>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</si>
  <si>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</si>
  <si>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</si>
  <si>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</si>
  <si>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</si>
  <si>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</si>
  <si>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</si>
  <si>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</si>
  <si>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</si>
  <si>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</si>
  <si>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</si>
  <si>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</si>
  <si>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</si>
  <si>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</si>
  <si>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</si>
  <si>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</si>
  <si>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</si>
  <si>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</si>
  <si>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</si>
  <si>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</si>
  <si>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</si>
  <si>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</si>
  <si>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</si>
  <si>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</si>
  <si>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</si>
  <si>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</si>
  <si>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</si>
  <si>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</si>
  <si>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</si>
  <si>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</si>
  <si>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</si>
  <si>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</si>
  <si>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</si>
  <si>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</si>
  <si>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</si>
  <si>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</si>
  <si>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</si>
  <si>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</si>
  <si>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</si>
  <si>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</si>
  <si>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</si>
  <si>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</si>
  <si>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</si>
  <si>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</si>
  <si>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</si>
  <si>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</si>
  <si>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</si>
  <si>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</si>
  <si>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</si>
  <si>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</si>
  <si>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</si>
  <si>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</si>
  <si>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</si>
  <si>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</si>
  <si>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</si>
  <si>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</si>
  <si>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</si>
  <si>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</si>
  <si>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</si>
  <si>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</si>
  <si>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</si>
  <si>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</si>
  <si>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</si>
  <si>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</si>
  <si>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</si>
  <si>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</si>
  <si>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</si>
  <si>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</si>
  <si>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</si>
  <si>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</si>
  <si>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</si>
  <si>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</si>
  <si>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</si>
  <si>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</si>
  <si>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</si>
  <si>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</si>
  <si>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</si>
  <si>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</si>
  <si>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</si>
  <si>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</si>
  <si>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</si>
  <si>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</si>
  <si>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</si>
  <si>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</si>
  <si>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</si>
  <si>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</si>
  <si>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</si>
  <si>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</si>
  <si>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</si>
  <si>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</si>
  <si>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</si>
  <si>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</si>
  <si>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</si>
  <si>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</si>
  <si>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</si>
  <si>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</si>
  <si>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</si>
  <si>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</si>
  <si>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</si>
  <si>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</si>
  <si>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</si>
  <si>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</si>
  <si>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</si>
  <si>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</si>
  <si>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</si>
  <si>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</si>
  <si>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</si>
  <si>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</si>
  <si>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</si>
  <si>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</si>
  <si>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</si>
  <si>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</si>
  <si>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</si>
  <si>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</si>
  <si>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</si>
  <si>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</si>
  <si>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</si>
  <si>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</si>
  <si>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</si>
  <si>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</si>
  <si>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</si>
  <si>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</si>
  <si>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</si>
  <si>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</si>
  <si>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</si>
  <si>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</si>
  <si>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</si>
  <si>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</si>
  <si>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</si>
  <si>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</si>
  <si>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</si>
  <si>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</si>
  <si>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</si>
  <si>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</si>
  <si>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</si>
  <si>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</si>
  <si>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</si>
  <si>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</si>
  <si>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</si>
  <si>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</si>
  <si>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</si>
  <si>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</si>
  <si>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</si>
  <si>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</si>
  <si>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</si>
  <si>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</si>
  <si>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</si>
  <si>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</si>
  <si>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</si>
  <si>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</si>
  <si>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</si>
  <si>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</si>
  <si>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</si>
  <si>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</si>
  <si>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</si>
  <si>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</si>
  <si>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</si>
  <si>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</si>
  <si>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</si>
  <si>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</si>
  <si>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</si>
  <si>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</si>
  <si>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</si>
  <si>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</si>
  <si>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</si>
  <si>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</si>
  <si>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</si>
  <si>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</si>
  <si>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</si>
  <si>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</si>
  <si>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</si>
  <si>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</si>
  <si>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</si>
  <si>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</si>
  <si>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</si>
  <si>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</si>
  <si>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</si>
  <si>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</si>
  <si>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</si>
  <si>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</si>
  <si>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</si>
  <si>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</si>
  <si>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</si>
  <si>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</si>
  <si>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</si>
  <si>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</si>
  <si>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</si>
  <si>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</si>
  <si>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</si>
  <si>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</si>
  <si>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</si>
  <si>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</si>
  <si>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</si>
  <si>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</si>
  <si>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</si>
  <si>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</si>
  <si>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</si>
  <si>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</si>
  <si>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</si>
  <si>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</si>
  <si>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</si>
  <si>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</si>
  <si>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</si>
  <si>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</si>
  <si>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</si>
  <si>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</si>
  <si>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</si>
  <si>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</si>
  <si>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</si>
  <si>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</si>
  <si>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</si>
  <si>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</si>
  <si>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</si>
  <si>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</si>
  <si>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</si>
  <si>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</si>
  <si>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</si>
  <si>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</si>
  <si>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</si>
  <si>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</si>
  <si>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</si>
  <si>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</si>
  <si>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</si>
  <si>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</si>
  <si>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</si>
  <si>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</si>
  <si>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</si>
  <si>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</si>
  <si>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</si>
  <si>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</si>
  <si>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</si>
  <si>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</si>
  <si>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</si>
  <si>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</si>
  <si>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</si>
  <si>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</si>
  <si>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</si>
  <si>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</si>
  <si>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</si>
  <si>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</si>
  <si>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</si>
  <si>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</si>
  <si>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</si>
  <si>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</si>
  <si>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</si>
  <si>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</si>
  <si>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</si>
  <si>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</si>
  <si>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</si>
  <si>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</si>
  <si>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</si>
  <si>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</si>
  <si>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</si>
  <si>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</si>
  <si>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</si>
  <si>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</si>
  <si>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</si>
  <si>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</si>
  <si>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</si>
  <si>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</si>
  <si>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</si>
  <si>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</si>
  <si>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</si>
  <si>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</si>
  <si>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</si>
  <si>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</si>
  <si>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</si>
  <si>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</si>
  <si>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</si>
  <si>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</si>
  <si>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</si>
  <si>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</si>
  <si>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</si>
  <si>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</si>
  <si>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</si>
  <si>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</si>
  <si>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</si>
  <si>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</si>
  <si>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</si>
  <si>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</si>
  <si>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</si>
  <si>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</si>
  <si>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</si>
  <si>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</si>
  <si>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</si>
  <si>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</si>
  <si>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</si>
  <si>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</si>
  <si>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</si>
  <si>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</si>
  <si>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</si>
  <si>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</si>
  <si>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</si>
  <si>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</si>
  <si>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</si>
  <si>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</si>
  <si>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</si>
  <si>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</si>
  <si>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</si>
  <si>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</si>
  <si>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</si>
  <si>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</si>
  <si>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</si>
  <si>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</si>
  <si>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</si>
  <si>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</si>
  <si>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</si>
  <si>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</si>
  <si>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</si>
  <si>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</si>
  <si>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</si>
  <si>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</si>
  <si>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</si>
  <si>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</si>
  <si>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</si>
  <si>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</si>
  <si>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</si>
  <si>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</si>
  <si>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</si>
  <si>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</si>
  <si>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</si>
  <si>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</si>
  <si>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</si>
  <si>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</si>
  <si>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</si>
  <si>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</si>
  <si>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</si>
  <si>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</si>
  <si>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</si>
  <si>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</si>
  <si>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</si>
  <si>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</si>
  <si>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</si>
  <si>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</si>
  <si>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</si>
  <si>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</si>
  <si>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</si>
  <si>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</si>
  <si>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</si>
  <si>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</si>
  <si>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</si>
  <si>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</si>
  <si>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</si>
  <si>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</si>
  <si>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</si>
  <si>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</si>
  <si>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</si>
  <si>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</si>
  <si>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</si>
  <si>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</si>
  <si>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</si>
  <si>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</si>
  <si>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</si>
  <si>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</si>
  <si>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</si>
  <si>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</si>
  <si>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</si>
  <si>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</si>
  <si>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</si>
  <si>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</si>
  <si>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</si>
  <si>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</si>
  <si>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</si>
  <si>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</si>
  <si>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</si>
  <si>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</si>
  <si>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</si>
  <si>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</si>
  <si>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</si>
  <si>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</si>
  <si>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</si>
  <si>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</si>
  <si>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</si>
  <si>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</si>
  <si>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</si>
  <si>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</si>
  <si>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</si>
  <si>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</si>
  <si>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</si>
  <si>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</si>
  <si>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</si>
  <si>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</si>
  <si>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</si>
  <si>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</si>
  <si>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</si>
  <si>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</si>
  <si>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</si>
  <si>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</si>
  <si>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</si>
  <si>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</si>
  <si>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</si>
  <si>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</si>
  <si>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</si>
  <si>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</si>
  <si>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</si>
  <si>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</si>
  <si>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</si>
  <si>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</si>
  <si>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</si>
  <si>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</si>
  <si>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</si>
  <si>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</si>
  <si>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</si>
  <si>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</si>
  <si>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</si>
  <si>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</si>
  <si>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</si>
  <si>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</si>
  <si>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</si>
  <si>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</si>
  <si>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</si>
  <si>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</si>
  <si>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</si>
  <si>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</si>
  <si>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</si>
  <si>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</si>
  <si>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</si>
  <si>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</si>
  <si>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</si>
  <si>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</si>
  <si>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</si>
  <si>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</si>
  <si>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</si>
  <si>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</si>
  <si>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</si>
  <si>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</si>
  <si>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</si>
  <si>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</si>
  <si>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</si>
  <si>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</si>
  <si>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</si>
  <si>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</si>
  <si>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</si>
  <si>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</si>
  <si>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</si>
  <si>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</si>
  <si>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</si>
  <si>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</si>
  <si>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</si>
  <si>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</si>
  <si>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</si>
  <si>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</si>
  <si>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</si>
  <si>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</si>
  <si>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</si>
  <si>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</si>
  <si>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</si>
  <si>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</si>
  <si>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</si>
  <si>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</si>
  <si>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</si>
  <si>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</si>
  <si>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</si>
  <si>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</si>
  <si>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</si>
  <si>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</si>
  <si>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</si>
  <si>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</si>
  <si>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</si>
  <si>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</si>
  <si>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</si>
  <si>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</si>
  <si>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</si>
  <si>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</si>
  <si>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</si>
  <si>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</si>
  <si>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</si>
  <si>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</si>
  <si>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</si>
  <si>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</si>
  <si>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</si>
  <si>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</si>
  <si>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</si>
  <si>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</si>
  <si>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</si>
  <si>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</si>
  <si>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</si>
  <si>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</si>
  <si>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</si>
  <si>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</si>
  <si>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</si>
  <si>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</si>
  <si>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</si>
  <si>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</si>
  <si>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</si>
  <si>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</si>
  <si>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</si>
  <si>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</si>
  <si>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</si>
  <si>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</si>
  <si>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</si>
  <si>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</si>
  <si>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</si>
  <si>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</si>
  <si>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</si>
  <si>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</si>
  <si>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</si>
  <si>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</si>
  <si>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</si>
  <si>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</si>
  <si>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</si>
  <si>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</si>
  <si>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</si>
  <si>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</si>
  <si>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</si>
  <si>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</si>
  <si>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</si>
  <si>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</si>
  <si>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</si>
  <si>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</si>
  <si>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</si>
  <si>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</si>
  <si>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</si>
  <si>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</si>
  <si>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</si>
  <si>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</si>
  <si>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</si>
  <si>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</si>
  <si>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</si>
  <si>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</si>
  <si>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</si>
  <si>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</si>
  <si>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</si>
  <si>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</si>
  <si>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</si>
  <si>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</si>
  <si>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</si>
  <si>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</si>
  <si>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</si>
  <si>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</si>
  <si>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</si>
  <si>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</si>
  <si>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</si>
  <si>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</si>
  <si>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</si>
  <si>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</si>
  <si>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</si>
  <si>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</si>
  <si>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</si>
  <si>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</si>
  <si>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</si>
  <si>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</si>
  <si>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</si>
  <si>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</si>
  <si>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</si>
  <si>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</si>
  <si>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</si>
  <si>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</si>
  <si>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</si>
  <si>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</si>
  <si>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</si>
  <si>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</si>
  <si>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</si>
  <si>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</si>
  <si>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</si>
  <si>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</si>
  <si>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</si>
  <si>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</si>
  <si>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</si>
  <si>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</si>
  <si>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</si>
  <si>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</si>
  <si>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</si>
  <si>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</si>
  <si>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</si>
  <si>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</si>
  <si>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</si>
  <si>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</si>
  <si>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</si>
  <si>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</si>
  <si>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</si>
  <si>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</si>
  <si>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</si>
  <si>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</si>
  <si>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</si>
  <si>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</si>
  <si>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</si>
  <si>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</si>
  <si>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</si>
  <si>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</si>
  <si>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</si>
  <si>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</si>
  <si>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</si>
  <si>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</si>
  <si>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</si>
  <si>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</si>
  <si>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</si>
  <si>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</si>
  <si>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</si>
  <si>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</si>
  <si>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</si>
  <si>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</si>
  <si>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</si>
  <si>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</si>
  <si>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</si>
  <si>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</si>
  <si>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</si>
  <si>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</si>
  <si>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</si>
  <si>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</si>
  <si>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</si>
  <si>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</si>
  <si>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</si>
  <si>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</si>
  <si>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</si>
  <si>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</si>
  <si>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</si>
  <si>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</si>
  <si>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</si>
  <si>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</si>
  <si>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</si>
  <si>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</si>
  <si>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</si>
  <si>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</si>
  <si>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</si>
  <si>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</si>
  <si>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</si>
  <si>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</si>
  <si>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</si>
  <si>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</si>
  <si>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</si>
  <si>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</si>
  <si>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</si>
  <si>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</si>
  <si>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</si>
  <si>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</si>
  <si>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</si>
  <si>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</si>
  <si>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</si>
  <si>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</si>
  <si>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</si>
  <si>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</si>
  <si>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</si>
  <si>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</si>
  <si>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</si>
  <si>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</si>
  <si>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</si>
  <si>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</si>
  <si>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</si>
  <si>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</si>
  <si>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</si>
  <si>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</si>
  <si>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</si>
  <si>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</si>
  <si>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</si>
  <si>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</si>
  <si>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</si>
  <si>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</si>
  <si>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</si>
  <si>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</si>
  <si>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</si>
  <si>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</si>
  <si>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</si>
  <si>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</si>
  <si>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</si>
  <si>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</si>
  <si>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</si>
  <si>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</si>
  <si>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</si>
  <si>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</si>
  <si>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</si>
  <si>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</si>
  <si>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</si>
  <si>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</si>
  <si>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</si>
  <si>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</si>
  <si>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</si>
  <si>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</si>
  <si>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</si>
  <si>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</si>
  <si>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</si>
  <si>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</si>
  <si>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</si>
  <si>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</si>
  <si>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</si>
  <si>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</si>
  <si>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</si>
  <si>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</si>
  <si>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</si>
  <si>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</si>
  <si>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</si>
  <si>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</si>
  <si>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</si>
  <si>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</si>
  <si>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</si>
  <si>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</si>
  <si>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</si>
  <si>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</si>
  <si>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</si>
  <si>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</si>
  <si>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</si>
  <si>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</si>
  <si>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</si>
  <si>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</si>
  <si>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</si>
  <si>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</si>
  <si>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</si>
  <si>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</si>
  <si>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</si>
  <si>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</si>
  <si>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</si>
  <si>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</si>
  <si>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</si>
  <si>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</si>
  <si>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</si>
  <si>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</si>
  <si>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</si>
  <si>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</si>
  <si>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</si>
  <si>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</si>
  <si>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</si>
  <si>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</si>
  <si>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</si>
  <si>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</si>
  <si>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</si>
  <si>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</si>
  <si>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</si>
  <si>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</si>
  <si>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</si>
  <si>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</si>
  <si>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</si>
  <si>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</si>
  <si>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</si>
  <si>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</si>
  <si>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</si>
  <si>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</si>
  <si>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</si>
  <si>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</si>
  <si>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</si>
  <si>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Oct</t>
  </si>
  <si>
    <t>Dec</t>
  </si>
  <si>
    <t>Mar</t>
  </si>
  <si>
    <t>Apr</t>
  </si>
  <si>
    <t>Jan</t>
  </si>
  <si>
    <t>Nov</t>
  </si>
  <si>
    <t>Jun</t>
  </si>
  <si>
    <t>Jul</t>
  </si>
  <si>
    <t>Aug</t>
  </si>
  <si>
    <t>May</t>
  </si>
  <si>
    <t>Sep</t>
  </si>
  <si>
    <t>Feb</t>
  </si>
  <si>
    <t>Years</t>
  </si>
  <si>
    <t>Name</t>
  </si>
  <si>
    <t>Blurb</t>
  </si>
  <si>
    <t>Goal</t>
  </si>
  <si>
    <t>Pledged</t>
  </si>
  <si>
    <t>Backers</t>
  </si>
  <si>
    <t>Avg Donation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</si>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</sst>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2" fillId="0" borderId="0" xfId="0" applyNumberFormat="1" applyFont="1"/>
    <xf numFmtId="14" fontId="0" fillId="0" borderId="0" xfId="0" applyNumberFormat="1" applyFont="1"/>
    <xf numFmtId="0" fontId="1" fillId="0" borderId="0" xfId="0" applyFont="1"/>
    <xf numFmtId="165" fontId="1" fillId="0" borderId="0" xfId="0" applyNumberFormat="1" applyFont="1"/>
    <xf numFmtId="6" fontId="0" fillId="0" borderId="0" xfId="0" applyNumberFormat="1"/>
    <xf numFmtId="0" fontId="1" fillId="0" borderId="0" xfId="0" applyFont="1" applyAlignment="1">
      <alignment horizontal="center" vertical="center"/>
    </xf>
    <xf numFmtId="6" fontId="1" fillId="0" borderId="0" xfId="0" applyNumberFormat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171" fontId="0" fillId="0" borderId="0" xfId="0" applyNumberFormat="1"/>
    <xf numFmtId="171" fontId="0" fillId="0" borderId="0" xfId="1" applyNumberFormat="1" applyFont="1" applyFill="1"/>
    <xf numFmtId="171" fontId="0" fillId="0" borderId="0" xfId="0" applyNumberFormat="1" applyFill="1"/>
  </cellXfs>
  <cellStyles count="2">
    <cellStyle name="Currency" xfId="1" builtinId="4"/>
    <cellStyle name="Normal" xfId="0" builtinId="0"/>
  </cellStyles>
  <dxfs count="6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319384319384318"/>
          <c:y val="7.7815744730021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1-4F04-91B1-18A1C6169F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1-4F04-91B1-18A1C6169F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61-4F04-91B1-18A1C6169F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61-4F04-91B1-18A1C6169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7452399"/>
        <c:axId val="817453647"/>
      </c:barChart>
      <c:catAx>
        <c:axId val="8174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453647"/>
        <c:crosses val="autoZero"/>
        <c:auto val="1"/>
        <c:lblAlgn val="ctr"/>
        <c:lblOffset val="100"/>
        <c:noMultiLvlLbl val="0"/>
      </c:catAx>
      <c:valAx>
        <c:axId val="8174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4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9588124333611513"/>
          <c:y val="5.6395241882759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6-4458-A7AC-9A49D03981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6-4458-A7AC-9A49D03981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26-4458-A7AC-9A49D0398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415231"/>
        <c:axId val="1288405663"/>
      </c:barChart>
      <c:catAx>
        <c:axId val="128841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05663"/>
        <c:crosses val="autoZero"/>
        <c:auto val="1"/>
        <c:lblAlgn val="ctr"/>
        <c:lblOffset val="100"/>
        <c:noMultiLvlLbl val="0"/>
      </c:catAx>
      <c:valAx>
        <c:axId val="128840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1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B-48B2-B1F7-D35560C4EB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B-48B2-B1F7-D35560C4EB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B-48B2-B1F7-D35560C4EB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BB-48B2-B1F7-D35560C4E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399007"/>
        <c:axId val="1288400255"/>
      </c:lineChart>
      <c:catAx>
        <c:axId val="128839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400255"/>
        <c:crosses val="autoZero"/>
        <c:auto val="1"/>
        <c:lblAlgn val="ctr"/>
        <c:lblOffset val="100"/>
        <c:noMultiLvlLbl val="0"/>
      </c:catAx>
      <c:valAx>
        <c:axId val="12884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39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B9EB711-3DA4-45FA-9B50-BDA2FBBD3F1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24BDE3-BC4F-42DD-AACC-EB5CC4EC052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EBB03FC-24AA-49EE-89E5-8C091805FB5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133350</xdr:rowOff>
    </xdr:from>
    <xdr:to>
      <xdr:col>17</xdr:col>
      <xdr:colOff>95250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5EFF20-F99E-4E27-AC0C-EBFFA0ACB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9</xdr:row>
      <xdr:rowOff>138112</xdr:rowOff>
    </xdr:from>
    <xdr:to>
      <xdr:col>20</xdr:col>
      <xdr:colOff>295274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32C98-D3C6-40CA-A0AA-0595C4D4B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1</xdr:row>
      <xdr:rowOff>61912</xdr:rowOff>
    </xdr:from>
    <xdr:to>
      <xdr:col>12</xdr:col>
      <xdr:colOff>1104900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461A2-D0CE-4C0D-A9D9-7773D7432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9DEA28-2E5A-45A3-8B2F-6C3C680D0E5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4228FE-C7EB-47BB-ACAD-00962CA616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heet1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Hudson" refreshedDate="44446.615578472221" createdVersion="7" refreshedVersion="7" minRefreshableVersion="3" recordCount="4115" xr:uid="{5B8176D0-C3FB-46E8-BBE8-9CF7B8D1A65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Hudson" refreshedDate="44446.643611574073" createdVersion="7" refreshedVersion="7" minRefreshableVersion="3" recordCount="4115" xr:uid="{ABBAC27C-C223-4A9A-B3EC-0726D3D148B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2452D-DDED-4E39-B238-064337E56CF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464E3D-8362-46CE-BD2C-A5DB6C9CF78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C5185-9760-45AA-86FE-5A944163923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93F70-A1C1-4DA3-940A-B3A0C52ADC0F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A717E-F0E5-42DE-88B2-F922962A31B6}">
  <dimension ref="A2:E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3" t="s">
        <v>8222</v>
      </c>
      <c r="B2" t="s">
        <v>8223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BAB9-0428-4B82-83DB-E7F53668C21E}">
  <dimension ref="A1:F18"/>
  <sheetViews>
    <sheetView workbookViewId="0">
      <selection activeCell="K25" sqref="K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2" width="16.85546875" bestFit="1" customWidth="1"/>
    <col min="43" max="43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8371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4" t="s">
        <v>8378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4" t="s">
        <v>8369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4" t="s">
        <v>8370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4" t="s">
        <v>8376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4" t="s">
        <v>8373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4" t="s">
        <v>8374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4" t="s">
        <v>8375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4" t="s">
        <v>8377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4" t="s">
        <v>8367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4" t="s">
        <v>8368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4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425781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32" style="10" bestFit="1" customWidth="1"/>
    <col min="17" max="17" width="41.140625" customWidth="1"/>
    <col min="18" max="18" width="19.140625" bestFit="1" customWidth="1"/>
    <col min="19" max="19" width="41.28515625" style="19" bestFit="1" customWidth="1"/>
    <col min="20" max="20" width="31.57031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 t="shared" ref="P2:P65" si="1"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ref="P66:P129" si="5">IFERROR(ROUND(E66/L66,2),0)</f>
        <v>86.67</v>
      </c>
      <c r="Q66" s="12" t="s">
        <v>8308</v>
      </c>
      <c r="R66" t="s">
        <v>8310</v>
      </c>
      <c r="S66" s="18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si="5"/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7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ref="P130:P193" si="9">IFERROR(ROUND(E130/L130,2),0)</f>
        <v>311.17</v>
      </c>
      <c r="Q130" s="12" t="s">
        <v>8308</v>
      </c>
      <c r="R130" t="s">
        <v>8311</v>
      </c>
      <c r="S130" s="18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si="9"/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7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7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7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7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ref="P194:P257" si="13">IFERROR(ROUND(E194/L194,2),0)</f>
        <v>5.67</v>
      </c>
      <c r="Q194" s="12" t="s">
        <v>8308</v>
      </c>
      <c r="R194" t="s">
        <v>8312</v>
      </c>
      <c r="S194" s="18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si="13"/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7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7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ref="P258:P321" si="17">IFERROR(ROUND(E258/L258,2),0)</f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si="17"/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7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ref="P322:P385" si="21">IFERROR(ROUND(E322/L322,2),0)</f>
        <v>134.91</v>
      </c>
      <c r="Q322" s="12" t="s">
        <v>8308</v>
      </c>
      <c r="R322" t="s">
        <v>8313</v>
      </c>
      <c r="S322" s="18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si="21"/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ref="P386:P449" si="25">IFERROR(ROUND(E386/L386,2),0)</f>
        <v>58.54</v>
      </c>
      <c r="Q386" s="12" t="s">
        <v>8308</v>
      </c>
      <c r="R386" t="s">
        <v>8313</v>
      </c>
      <c r="S386" s="18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si="25"/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7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ref="P450:P513" si="29">IFERROR(ROUND(E450/L450,2),0)</f>
        <v>20.5</v>
      </c>
      <c r="Q450" s="12" t="s">
        <v>8308</v>
      </c>
      <c r="R450" t="s">
        <v>8314</v>
      </c>
      <c r="S450" s="18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si="29"/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7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7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ref="P514:P577" si="33">IFERROR(ROUND(E514/L514,2),0)</f>
        <v>5.5</v>
      </c>
      <c r="Q514" s="12" t="s">
        <v>8308</v>
      </c>
      <c r="R514" t="s">
        <v>8314</v>
      </c>
      <c r="S514" s="18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si="33"/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ref="P578:P641" si="37">IFERROR(ROUND(E578/L578,2),0)</f>
        <v>1</v>
      </c>
      <c r="Q578" s="12" t="s">
        <v>8317</v>
      </c>
      <c r="R578" t="s">
        <v>8318</v>
      </c>
      <c r="S578" s="18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si="37"/>
        <v>10</v>
      </c>
      <c r="Q579" s="12" t="s">
        <v>8317</v>
      </c>
      <c r="R579" t="s">
        <v>8318</v>
      </c>
      <c r="S579" s="18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7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7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ref="P642:P705" si="41">IFERROR(ROUND(E642/L642,2),0)</f>
        <v>50.5</v>
      </c>
      <c r="Q642" s="12" t="s">
        <v>8317</v>
      </c>
      <c r="R642" t="s">
        <v>8319</v>
      </c>
      <c r="S642" s="18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si="41"/>
        <v>151.32</v>
      </c>
      <c r="Q643" s="12" t="s">
        <v>8317</v>
      </c>
      <c r="R643" t="s">
        <v>8319</v>
      </c>
      <c r="S643" s="18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7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ref="P706:P769" si="45">IFERROR(ROUND(E706/L706,2),0)</f>
        <v>120.25</v>
      </c>
      <c r="Q706" s="12" t="s">
        <v>8317</v>
      </c>
      <c r="R706" t="s">
        <v>8319</v>
      </c>
      <c r="S706" s="18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si="45"/>
        <v>195.4</v>
      </c>
      <c r="Q707" s="12" t="s">
        <v>8317</v>
      </c>
      <c r="R707" t="s">
        <v>8319</v>
      </c>
      <c r="S707" s="18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ref="P770:P833" si="49">IFERROR(ROUND(E770/L770,2),0)</f>
        <v>0</v>
      </c>
      <c r="Q770" s="12" t="s">
        <v>8320</v>
      </c>
      <c r="R770" t="s">
        <v>8322</v>
      </c>
      <c r="S770" s="18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si="49"/>
        <v>31.85</v>
      </c>
      <c r="Q771" s="12" t="s">
        <v>8320</v>
      </c>
      <c r="R771" t="s">
        <v>8322</v>
      </c>
      <c r="S771" s="18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ref="P834:P897" si="53">IFERROR(ROUND(E834/L834,2),0)</f>
        <v>97.99</v>
      </c>
      <c r="Q834" s="12" t="s">
        <v>8323</v>
      </c>
      <c r="R834" t="s">
        <v>8324</v>
      </c>
      <c r="S834" s="18">
        <f t="shared" si="50"/>
        <v>40869.675173611111</v>
      </c>
      <c r="T834" s="17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si="53"/>
        <v>148.78</v>
      </c>
      <c r="Q835" s="12" t="s">
        <v>8323</v>
      </c>
      <c r="R835" t="s">
        <v>8324</v>
      </c>
      <c r="S835" s="18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7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ref="P898:P961" si="57">IFERROR(ROUND(E898/L898,2),0)</f>
        <v>44.44</v>
      </c>
      <c r="Q898" s="12" t="s">
        <v>8323</v>
      </c>
      <c r="R898" t="s">
        <v>8327</v>
      </c>
      <c r="S898" s="18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si="57"/>
        <v>0</v>
      </c>
      <c r="Q899" s="12" t="s">
        <v>8323</v>
      </c>
      <c r="R899" t="s">
        <v>8327</v>
      </c>
      <c r="S899" s="18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7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7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ref="P962:P1025" si="61">IFERROR(ROUND(E962/L962,2),0)</f>
        <v>136.46</v>
      </c>
      <c r="Q962" s="12" t="s">
        <v>8317</v>
      </c>
      <c r="R962" t="s">
        <v>8319</v>
      </c>
      <c r="S962" s="18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si="61"/>
        <v>364.35</v>
      </c>
      <c r="Q963" s="12" t="s">
        <v>8317</v>
      </c>
      <c r="R963" t="s">
        <v>8319</v>
      </c>
      <c r="S963" s="18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ref="P1026:P1089" si="65">IFERROR(ROUND(E1026/L1026,2),0)</f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si="65"/>
        <v>71.849999999999994</v>
      </c>
      <c r="Q1027" s="12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7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7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7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7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7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ref="P1090:P1153" si="69">IFERROR(ROUND(E1090/L1090,2),0)</f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si="69"/>
        <v>23.96</v>
      </c>
      <c r="Q1091" s="12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7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7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7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ref="P1154:P1217" si="73">IFERROR(ROUND(E1154/L1154,2),0)</f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si="73"/>
        <v>50</v>
      </c>
      <c r="Q1155" s="12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ref="P1218:P1281" si="77">IFERROR(ROUND(E1218/L1218,2),0)</f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si="77"/>
        <v>148.57</v>
      </c>
      <c r="Q1219" s="12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ref="P1282:P1345" si="81">IFERROR(ROUND(E1282/L1282,2),0)</f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si="81"/>
        <v>104.73</v>
      </c>
      <c r="Q1283" s="12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ref="P1346:P1409" si="85">IFERROR(ROUND(E1346/L1346,2),0)</f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si="85"/>
        <v>53.57</v>
      </c>
      <c r="Q1347" s="12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7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7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ref="P1410:P1473" si="89">IFERROR(ROUND(E1410/L1410,2),0)</f>
        <v>12</v>
      </c>
      <c r="Q1410" s="12" t="s">
        <v>8320</v>
      </c>
      <c r="R1410" t="s">
        <v>8339</v>
      </c>
      <c r="S1410" s="18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si="89"/>
        <v>0</v>
      </c>
      <c r="Q1411" s="12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7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ref="P1474:P1537" si="93">IFERROR(ROUND(E1474/L1474,2),0)</f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7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si="93"/>
        <v>38.46</v>
      </c>
      <c r="Q1475" s="12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7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ref="P1538:P1601" si="97">IFERROR(ROUND(E1538/L1538,2),0)</f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si="97"/>
        <v>96.38</v>
      </c>
      <c r="Q1539" s="12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7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7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ref="P1602:P1665" si="101">IFERROR(ROUND(E1602/L1602,2),0)</f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si="101"/>
        <v>48.33</v>
      </c>
      <c r="Q1603" s="12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7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ref="P1666:P1729" si="105">IFERROR(ROUND(E1666/L1666,2),0)</f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si="105"/>
        <v>44.96</v>
      </c>
      <c r="Q1667" s="12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7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ref="P1730:P1793" si="109">IFERROR(ROUND(E1730/L1730,2),0)</f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si="109"/>
        <v>0</v>
      </c>
      <c r="Q1731" s="12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ref="P1794:P1857" si="113">IFERROR(ROUND(E1794/L1794,2),0)</f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si="113"/>
        <v>20</v>
      </c>
      <c r="Q1795" s="12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7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ref="P1858:P1921" si="117">IFERROR(ROUND(E1858/L1858,2),0)</f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si="117"/>
        <v>136.36000000000001</v>
      </c>
      <c r="Q1859" s="12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ref="P1922:P1985" si="121">IFERROR(ROUND(E1922/L1922,2),0)</f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si="121"/>
        <v>54</v>
      </c>
      <c r="Q1923" s="12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7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ref="P1986:P2049" si="125">IFERROR(ROUND(E1986/L1986,2),0)</f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si="125"/>
        <v>12.75</v>
      </c>
      <c r="Q1987" s="12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7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ref="P2050:P2113" si="129">IFERROR(ROUND(E2050/L2050,2),0)</f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7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si="129"/>
        <v>80.989999999999995</v>
      </c>
      <c r="Q2051" s="12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7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ref="P2114:P2177" si="133">IFERROR(ROUND(E2114/L2114,2),0)</f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si="133"/>
        <v>68.599999999999994</v>
      </c>
      <c r="Q2115" s="12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7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7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ref="P2178:P2241" si="137">IFERROR(ROUND(E2178/L2178,2),0)</f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si="137"/>
        <v>65.87</v>
      </c>
      <c r="Q2179" s="12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ref="P2242:P2305" si="141">IFERROR(ROUND(E2242/L2242,2),0)</f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si="141"/>
        <v>49.47</v>
      </c>
      <c r="Q2243" s="12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ref="P2306:P2369" si="145">IFERROR(ROUND(E2306/L2306,2),0)</f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si="145"/>
        <v>109.11</v>
      </c>
      <c r="Q2307" s="12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ref="P2370:P2433" si="149">IFERROR(ROUND(E2370/L2370,2),0)</f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si="149"/>
        <v>0</v>
      </c>
      <c r="Q2371" s="12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7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ref="P2434:P2497" si="153">IFERROR(ROUND(E2434/L2434,2),0)</f>
        <v>1</v>
      </c>
      <c r="Q2434" s="12" t="s">
        <v>8334</v>
      </c>
      <c r="R2434" t="s">
        <v>8335</v>
      </c>
      <c r="S2434" s="18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si="153"/>
        <v>0</v>
      </c>
      <c r="Q2435" s="12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ref="P2498:P2561" si="157">IFERROR(ROUND(E2498/L2498,2),0)</f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si="157"/>
        <v>80.55</v>
      </c>
      <c r="Q2499" s="12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7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7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ref="P2562:P2625" si="161">IFERROR(ROUND(E2562/L2562,2),0)</f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si="161"/>
        <v>0</v>
      </c>
      <c r="Q2563" s="12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ref="P2626:P2689" si="165">IFERROR(ROUND(E2626/L2626,2),0)</f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si="165"/>
        <v>27.58</v>
      </c>
      <c r="Q2627" s="12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7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7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7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ref="P2690:P2753" si="169">IFERROR(ROUND(E2690/L2690,2),0)</f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si="169"/>
        <v>1</v>
      </c>
      <c r="Q2691" s="12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7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ref="P2754:P2817" si="173">IFERROR(ROUND(E2754/L2754,2),0)</f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si="173"/>
        <v>47.5</v>
      </c>
      <c r="Q2755" s="12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ref="P2818:P2881" si="177">IFERROR(ROUND(E2818/L2818,2),0)</f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si="177"/>
        <v>23.64</v>
      </c>
      <c r="Q2819" s="12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7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7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ref="P2882:P2945" si="181">IFERROR(ROUND(E2882/L2882,2),0)</f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si="181"/>
        <v>0</v>
      </c>
      <c r="Q2883" s="12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ref="P2946:P3009" si="185">IFERROR(ROUND(E2946/L2946,2),0)</f>
        <v>100</v>
      </c>
      <c r="Q2946" s="12" t="s">
        <v>8315</v>
      </c>
      <c r="R2946" t="s">
        <v>8355</v>
      </c>
      <c r="S2946" s="18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si="185"/>
        <v>0</v>
      </c>
      <c r="Q2947" s="12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7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7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ref="P3010:P3073" si="189">IFERROR(ROUND(E3010/L3010,2),0)</f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si="189"/>
        <v>233.9</v>
      </c>
      <c r="Q3011" s="12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7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ref="P3074:P3137" si="193">IFERROR(ROUND(E3074/L3074,2),0)</f>
        <v>1</v>
      </c>
      <c r="Q3074" s="12" t="s">
        <v>8315</v>
      </c>
      <c r="R3074" t="s">
        <v>8355</v>
      </c>
      <c r="S3074" s="18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si="193"/>
        <v>92.14</v>
      </c>
      <c r="Q3075" s="12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7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7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ref="P3138:P3201" si="197">IFERROR(ROUND(E3138/L3138,2),0)</f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si="197"/>
        <v>50</v>
      </c>
      <c r="Q3139" s="12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ref="P3202:P3265" si="201">IFERROR(ROUND(E3202/L3202,2),0)</f>
        <v>1</v>
      </c>
      <c r="Q3202" s="12" t="s">
        <v>8315</v>
      </c>
      <c r="R3202" t="s">
        <v>8357</v>
      </c>
      <c r="S3202" s="18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si="201"/>
        <v>12.5</v>
      </c>
      <c r="Q3203" s="12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ref="P3266:P3329" si="205">IFERROR(ROUND(E3266/L3266,2),0)</f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si="205"/>
        <v>70.290000000000006</v>
      </c>
      <c r="Q3267" s="12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7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7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ref="P3330:P3393" si="209">IFERROR(ROUND(E3330/L3330,2),0)</f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si="209"/>
        <v>44.92</v>
      </c>
      <c r="Q3331" s="12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ref="P3394:P3457" si="213">IFERROR(ROUND(E3394/L3394,2),0)</f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si="213"/>
        <v>36.07</v>
      </c>
      <c r="Q3395" s="12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ref="P3458:P3521" si="217">IFERROR(ROUND(E3458/L3458,2),0)</f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si="217"/>
        <v>50.98</v>
      </c>
      <c r="Q3459" s="12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7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ref="P3522:P3585" si="221">IFERROR(ROUND(E3522/L3522,2),0)</f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si="221"/>
        <v>45.62</v>
      </c>
      <c r="Q3523" s="12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7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ref="P3586:P3649" si="225">IFERROR(ROUND(E3586/L3586,2),0)</f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si="225"/>
        <v>176.09</v>
      </c>
      <c r="Q3587" s="12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ref="P3650:P3713" si="229">IFERROR(ROUND(E3650/L3650,2),0)</f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si="229"/>
        <v>97.5</v>
      </c>
      <c r="Q3651" s="12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ref="P3714:P3777" si="233">IFERROR(ROUND(E3714/L3714,2),0)</f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si="233"/>
        <v>106.84</v>
      </c>
      <c r="Q3715" s="12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ref="P3778:P3841" si="237">IFERROR(ROUND(E3778/L3778,2),0)</f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si="237"/>
        <v>48.54</v>
      </c>
      <c r="Q3779" s="12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ref="P3842:P3905" si="241">IFERROR(ROUND(E3842/L3842,2),0)</f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si="241"/>
        <v>25.65</v>
      </c>
      <c r="Q3843" s="12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7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7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ref="P3906:P3969" si="245">IFERROR(ROUND(E3906/L3906,2),0)</f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si="245"/>
        <v>24.71</v>
      </c>
      <c r="Q3907" s="12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ref="P3970:P4033" si="249">IFERROR(ROUND(E3970/L3970,2),0)</f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si="249"/>
        <v>35.17</v>
      </c>
      <c r="Q3971" s="12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7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ref="P4034:P4097" si="253">IFERROR(ROUND(E4034/L4034,2),0)</f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si="253"/>
        <v>65.34</v>
      </c>
      <c r="Q4035" s="12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7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ref="P4098:P4115" si="257">IFERROR(ROUND(E4098/L4098,2),0)</f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si="257"/>
        <v>0</v>
      </c>
      <c r="Q4099" s="12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$F$2</formula>
    </cfRule>
    <cfRule type="cellIs" dxfId="2" priority="6" operator="equal">
      <formula>$F$3</formula>
    </cfRule>
    <cfRule type="cellIs" dxfId="1" priority="7" operator="equal">
      <formula>$F$2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92A4-F214-49CC-BAA1-F2AD7A560E01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61AE1-F225-49AF-980F-B2082D7395CD}">
  <dimension ref="A1:T251"/>
  <sheetViews>
    <sheetView workbookViewId="0">
      <selection activeCell="W13" sqref="W13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201D0-B1AB-454A-802E-83AB8D1EA1CD}">
  <dimension ref="A1:T413"/>
  <sheetViews>
    <sheetView topLeftCell="D1" workbookViewId="0">
      <selection activeCell="W12" sqref="W12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2.7109375" customWidth="1"/>
    <col min="4" max="4" width="7" bestFit="1" customWidth="1"/>
    <col min="5" max="5" width="9" bestFit="1" customWidth="1"/>
    <col min="6" max="6" width="10" bestFit="1" customWidth="1"/>
    <col min="8" max="8" width="8.5703125" bestFit="1" customWidth="1"/>
    <col min="9" max="9" width="11" bestFit="1" customWidth="1"/>
    <col min="10" max="10" width="11.85546875" bestFit="1" customWidth="1"/>
    <col min="14" max="14" width="24.28515625" bestFit="1" customWidth="1"/>
    <col min="18" max="18" width="11.85546875" bestFit="1" customWidth="1"/>
    <col min="19" max="19" width="23.42578125" style="17" bestFit="1" customWidth="1"/>
    <col min="20" max="20" width="22" style="17" bestFit="1" customWidth="1"/>
    <col min="21" max="21" width="9" customWidth="1"/>
  </cols>
  <sheetData>
    <row r="1" spans="1:20" s="20" customFormat="1" x14ac:dyDescent="0.25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0" t="s">
        <v>8358</v>
      </c>
      <c r="R1" s="20" t="s">
        <v>8359</v>
      </c>
      <c r="S1" s="21" t="s">
        <v>8365</v>
      </c>
      <c r="T1" s="2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7">
        <v>42646.092812499999</v>
      </c>
      <c r="T2" s="17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7">
        <v>42430.040798611109</v>
      </c>
      <c r="T3" s="17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7">
        <v>42238.13282407407</v>
      </c>
      <c r="T4" s="17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7">
        <v>41850.400937500002</v>
      </c>
      <c r="T5" s="17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7">
        <v>42155.920219907406</v>
      </c>
      <c r="T7" s="1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7">
        <v>42157.591064814813</v>
      </c>
      <c r="T8" s="17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7">
        <v>42676.065150462964</v>
      </c>
      <c r="T9" s="17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7">
        <v>42473.007037037038</v>
      </c>
      <c r="T10" s="17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7">
        <v>42282.768414351856</v>
      </c>
      <c r="T11" s="17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7">
        <v>42473.794710648144</v>
      </c>
      <c r="T12" s="17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7">
        <v>42712.23474537037</v>
      </c>
      <c r="T13" s="17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7">
        <v>42561.154664351852</v>
      </c>
      <c r="T14" s="17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7">
        <v>42709.134780092587</v>
      </c>
      <c r="T15" s="17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7">
        <v>42086.614942129629</v>
      </c>
      <c r="T16" s="17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7">
        <v>42064.652673611112</v>
      </c>
      <c r="T17" s="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7">
        <v>42292.701053240744</v>
      </c>
      <c r="T18" s="17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7">
        <v>42461.747199074074</v>
      </c>
      <c r="T19" s="17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7">
        <v>42169.814340277779</v>
      </c>
      <c r="T20" s="17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7">
        <v>42483.675208333334</v>
      </c>
      <c r="T21" s="17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7">
        <v>42195.749745370369</v>
      </c>
      <c r="T22" s="17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7">
        <v>42675.057997685188</v>
      </c>
      <c r="T23" s="17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7">
        <v>42018.94159722222</v>
      </c>
      <c r="T24" s="17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7">
        <v>42026.924976851849</v>
      </c>
      <c r="T25" s="17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7">
        <v>41920.787534722222</v>
      </c>
      <c r="T26" s="17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7">
        <v>42558.189432870371</v>
      </c>
      <c r="T27" s="1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7">
        <v>41808.198518518519</v>
      </c>
      <c r="T28" s="17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7">
        <v>42550.701886574068</v>
      </c>
      <c r="T29" s="17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7">
        <v>42056.013124999998</v>
      </c>
      <c r="T30" s="17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7">
        <v>42016.938692129625</v>
      </c>
      <c r="T31" s="17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7">
        <v>42591.899988425925</v>
      </c>
      <c r="T32" s="17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7">
        <v>42183.231006944443</v>
      </c>
      <c r="T33" s="17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7">
        <v>41780.525937500002</v>
      </c>
      <c r="T34" s="17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7">
        <v>42154.873124999998</v>
      </c>
      <c r="T36" s="17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7">
        <v>42208.84646990741</v>
      </c>
      <c r="T37" s="1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7">
        <v>42451.496817129635</v>
      </c>
      <c r="T38" s="17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7">
        <v>41759.13962962963</v>
      </c>
      <c r="T39" s="17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7">
        <v>42693.742604166662</v>
      </c>
      <c r="T40" s="17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7">
        <v>42250.598217592589</v>
      </c>
      <c r="T41" s="17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7">
        <v>42060.683935185181</v>
      </c>
      <c r="T42" s="17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7">
        <v>42136.270787037036</v>
      </c>
      <c r="T43" s="17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7">
        <v>42171.034861111111</v>
      </c>
      <c r="T44" s="17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7">
        <v>42494.683634259258</v>
      </c>
      <c r="T45" s="17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7">
        <v>41758.839675925927</v>
      </c>
      <c r="T46" s="17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7">
        <v>42268.127696759257</v>
      </c>
      <c r="T48" s="17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7">
        <v>42746.261782407411</v>
      </c>
      <c r="T49" s="17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7">
        <v>41842.607592592591</v>
      </c>
      <c r="T50" s="17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7">
        <v>41853.240208333329</v>
      </c>
      <c r="T51" s="17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7">
        <v>42061.212488425925</v>
      </c>
      <c r="T52" s="17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7">
        <v>42036.24428240741</v>
      </c>
      <c r="T53" s="17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7">
        <v>42157.470185185186</v>
      </c>
      <c r="T54" s="17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7">
        <v>41827.909942129627</v>
      </c>
      <c r="T55" s="17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7">
        <v>42162.729548611111</v>
      </c>
      <c r="T56" s="17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7">
        <v>42233.738564814819</v>
      </c>
      <c r="T57" s="1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7">
        <v>42042.197824074072</v>
      </c>
      <c r="T58" s="17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7">
        <v>42585.523842592593</v>
      </c>
      <c r="T59" s="17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7">
        <v>41808.669571759259</v>
      </c>
      <c r="T60" s="17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7">
        <v>41852.658310185187</v>
      </c>
      <c r="T61" s="17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7">
        <v>42694.110185185185</v>
      </c>
      <c r="T62" s="17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7">
        <v>42341.818379629629</v>
      </c>
      <c r="T63" s="17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7">
        <v>41880.061006944445</v>
      </c>
      <c r="T64" s="17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7">
        <v>41941.683865740742</v>
      </c>
      <c r="T65" s="17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7">
        <v>42026.88118055556</v>
      </c>
      <c r="T66" s="17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7">
        <v>41922.640590277777</v>
      </c>
      <c r="T67" s="1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7">
        <v>41993.824340277773</v>
      </c>
      <c r="T68" s="17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7">
        <v>42219.915856481486</v>
      </c>
      <c r="T69" s="17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7">
        <v>41909.969386574077</v>
      </c>
      <c r="T70" s="17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7">
        <v>41891.665324074071</v>
      </c>
      <c r="T71" s="17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7">
        <v>41226.017361111109</v>
      </c>
      <c r="T72" s="17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7">
        <v>40478.263923611114</v>
      </c>
      <c r="T73" s="17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7">
        <v>41862.83997685185</v>
      </c>
      <c r="T74" s="17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7">
        <v>40633.154363425929</v>
      </c>
      <c r="T75" s="17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7">
        <v>40970.875671296293</v>
      </c>
      <c r="T76" s="17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7">
        <v>41447.839722222219</v>
      </c>
      <c r="T79" s="17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7">
        <v>40884.066678240742</v>
      </c>
      <c r="T80" s="17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7">
        <v>41841.26489583333</v>
      </c>
      <c r="T81" s="17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7">
        <v>41799.685902777775</v>
      </c>
      <c r="T82" s="17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7">
        <v>41775.753761574073</v>
      </c>
      <c r="T83" s="17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7">
        <v>41766.80572916667</v>
      </c>
      <c r="T84" s="17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7">
        <v>40644.159259259257</v>
      </c>
      <c r="T85" s="17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7">
        <v>41940.69158564815</v>
      </c>
      <c r="T86" s="17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7">
        <v>41839.175706018519</v>
      </c>
      <c r="T87" s="1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7">
        <v>41772.105937500004</v>
      </c>
      <c r="T88" s="17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7">
        <v>41591.737974537034</v>
      </c>
      <c r="T89" s="17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7">
        <v>41789.080370370371</v>
      </c>
      <c r="T90" s="17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7">
        <v>40923.729953703703</v>
      </c>
      <c r="T91" s="17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7">
        <v>41878.878379629627</v>
      </c>
      <c r="T92" s="17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7">
        <v>41862.864675925928</v>
      </c>
      <c r="T93" s="17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7">
        <v>40531.886886574073</v>
      </c>
      <c r="T94" s="17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7">
        <v>41477.930914351848</v>
      </c>
      <c r="T95" s="17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7">
        <v>41781.666770833333</v>
      </c>
      <c r="T96" s="17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7">
        <v>41375.702210648145</v>
      </c>
      <c r="T97" s="1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7">
        <v>40883.949317129627</v>
      </c>
      <c r="T98" s="17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7">
        <v>41491.79478009259</v>
      </c>
      <c r="T99" s="17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7">
        <v>41791.993414351848</v>
      </c>
      <c r="T100" s="17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7">
        <v>41013.936562499999</v>
      </c>
      <c r="T104" s="17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7">
        <v>41834.586574074077</v>
      </c>
      <c r="T105" s="17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7">
        <v>41829.795729166668</v>
      </c>
      <c r="T106" s="17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7">
        <v>42219.665173611109</v>
      </c>
      <c r="T107" s="1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7">
        <v>42648.546111111107</v>
      </c>
      <c r="T108" s="17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7">
        <v>42050.983182870375</v>
      </c>
      <c r="T109" s="17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7">
        <v>42772.833379629628</v>
      </c>
      <c r="T110" s="17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7">
        <v>42503.559467592597</v>
      </c>
      <c r="T114" s="17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7">
        <v>42323.70930555556</v>
      </c>
      <c r="T115" s="17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7">
        <v>41933.291643518518</v>
      </c>
      <c r="T116" s="17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7">
        <v>41898.168125000004</v>
      </c>
      <c r="T117" s="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7">
        <v>42446.943831018521</v>
      </c>
      <c r="T118" s="17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7">
        <v>42463.81385416667</v>
      </c>
      <c r="T119" s="17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7">
        <v>42766.805034722223</v>
      </c>
      <c r="T120" s="17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7">
        <v>41893.324884259258</v>
      </c>
      <c r="T124" s="17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7">
        <v>41871.755694444444</v>
      </c>
      <c r="T125" s="17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7">
        <v>42262.096782407403</v>
      </c>
      <c r="T126" s="17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7">
        <v>42135.60020833333</v>
      </c>
      <c r="T127" s="1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7">
        <v>42230.472222222219</v>
      </c>
      <c r="T128" s="17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7">
        <v>42068.888391203705</v>
      </c>
      <c r="T129" s="17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7">
        <v>42145.746689814812</v>
      </c>
      <c r="T130" s="17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7">
        <v>42602.576712962968</v>
      </c>
      <c r="T133" s="17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7">
        <v>42144.573807870373</v>
      </c>
      <c r="T134" s="17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7">
        <v>41982.887280092589</v>
      </c>
      <c r="T135" s="17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7">
        <v>42614.760937500003</v>
      </c>
      <c r="T136" s="17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7">
        <v>42303.672662037032</v>
      </c>
      <c r="T137" s="1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7">
        <v>42171.725416666668</v>
      </c>
      <c r="T138" s="17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7">
        <v>41964.315532407403</v>
      </c>
      <c r="T139" s="17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7">
        <v>42284.516064814816</v>
      </c>
      <c r="T140" s="17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7">
        <v>42136.536134259266</v>
      </c>
      <c r="T142" s="17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7">
        <v>42590.90425925926</v>
      </c>
      <c r="T144" s="17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7">
        <v>42284.500104166669</v>
      </c>
      <c r="T145" s="17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7">
        <v>42611.801412037035</v>
      </c>
      <c r="T146" s="17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7">
        <v>42400.704537037032</v>
      </c>
      <c r="T147" s="1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7">
        <v>42017.88045138889</v>
      </c>
      <c r="T148" s="17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7">
        <v>42431.102534722217</v>
      </c>
      <c r="T149" s="17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7">
        <v>42121.756921296299</v>
      </c>
      <c r="T150" s="17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7">
        <v>42445.19430555556</v>
      </c>
      <c r="T152" s="17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7">
        <v>42762.942430555559</v>
      </c>
      <c r="T154" s="17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7">
        <v>42567.840069444443</v>
      </c>
      <c r="T155" s="17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7">
        <v>42232.702546296292</v>
      </c>
      <c r="T156" s="17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7">
        <v>42239.957962962959</v>
      </c>
      <c r="T157" s="1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7">
        <v>42261.917395833334</v>
      </c>
      <c r="T158" s="17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7">
        <v>42102.743773148148</v>
      </c>
      <c r="T159" s="17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7">
        <v>42538.73583333334</v>
      </c>
      <c r="T160" s="17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7">
        <v>42056.65143518518</v>
      </c>
      <c r="T161" s="17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7">
        <v>42493.219236111108</v>
      </c>
      <c r="T164" s="17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7">
        <v>42475.057164351849</v>
      </c>
      <c r="T165" s="17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7">
        <v>42452.876909722225</v>
      </c>
      <c r="T166" s="17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7">
        <v>42253.928530092591</v>
      </c>
      <c r="T167" s="1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7">
        <v>42264.29178240741</v>
      </c>
      <c r="T168" s="17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7">
        <v>42664.809560185182</v>
      </c>
      <c r="T169" s="17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7">
        <v>42382.244409722218</v>
      </c>
      <c r="T170" s="17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7">
        <v>41826.871238425927</v>
      </c>
      <c r="T171" s="17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7">
        <v>41914.100289351853</v>
      </c>
      <c r="T174" s="17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7">
        <v>42521.010370370372</v>
      </c>
      <c r="T175" s="17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7">
        <v>42041.714178240742</v>
      </c>
      <c r="T176" s="17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7">
        <v>41822.57503472222</v>
      </c>
      <c r="T177" s="1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7">
        <v>42248.697754629626</v>
      </c>
      <c r="T178" s="17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7">
        <v>41809.860300925924</v>
      </c>
      <c r="T179" s="17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7">
        <v>42148.676851851851</v>
      </c>
      <c r="T180" s="17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7">
        <v>42685.974004629628</v>
      </c>
      <c r="T184" s="17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7">
        <v>42062.296412037031</v>
      </c>
      <c r="T185" s="17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7">
        <v>41851.200150462959</v>
      </c>
      <c r="T186" s="17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7">
        <v>42053.106111111112</v>
      </c>
      <c r="T187" s="1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7">
        <v>42054.024421296301</v>
      </c>
      <c r="T188" s="17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7">
        <v>42466.558796296296</v>
      </c>
      <c r="T189" s="17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7">
        <v>42513.110787037032</v>
      </c>
      <c r="T190" s="17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7">
        <v>42270.7269212963</v>
      </c>
      <c r="T191" s="17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7">
        <v>41866.025347222225</v>
      </c>
      <c r="T194" s="17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7">
        <v>42056.091631944444</v>
      </c>
      <c r="T195" s="17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7">
        <v>41851.771354166667</v>
      </c>
      <c r="T196" s="17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7">
        <v>42321.101759259262</v>
      </c>
      <c r="T197" s="1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7">
        <v>42107.067557870367</v>
      </c>
      <c r="T198" s="17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7">
        <v>41969.199756944443</v>
      </c>
      <c r="T199" s="17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7">
        <v>42690.334317129629</v>
      </c>
      <c r="T200" s="17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7">
        <v>41937.95344907407</v>
      </c>
      <c r="T204" s="17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7">
        <v>42044.184988425928</v>
      </c>
      <c r="T205" s="17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7">
        <v>42524.782638888893</v>
      </c>
      <c r="T206" s="17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7">
        <v>42292.087592592594</v>
      </c>
      <c r="T207" s="1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7">
        <v>41953.8675</v>
      </c>
      <c r="T208" s="17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7">
        <v>41946.644745370373</v>
      </c>
      <c r="T209" s="17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7">
        <v>41947.762592592589</v>
      </c>
      <c r="T210" s="17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7">
        <v>41923.921643518523</v>
      </c>
      <c r="T214" s="17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7">
        <v>41764.44663194444</v>
      </c>
      <c r="T215" s="17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7">
        <v>41941.75203703704</v>
      </c>
      <c r="T216" s="17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7">
        <v>41834.953865740739</v>
      </c>
      <c r="T217" s="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7">
        <v>42290.61855324074</v>
      </c>
      <c r="T218" s="17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7">
        <v>42152.503495370373</v>
      </c>
      <c r="T219" s="17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7">
        <v>41791.492777777778</v>
      </c>
      <c r="T220" s="17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7">
        <v>42053.733078703706</v>
      </c>
      <c r="T224" s="17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7">
        <v>42675.832465277781</v>
      </c>
      <c r="T225" s="17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7">
        <v>42467.144166666665</v>
      </c>
      <c r="T226" s="17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7">
        <v>41894.91375</v>
      </c>
      <c r="T227" s="1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7">
        <v>41752.83457175926</v>
      </c>
      <c r="T228" s="17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7">
        <v>42037.791238425925</v>
      </c>
      <c r="T229" s="17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7">
        <v>42088.911354166667</v>
      </c>
      <c r="T230" s="17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7">
        <v>41839.730937500004</v>
      </c>
      <c r="T234" s="17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7">
        <v>42380.581180555557</v>
      </c>
      <c r="T235" s="17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7">
        <v>41776.063136574077</v>
      </c>
      <c r="T236" s="17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7">
        <v>41800.380428240744</v>
      </c>
      <c r="T237" s="1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7">
        <v>42572.61681712963</v>
      </c>
      <c r="T238" s="17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7">
        <v>41851.541585648149</v>
      </c>
      <c r="T239" s="17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7">
        <v>42205.710879629631</v>
      </c>
      <c r="T240" s="17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7">
        <v>41809.12300925926</v>
      </c>
      <c r="T242" s="17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7">
        <v>42124.841111111105</v>
      </c>
      <c r="T244" s="17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7">
        <v>41861.524837962963</v>
      </c>
      <c r="T245" s="17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7">
        <v>42402.889027777783</v>
      </c>
      <c r="T246" s="17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7">
        <v>41960.119085648148</v>
      </c>
      <c r="T247" s="1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7">
        <v>42532.052523148144</v>
      </c>
      <c r="T248" s="17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7">
        <v>42088.723692129628</v>
      </c>
      <c r="T249" s="17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7">
        <v>41820.639189814814</v>
      </c>
      <c r="T250" s="17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7">
        <v>42626.7503125</v>
      </c>
      <c r="T251" s="17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7">
        <v>42011.202581018515</v>
      </c>
      <c r="T254" s="17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7">
        <v>42643.632858796293</v>
      </c>
      <c r="T255" s="17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7">
        <v>42179.898472222223</v>
      </c>
      <c r="T256" s="17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7">
        <v>42575.130057870367</v>
      </c>
      <c r="T257" s="1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7">
        <v>42053.671666666662</v>
      </c>
      <c r="T259" s="17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7">
        <v>42605.765381944439</v>
      </c>
      <c r="T260" s="17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7">
        <v>42062.834444444445</v>
      </c>
      <c r="T264" s="17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7">
        <v>41921.279976851853</v>
      </c>
      <c r="T265" s="17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7">
        <v>42128.736608796295</v>
      </c>
      <c r="T266" s="17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7">
        <v>42053.916921296302</v>
      </c>
      <c r="T267" s="1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7">
        <v>42171.317442129628</v>
      </c>
      <c r="T268" s="17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7">
        <v>41793.668761574074</v>
      </c>
      <c r="T269" s="17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7">
        <v>42506.760405092587</v>
      </c>
      <c r="T270" s="17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7">
        <v>42126.87501157407</v>
      </c>
      <c r="T272" s="17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7">
        <v>42443.802361111113</v>
      </c>
      <c r="T274" s="17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7">
        <v>42121.249814814815</v>
      </c>
      <c r="T275" s="17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7">
        <v>42268.009224537032</v>
      </c>
      <c r="T276" s="17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7">
        <v>41848.866157407407</v>
      </c>
      <c r="T277" s="1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7">
        <v>42689.214988425927</v>
      </c>
      <c r="T278" s="17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7">
        <v>42584.846828703703</v>
      </c>
      <c r="T279" s="17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7">
        <v>42511.741944444439</v>
      </c>
      <c r="T280" s="17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7">
        <v>42419.91942129629</v>
      </c>
      <c r="T282" s="17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7">
        <v>42297.748738425929</v>
      </c>
      <c r="T284" s="17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7">
        <v>41760.935706018521</v>
      </c>
      <c r="T285" s="17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7">
        <v>41829.734259259261</v>
      </c>
      <c r="T286" s="17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7">
        <v>42491.92288194444</v>
      </c>
      <c r="T287" s="1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7">
        <v>41950.859560185185</v>
      </c>
      <c r="T288" s="17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7">
        <v>41802.62090277778</v>
      </c>
      <c r="T289" s="17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7">
        <v>41781.096203703702</v>
      </c>
      <c r="T290" s="17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7">
        <v>41856.010069444441</v>
      </c>
      <c r="T293" s="17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7">
        <v>41893.783553240741</v>
      </c>
      <c r="T294" s="17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7">
        <v>41881.361342592594</v>
      </c>
      <c r="T295" s="17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7">
        <v>41880.76357638889</v>
      </c>
      <c r="T296" s="17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7">
        <v>42214.6956712963</v>
      </c>
      <c r="T297" s="1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7">
        <v>42460.335312499999</v>
      </c>
      <c r="T298" s="17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7">
        <v>42167.023206018523</v>
      </c>
      <c r="T299" s="17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7">
        <v>42243.6252662037</v>
      </c>
      <c r="T304" s="17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7">
        <v>42600.756041666667</v>
      </c>
      <c r="T305" s="17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7">
        <v>41829.599791666667</v>
      </c>
      <c r="T306" s="17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7">
        <v>42040.831678240742</v>
      </c>
      <c r="T307" s="1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7">
        <v>42075.807395833333</v>
      </c>
      <c r="T308" s="17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7">
        <v>42073.660694444443</v>
      </c>
      <c r="T309" s="17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7">
        <v>42480.078715277778</v>
      </c>
      <c r="T310" s="17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7">
        <v>42196.028703703705</v>
      </c>
      <c r="T313" s="17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7">
        <v>42016.050451388888</v>
      </c>
      <c r="T314" s="17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7">
        <v>41730.276747685188</v>
      </c>
      <c r="T315" s="17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7">
        <v>42203.680300925931</v>
      </c>
      <c r="T316" s="17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7">
        <v>41974.743148148147</v>
      </c>
      <c r="T317" s="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7">
        <v>41869.740671296298</v>
      </c>
      <c r="T318" s="17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7">
        <v>41982.688611111109</v>
      </c>
      <c r="T319" s="17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7">
        <v>41976.331979166673</v>
      </c>
      <c r="T320" s="17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7">
        <v>42649.54923611111</v>
      </c>
      <c r="T323" s="17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7">
        <v>42093.786840277782</v>
      </c>
      <c r="T324" s="17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7">
        <v>42026.176180555558</v>
      </c>
      <c r="T325" s="17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7">
        <v>42451.095856481479</v>
      </c>
      <c r="T326" s="17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7">
        <v>42418.425983796296</v>
      </c>
      <c r="T327" s="1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7">
        <v>41964.716319444444</v>
      </c>
      <c r="T328" s="17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7">
        <v>42576.697569444441</v>
      </c>
      <c r="T329" s="17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7">
        <v>42125.647534722222</v>
      </c>
      <c r="T330" s="17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7">
        <v>42592.066921296297</v>
      </c>
      <c r="T334" s="17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7">
        <v>42050.008368055554</v>
      </c>
      <c r="T335" s="17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7">
        <v>42417.585532407407</v>
      </c>
      <c r="T336" s="17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7">
        <v>41866.79886574074</v>
      </c>
      <c r="T337" s="1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7">
        <v>42220.79487268519</v>
      </c>
      <c r="T338" s="17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7">
        <v>42628.849120370374</v>
      </c>
      <c r="T339" s="17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7">
        <v>42447.894432870366</v>
      </c>
      <c r="T340" s="17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7">
        <v>41788.58997685185</v>
      </c>
      <c r="T343" s="17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7">
        <v>42144.041851851856</v>
      </c>
      <c r="T344" s="17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7">
        <v>42661.132245370376</v>
      </c>
      <c r="T345" s="17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7">
        <v>42037.938206018516</v>
      </c>
      <c r="T346" s="17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7">
        <v>42619.935694444444</v>
      </c>
      <c r="T347" s="1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7">
        <v>41877.221886574072</v>
      </c>
      <c r="T348" s="17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7">
        <v>41828.736921296295</v>
      </c>
      <c r="T349" s="17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7">
        <v>42545.774189814809</v>
      </c>
      <c r="T350" s="17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7">
        <v>42173.803217592591</v>
      </c>
      <c r="T354" s="17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7">
        <v>41775.858564814815</v>
      </c>
      <c r="T355" s="17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7">
        <v>42055.277199074073</v>
      </c>
      <c r="T356" s="17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7">
        <v>42447.896666666667</v>
      </c>
      <c r="T357" s="1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7">
        <v>42523.248715277776</v>
      </c>
      <c r="T358" s="17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7">
        <v>41822.90488425926</v>
      </c>
      <c r="T359" s="17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7">
        <v>42185.556157407409</v>
      </c>
      <c r="T360" s="17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7">
        <v>41820.62809027778</v>
      </c>
      <c r="T361" s="17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7">
        <v>41786.761354166665</v>
      </c>
      <c r="T364" s="17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7">
        <v>42627.454097222217</v>
      </c>
      <c r="T365" s="17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7">
        <v>42374.651504629626</v>
      </c>
      <c r="T366" s="17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7">
        <v>41772.685393518521</v>
      </c>
      <c r="T367" s="1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7">
        <v>42633.116851851853</v>
      </c>
      <c r="T368" s="17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7">
        <v>42219.180393518516</v>
      </c>
      <c r="T369" s="17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7">
        <v>41753.593275462961</v>
      </c>
      <c r="T370" s="17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7">
        <v>41940.598182870373</v>
      </c>
      <c r="T374" s="17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7">
        <v>42020.700567129628</v>
      </c>
      <c r="T375" s="17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7">
        <v>41891.96503472222</v>
      </c>
      <c r="T376" s="17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7">
        <v>42490.133877314816</v>
      </c>
      <c r="T377" s="1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7">
        <v>41995.870486111111</v>
      </c>
      <c r="T378" s="17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7">
        <v>42401.806562500002</v>
      </c>
      <c r="T379" s="17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7">
        <v>41897.602037037039</v>
      </c>
      <c r="T380" s="17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7">
        <v>41792.542986111112</v>
      </c>
      <c r="T383" s="17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7">
        <v>41879.913761574076</v>
      </c>
      <c r="T384" s="17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7">
        <v>42552.048356481479</v>
      </c>
      <c r="T385" s="17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7">
        <v>41810.142199074071</v>
      </c>
      <c r="T386" s="17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7">
        <v>42072.576249999998</v>
      </c>
      <c r="T387" s="1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7">
        <v>41779.724224537036</v>
      </c>
      <c r="T388" s="17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7">
        <v>42134.172071759262</v>
      </c>
      <c r="T389" s="17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7">
        <v>42505.738032407404</v>
      </c>
      <c r="T390" s="17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7">
        <v>41927.936157407406</v>
      </c>
      <c r="T394" s="17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7">
        <v>42462.140868055561</v>
      </c>
      <c r="T395" s="17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7">
        <v>42632.348310185189</v>
      </c>
      <c r="T396" s="17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7">
        <v>42054.849050925928</v>
      </c>
      <c r="T397" s="1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7">
        <v>42497.275706018518</v>
      </c>
      <c r="T398" s="17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7">
        <v>42058.904074074075</v>
      </c>
      <c r="T399" s="17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7">
        <v>41807.690081018518</v>
      </c>
      <c r="T400" s="17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7">
        <v>42284.69694444444</v>
      </c>
      <c r="T401" s="17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7">
        <v>42045.84238425926</v>
      </c>
      <c r="T402" s="17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7">
        <v>42341.180636574078</v>
      </c>
      <c r="T404" s="17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7">
        <v>42170.910231481481</v>
      </c>
      <c r="T405" s="17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7">
        <v>42151.069606481484</v>
      </c>
      <c r="T406" s="17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7">
        <v>41944.527627314819</v>
      </c>
      <c r="T407" s="1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7">
        <v>42593.865405092598</v>
      </c>
      <c r="T408" s="17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7">
        <v>42503.740868055553</v>
      </c>
      <c r="T409" s="17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7">
        <v>41927.848900462966</v>
      </c>
      <c r="T410" s="17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7">
        <v>42155.142638888887</v>
      </c>
      <c r="T413" s="17">
        <v>42215.142638888887</v>
      </c>
    </row>
  </sheetData>
  <autoFilter ref="A1:T1" xr:uid="{7C6201D0-B1AB-454A-802E-83AB8D1EA1CD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4A363-B574-40F8-94F2-C76DECF41539}">
  <dimension ref="A1:C14"/>
  <sheetViews>
    <sheetView workbookViewId="0">
      <selection activeCell="I11" sqref="I11"/>
    </sheetView>
  </sheetViews>
  <sheetFormatPr defaultRowHeight="15" x14ac:dyDescent="0.25"/>
  <cols>
    <col min="1" max="1" width="28.42578125" style="20" bestFit="1" customWidth="1"/>
    <col min="2" max="2" width="12" style="22" bestFit="1" customWidth="1"/>
    <col min="3" max="3" width="15.140625" style="26" customWidth="1"/>
  </cols>
  <sheetData>
    <row r="1" spans="1:3" s="23" customFormat="1" x14ac:dyDescent="0.25">
      <c r="B1" s="24" t="s">
        <v>8386</v>
      </c>
      <c r="C1" s="25" t="s">
        <v>8387</v>
      </c>
    </row>
    <row r="2" spans="1:3" x14ac:dyDescent="0.25">
      <c r="A2" s="20" t="s">
        <v>8388</v>
      </c>
      <c r="B2" s="22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0" t="s">
        <v>8389</v>
      </c>
      <c r="B3" s="22">
        <f>MEDIAN('Successful US Kickstarters'!D:D)</f>
        <v>3000</v>
      </c>
      <c r="C3" s="26">
        <f>MEDIAN('Failed US Kickstarters'!D:D)</f>
        <v>5000</v>
      </c>
    </row>
    <row r="4" spans="1:3" x14ac:dyDescent="0.25">
      <c r="A4" s="20" t="s">
        <v>8395</v>
      </c>
      <c r="B4" s="22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0" t="s">
        <v>8392</v>
      </c>
      <c r="B5" s="22">
        <f>_xlfn.QUARTILE.EXC('Successful US Kickstarters'!D:D, 3)</f>
        <v>5000</v>
      </c>
      <c r="C5" s="27">
        <f>-_xlfn.QUARTILE.EXC('Failed US Kickstarters'!D:D,3)*-1</f>
        <v>10000</v>
      </c>
    </row>
    <row r="6" spans="1:3" x14ac:dyDescent="0.25">
      <c r="A6" s="20" t="s">
        <v>8393</v>
      </c>
      <c r="B6" s="22">
        <f>_xlfn.QUARTILE.EXC('Successful US Kickstarters'!D:D, 1)</f>
        <v>1500</v>
      </c>
      <c r="C6" s="28">
        <f>-_xlfn.QUARTILE.EXC('Failed US Kickstarters'!D:D,1)*-1</f>
        <v>2000</v>
      </c>
    </row>
    <row r="7" spans="1:3" x14ac:dyDescent="0.25">
      <c r="A7" s="20" t="s">
        <v>8394</v>
      </c>
      <c r="B7" s="22">
        <f>B5-B6</f>
        <v>3500</v>
      </c>
      <c r="C7" s="28">
        <f>C5-C6</f>
        <v>8000</v>
      </c>
    </row>
    <row r="9" spans="1:3" x14ac:dyDescent="0.25">
      <c r="A9" s="20" t="s">
        <v>8390</v>
      </c>
      <c r="B9" s="22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0" t="s">
        <v>8391</v>
      </c>
      <c r="B10" s="22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0" t="s">
        <v>8396</v>
      </c>
      <c r="B11" s="22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0" t="s">
        <v>8397</v>
      </c>
      <c r="B12" s="22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s="20" t="s">
        <v>8398</v>
      </c>
      <c r="B13" s="22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s="20" t="s">
        <v>8399</v>
      </c>
      <c r="B14" s="22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8083F-725E-4383-8C38-7EC8305C76F1}">
  <dimension ref="A1:F6"/>
  <sheetViews>
    <sheetView workbookViewId="0">
      <selection activeCell="F11" sqref="F11"/>
    </sheetView>
  </sheetViews>
  <sheetFormatPr defaultRowHeight="15" x14ac:dyDescent="0.25"/>
  <cols>
    <col min="1" max="1" width="33.5703125" bestFit="1" customWidth="1"/>
    <col min="2" max="2" width="79.7109375" style="3" customWidth="1"/>
    <col min="5" max="5" width="15.28515625" customWidth="1"/>
    <col min="6" max="6" width="13.28515625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8385</v>
      </c>
      <c r="F1" t="s">
        <v>8384</v>
      </c>
    </row>
    <row r="2" spans="1:6" ht="30" x14ac:dyDescent="0.25">
      <c r="A2" t="s">
        <v>3473</v>
      </c>
      <c r="B2" s="3" t="str">
        <f>VLOOKUP(A2, [1]Kickstarter!B:C, 2, FALSE)</f>
        <v>Help us get actor-writer Ian Bonar's debut play - a hilarious, heartbreaking story of grief and loss - to the 2016 Edinburgh Fringe.</v>
      </c>
      <c r="C2">
        <f>VLOOKUP(A2, [1]Kickstarter!B:E, 3, FALSE)</f>
        <v>2000</v>
      </c>
      <c r="D2">
        <f>VLOOKUP(A2, [1]Kickstarter!B:E, 4, FALSE)</f>
        <v>2020</v>
      </c>
      <c r="E2">
        <f>VLOOKUP(A2,Sheet1!B$2:P$4115,15,FALSE)</f>
        <v>51.79</v>
      </c>
      <c r="F2">
        <f>VLOOKUP(A2,Sheet1!B$2:P$4115,11,FALSE)</f>
        <v>39</v>
      </c>
    </row>
    <row r="3" spans="1:6" ht="30" x14ac:dyDescent="0.25">
      <c r="A3" t="s">
        <v>3616</v>
      </c>
      <c r="B3" s="3" t="str">
        <f>VLOOKUP(A3, [1]Kickstarter!B:C, 2, FALSE)</f>
        <v>The play yet to be described as "A surefire Edinburgh Fringe Festival Cult Hit". Coming to the Underbelly, Edinburgh, 5th-30th August.</v>
      </c>
      <c r="C3">
        <f>VLOOKUP(A3, [1]Kickstarter!B:E, 3, FALSE)</f>
        <v>2000</v>
      </c>
      <c r="D3">
        <f>VLOOKUP(A3, [1]Kickstarter!B:E, 4, FALSE)</f>
        <v>2020</v>
      </c>
      <c r="E3">
        <f>VLOOKUP(A3,Sheet1!B$2:P$4115,15,FALSE)</f>
        <v>36.07</v>
      </c>
      <c r="F3">
        <f>VLOOKUP(A3,Sheet1!B$2:P$4115,11,FALSE)</f>
        <v>56</v>
      </c>
    </row>
    <row r="4" spans="1:6" ht="30" x14ac:dyDescent="0.25">
      <c r="A4" t="s">
        <v>3178</v>
      </c>
      <c r="B4" s="3" t="str">
        <f>VLOOKUP(A4, [1]Kickstarter!B:C, 2, FALSE)</f>
        <v>Cutting Off Kate Bush is a one-woman show written &amp; performed by Lucy Benson-Brown, premiering at the Edinburgh Fringe Festival 2014</v>
      </c>
      <c r="C4">
        <f>VLOOKUP(A4, [1]Kickstarter!B:E, 3, FALSE)</f>
        <v>1500</v>
      </c>
      <c r="D4">
        <f>VLOOKUP(A4, [1]Kickstarter!B:E, 4, FALSE)</f>
        <v>2576</v>
      </c>
      <c r="E4">
        <f>VLOOKUP(A4,Sheet1!B$2:P$4115,15,FALSE)</f>
        <v>33.03</v>
      </c>
      <c r="F4">
        <f>VLOOKUP(A4,Sheet1!B$2:P$4115,11,FALSE)</f>
        <v>78</v>
      </c>
    </row>
    <row r="5" spans="1:6" ht="30" x14ac:dyDescent="0.25">
      <c r="A5" t="s">
        <v>3329</v>
      </c>
      <c r="B5" s="3" t="str">
        <f>VLOOKUP(A5, [1]Kickstarter!B:C, 2, FALSE)</f>
        <v>Jestia and Raedon is a brand new romantic comedy play going to the Edinburgh Fringe Festival this summer.</v>
      </c>
      <c r="C5">
        <f>VLOOKUP(A5, [1]Kickstarter!B:E, 3, FALSE)</f>
        <v>1000</v>
      </c>
      <c r="D5">
        <f>VLOOKUP(A5, [1]Kickstarter!B:E, 4, FALSE)</f>
        <v>1168</v>
      </c>
      <c r="E5">
        <f>VLOOKUP(A5,Sheet1!B$2:P$4115,15,FALSE)</f>
        <v>44.92</v>
      </c>
      <c r="F5">
        <f>VLOOKUP(A5,Sheet1!B$2:P$4115,11,FALSE)</f>
        <v>26</v>
      </c>
    </row>
    <row r="6" spans="1:6" ht="30" x14ac:dyDescent="0.25">
      <c r="A6" t="s">
        <v>3221</v>
      </c>
      <c r="B6" s="3" t="str">
        <f>VLOOKUP(A6, [1]Kickstarter!B:C, 2, FALSE)</f>
        <v>A one-man show about love, loss, and motorways, written &amp; performed by Ben Norris. Help us get to the 2015 Edinburgh Fringe and beyond!</v>
      </c>
      <c r="C6">
        <f>VLOOKUP(A6, [1]Kickstarter!B:E, 3, FALSE)</f>
        <v>4000</v>
      </c>
      <c r="D6">
        <f>VLOOKUP(A6, [1]Kickstarter!B:E, 4, FALSE)</f>
        <v>4137</v>
      </c>
      <c r="E6">
        <f>VLOOKUP(A6,Sheet1!B$2:P$4115,15,FALSE)</f>
        <v>36.61</v>
      </c>
      <c r="F6">
        <f>VLOOKUP(A6,Sheet1!B$2:P$4115,11,FALSE)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Sheet1</vt:lpstr>
      <vt:lpstr>Sheet5</vt:lpstr>
      <vt:lpstr>Failed US Kickstarters</vt:lpstr>
      <vt:lpstr>Successful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Hudson</cp:lastModifiedBy>
  <dcterms:created xsi:type="dcterms:W3CDTF">2017-04-20T15:17:24Z</dcterms:created>
  <dcterms:modified xsi:type="dcterms:W3CDTF">2021-09-09T21:11:32Z</dcterms:modified>
</cp:coreProperties>
</file>