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课程相关\[24-25-1]大学物理实验A2\"/>
    </mc:Choice>
  </mc:AlternateContent>
  <xr:revisionPtr revIDLastSave="0" documentId="13_ncr:1_{9793FE2C-9FC5-4764-95B5-DFB2C0184470}" xr6:coauthVersionLast="47" xr6:coauthVersionMax="47" xr10:uidLastSave="{00000000-0000-0000-0000-000000000000}"/>
  <bookViews>
    <workbookView xWindow="-118" yWindow="-118" windowWidth="25370" windowHeight="13667" tabRatio="85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" i="1"/>
  <c r="K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2" i="1"/>
  <c r="E2" i="1" s="1"/>
</calcChain>
</file>

<file path=xl/sharedStrings.xml><?xml version="1.0" encoding="utf-8"?>
<sst xmlns="http://schemas.openxmlformats.org/spreadsheetml/2006/main" count="14" uniqueCount="9">
  <si>
    <t>R</t>
    <phoneticPr fontId="1" type="noConversion"/>
  </si>
  <si>
    <t>ISC</t>
    <phoneticPr fontId="1" type="noConversion"/>
  </si>
  <si>
    <t>VOC</t>
    <phoneticPr fontId="1" type="noConversion"/>
  </si>
  <si>
    <t>RI</t>
    <phoneticPr fontId="1" type="noConversion"/>
  </si>
  <si>
    <t>IL</t>
    <phoneticPr fontId="1" type="noConversion"/>
  </si>
  <si>
    <t>UL</t>
    <phoneticPr fontId="1" type="noConversion"/>
  </si>
  <si>
    <t>P</t>
    <phoneticPr fontId="1" type="noConversion"/>
  </si>
  <si>
    <t>ID</t>
    <phoneticPr fontId="1" type="noConversion"/>
  </si>
  <si>
    <t>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</si>
</sst>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i="1"/>
              <a:t>V</a:t>
            </a:r>
            <a:r>
              <a:rPr lang="en-US" sz="1100" i="0"/>
              <a:t>OC</a:t>
            </a:r>
            <a:r>
              <a:rPr lang="en-US"/>
              <a:t>~</a:t>
            </a:r>
            <a:r>
              <a:rPr lang="en-US" i="1"/>
              <a:t>I</a:t>
            </a:r>
            <a:r>
              <a:rPr lang="en-US" sz="1100"/>
              <a:t>D</a:t>
            </a:r>
            <a:r>
              <a:rPr lang="zh-CN"/>
              <a:t>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  <c:pt idx="12">
                  <c:v>180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  <c:pt idx="20">
                  <c:v>900</c:v>
                </c:pt>
                <c:pt idx="21">
                  <c:v>1000</c:v>
                </c:pt>
                <c:pt idx="22">
                  <c:v>1200</c:v>
                </c:pt>
                <c:pt idx="23">
                  <c:v>1400</c:v>
                </c:pt>
              </c:numCache>
            </c:numRef>
          </c:xVal>
          <c:yVal>
            <c:numRef>
              <c:f>Sheet1!$N$2:$N$25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21</c:v>
                </c:pt>
                <c:pt idx="4">
                  <c:v>32</c:v>
                </c:pt>
                <c:pt idx="5">
                  <c:v>78</c:v>
                </c:pt>
                <c:pt idx="6">
                  <c:v>124</c:v>
                </c:pt>
                <c:pt idx="7">
                  <c:v>172</c:v>
                </c:pt>
                <c:pt idx="8">
                  <c:v>217</c:v>
                </c:pt>
                <c:pt idx="9">
                  <c:v>253</c:v>
                </c:pt>
                <c:pt idx="10">
                  <c:v>281</c:v>
                </c:pt>
                <c:pt idx="11">
                  <c:v>300</c:v>
                </c:pt>
                <c:pt idx="12">
                  <c:v>313</c:v>
                </c:pt>
                <c:pt idx="13">
                  <c:v>322</c:v>
                </c:pt>
                <c:pt idx="14">
                  <c:v>353</c:v>
                </c:pt>
                <c:pt idx="15">
                  <c:v>368</c:v>
                </c:pt>
                <c:pt idx="16">
                  <c:v>378</c:v>
                </c:pt>
                <c:pt idx="17">
                  <c:v>386</c:v>
                </c:pt>
                <c:pt idx="18">
                  <c:v>391</c:v>
                </c:pt>
                <c:pt idx="19">
                  <c:v>396</c:v>
                </c:pt>
                <c:pt idx="20">
                  <c:v>400</c:v>
                </c:pt>
                <c:pt idx="21">
                  <c:v>403</c:v>
                </c:pt>
                <c:pt idx="22">
                  <c:v>409</c:v>
                </c:pt>
                <c:pt idx="23">
                  <c:v>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6-4993-BC0E-7361D60B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3552"/>
        <c:axId val="155645232"/>
      </c:scatterChart>
      <c:valAx>
        <c:axId val="1556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光强 </a:t>
                </a:r>
                <a:r>
                  <a:rPr lang="en-US" altLang="zh-CN" i="1"/>
                  <a:t>I</a:t>
                </a:r>
                <a:r>
                  <a:rPr lang="en-US" altLang="zh-CN" sz="1000"/>
                  <a:t>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8305478853469332"/>
              <c:y val="0.89211745674304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5645232"/>
        <c:crosses val="autoZero"/>
        <c:crossBetween val="midCat"/>
      </c:valAx>
      <c:valAx>
        <c:axId val="1556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V</a:t>
                </a:r>
                <a:r>
                  <a:rPr lang="en-US" altLang="zh-CN" sz="1000"/>
                  <a:t>OC</a:t>
                </a:r>
                <a:r>
                  <a:rPr lang="en-US" altLang="zh-CN"/>
                  <a:t>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5709796759143149E-2"/>
              <c:y val="9.6589356208139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56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i="1"/>
              <a:t>I</a:t>
            </a:r>
            <a:r>
              <a:rPr lang="en-US" sz="1100"/>
              <a:t>SC</a:t>
            </a:r>
            <a:r>
              <a:rPr lang="en-US"/>
              <a:t>~</a:t>
            </a:r>
            <a:r>
              <a:rPr lang="en-US" i="1"/>
              <a:t>I</a:t>
            </a:r>
            <a:r>
              <a:rPr lang="en-US" sz="1100"/>
              <a:t>D</a:t>
            </a:r>
            <a:r>
              <a:rPr lang="zh-CN" altLang="en-US"/>
              <a:t>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Sheet1!$N$27</c:f>
              <c:strCache>
                <c:ptCount val="1"/>
                <c:pt idx="0">
                  <c:v>ISC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Sheet1!$M$28:$M$37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Sheet1!$N$28:$N$37</c:f>
              <c:numCache>
                <c:formatCode>0.00_ </c:formatCode>
                <c:ptCount val="10"/>
                <c:pt idx="0">
                  <c:v>2.56</c:v>
                </c:pt>
                <c:pt idx="1">
                  <c:v>5.35</c:v>
                </c:pt>
                <c:pt idx="2">
                  <c:v>8.1999999999999993</c:v>
                </c:pt>
                <c:pt idx="3">
                  <c:v>10.96</c:v>
                </c:pt>
                <c:pt idx="4">
                  <c:v>13.64</c:v>
                </c:pt>
                <c:pt idx="5">
                  <c:v>16.260000000000002</c:v>
                </c:pt>
                <c:pt idx="6">
                  <c:v>18.87</c:v>
                </c:pt>
                <c:pt idx="7">
                  <c:v>21.41</c:v>
                </c:pt>
                <c:pt idx="8">
                  <c:v>23.92</c:v>
                </c:pt>
                <c:pt idx="9">
                  <c:v>26.39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5-47A4-A9F6-872C02AE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7552"/>
        <c:axId val="148289216"/>
      </c:scatterChart>
      <c:valAx>
        <c:axId val="1482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光强</a:t>
                </a:r>
                <a:r>
                  <a:rPr lang="en-US" altLang="zh-CN" i="1"/>
                  <a:t>I</a:t>
                </a:r>
                <a:r>
                  <a:rPr lang="en-US" altLang="zh-CN" sz="1000"/>
                  <a:t>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480714523614334"/>
              <c:y val="0.90301938592368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48289216"/>
        <c:crosses val="autoZero"/>
        <c:crossBetween val="midCat"/>
      </c:valAx>
      <c:valAx>
        <c:axId val="1482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I</a:t>
                </a:r>
                <a:r>
                  <a:rPr lang="en-US" altLang="zh-CN" sz="1000"/>
                  <a:t>SC</a:t>
                </a:r>
                <a:r>
                  <a:rPr lang="en-US" altLang="zh-CN"/>
                  <a:t>/μA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5709796759143149E-2"/>
              <c:y val="6.77067683231878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4828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i="1"/>
              <a:t>R</a:t>
            </a:r>
            <a:r>
              <a:rPr lang="en-US" sz="1100"/>
              <a:t>I</a:t>
            </a:r>
            <a:r>
              <a:rPr lang="en-US"/>
              <a:t>~</a:t>
            </a:r>
            <a:r>
              <a:rPr lang="en-US" i="1"/>
              <a:t>I</a:t>
            </a:r>
            <a:r>
              <a:rPr lang="en-US" sz="1100"/>
              <a:t>D</a:t>
            </a:r>
            <a:r>
              <a:rPr lang="zh-CN"/>
              <a:t>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Sheet1!$E$2:$E$11</c:f>
              <c:numCache>
                <c:formatCode>0.00_ </c:formatCode>
                <c:ptCount val="10"/>
                <c:pt idx="0">
                  <c:v>84.63</c:v>
                </c:pt>
                <c:pt idx="1">
                  <c:v>60.213999999999999</c:v>
                </c:pt>
                <c:pt idx="2">
                  <c:v>43.030700000000003</c:v>
                </c:pt>
                <c:pt idx="3">
                  <c:v>33.561599999999999</c:v>
                </c:pt>
                <c:pt idx="4">
                  <c:v>27.7074</c:v>
                </c:pt>
                <c:pt idx="5">
                  <c:v>23.739000000000004</c:v>
                </c:pt>
                <c:pt idx="6">
                  <c:v>20.722999999999999</c:v>
                </c:pt>
                <c:pt idx="7">
                  <c:v>18.493199999999998</c:v>
                </c:pt>
                <c:pt idx="8">
                  <c:v>16.72</c:v>
                </c:pt>
                <c:pt idx="9">
                  <c:v>15.2737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1-470C-B240-20C2B596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82976"/>
        <c:axId val="298873408"/>
      </c:scatterChart>
      <c:valAx>
        <c:axId val="29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光强</a:t>
                </a:r>
                <a:r>
                  <a:rPr lang="en-US" altLang="zh-CN" i="1"/>
                  <a:t>I</a:t>
                </a:r>
                <a:r>
                  <a:rPr lang="en-US" altLang="zh-CN" sz="1000" i="0"/>
                  <a:t>D</a:t>
                </a:r>
                <a:endParaRPr lang="zh-CN" altLang="en-US" i="0"/>
              </a:p>
            </c:rich>
          </c:tx>
          <c:layout>
            <c:manualLayout>
              <c:xMode val="edge"/>
              <c:yMode val="edge"/>
              <c:x val="0.86266969503434177"/>
              <c:y val="0.89164221634513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98873408"/>
        <c:crosses val="autoZero"/>
        <c:crossBetween val="midCat"/>
      </c:valAx>
      <c:valAx>
        <c:axId val="298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R</a:t>
                </a:r>
                <a:r>
                  <a:rPr lang="en-US" altLang="zh-CN" sz="1000"/>
                  <a:t>I</a:t>
                </a:r>
                <a:r>
                  <a:rPr lang="en-US" altLang="zh-CN"/>
                  <a:t>/kΩ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8887364056007726E-2"/>
              <c:y val="6.93885684048586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9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i="1"/>
              <a:t>I</a:t>
            </a:r>
            <a:r>
              <a:rPr lang="en-US" sz="1100"/>
              <a:t>L</a:t>
            </a:r>
            <a:r>
              <a:rPr lang="en-US"/>
              <a:t>~</a:t>
            </a:r>
            <a:r>
              <a:rPr lang="en-US" i="1"/>
              <a:t>V</a:t>
            </a:r>
            <a:r>
              <a:rPr lang="en-US" sz="1100"/>
              <a:t>L</a:t>
            </a:r>
            <a:r>
              <a:rPr lang="zh-CN"/>
              <a:t>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Sheet1!$I$2:$I$24</c:f>
              <c:numCache>
                <c:formatCode>0.0_ </c:formatCode>
                <c:ptCount val="23"/>
                <c:pt idx="0">
                  <c:v>135.39999999999998</c:v>
                </c:pt>
                <c:pt idx="1">
                  <c:v>202.20000000000002</c:v>
                </c:pt>
                <c:pt idx="2">
                  <c:v>263.8</c:v>
                </c:pt>
                <c:pt idx="3">
                  <c:v>308.5</c:v>
                </c:pt>
                <c:pt idx="4">
                  <c:v>333</c:v>
                </c:pt>
                <c:pt idx="5">
                  <c:v>346.5</c:v>
                </c:pt>
                <c:pt idx="6">
                  <c:v>354.79999999999995</c:v>
                </c:pt>
                <c:pt idx="7">
                  <c:v>365</c:v>
                </c:pt>
                <c:pt idx="8">
                  <c:v>370.79999999999995</c:v>
                </c:pt>
                <c:pt idx="9">
                  <c:v>374.5</c:v>
                </c:pt>
                <c:pt idx="10">
                  <c:v>376.8</c:v>
                </c:pt>
                <c:pt idx="11">
                  <c:v>378.9</c:v>
                </c:pt>
                <c:pt idx="12">
                  <c:v>381.70000000000005</c:v>
                </c:pt>
                <c:pt idx="13">
                  <c:v>385.6</c:v>
                </c:pt>
                <c:pt idx="14">
                  <c:v>386.40000000000003</c:v>
                </c:pt>
                <c:pt idx="15">
                  <c:v>387.4</c:v>
                </c:pt>
                <c:pt idx="16">
                  <c:v>387.5</c:v>
                </c:pt>
                <c:pt idx="17">
                  <c:v>389.5</c:v>
                </c:pt>
                <c:pt idx="18">
                  <c:v>387.6</c:v>
                </c:pt>
                <c:pt idx="19">
                  <c:v>390.40000000000003</c:v>
                </c:pt>
                <c:pt idx="20">
                  <c:v>390.50000000000006</c:v>
                </c:pt>
                <c:pt idx="21">
                  <c:v>388.8</c:v>
                </c:pt>
                <c:pt idx="22">
                  <c:v>391.3</c:v>
                </c:pt>
              </c:numCache>
            </c:numRef>
          </c:xVal>
          <c:yVal>
            <c:numRef>
              <c:f>Sheet1!$J$2:$J$24</c:f>
              <c:numCache>
                <c:formatCode>0.00_ </c:formatCode>
                <c:ptCount val="23"/>
                <c:pt idx="0">
                  <c:v>13.54</c:v>
                </c:pt>
                <c:pt idx="1">
                  <c:v>13.48</c:v>
                </c:pt>
                <c:pt idx="2">
                  <c:v>13.19</c:v>
                </c:pt>
                <c:pt idx="3">
                  <c:v>12.34</c:v>
                </c:pt>
                <c:pt idx="4">
                  <c:v>11.1</c:v>
                </c:pt>
                <c:pt idx="5">
                  <c:v>9.9</c:v>
                </c:pt>
                <c:pt idx="6">
                  <c:v>8.8699999999999992</c:v>
                </c:pt>
                <c:pt idx="7">
                  <c:v>7.3</c:v>
                </c:pt>
                <c:pt idx="8">
                  <c:v>6.18</c:v>
                </c:pt>
                <c:pt idx="9">
                  <c:v>5.35</c:v>
                </c:pt>
                <c:pt idx="10">
                  <c:v>4.71</c:v>
                </c:pt>
                <c:pt idx="11">
                  <c:v>4.21</c:v>
                </c:pt>
                <c:pt idx="12">
                  <c:v>3.47</c:v>
                </c:pt>
                <c:pt idx="13">
                  <c:v>2.41</c:v>
                </c:pt>
                <c:pt idx="14">
                  <c:v>1.84</c:v>
                </c:pt>
                <c:pt idx="15">
                  <c:v>1.49</c:v>
                </c:pt>
                <c:pt idx="16">
                  <c:v>1.25</c:v>
                </c:pt>
                <c:pt idx="17">
                  <c:v>0.95</c:v>
                </c:pt>
                <c:pt idx="18">
                  <c:v>0.76</c:v>
                </c:pt>
                <c:pt idx="19">
                  <c:v>0.64</c:v>
                </c:pt>
                <c:pt idx="20">
                  <c:v>0.55000000000000004</c:v>
                </c:pt>
                <c:pt idx="21">
                  <c:v>0.48</c:v>
                </c:pt>
                <c:pt idx="22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7-4539-8E47-2E9DD19B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96752"/>
        <c:axId val="722503824"/>
      </c:scatterChart>
      <c:valAx>
        <c:axId val="7224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V</a:t>
                </a:r>
                <a:r>
                  <a:rPr lang="en-US" altLang="zh-CN" sz="1000"/>
                  <a:t>L</a:t>
                </a:r>
                <a:r>
                  <a:rPr lang="en-US" altLang="zh-CN"/>
                  <a:t>/mV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6099058276503115"/>
              <c:y val="0.90960094346808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22503824"/>
        <c:crosses val="autoZero"/>
        <c:crossBetween val="midCat"/>
      </c:valAx>
      <c:valAx>
        <c:axId val="7225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I</a:t>
                </a:r>
                <a:r>
                  <a:rPr lang="en-US" altLang="zh-CN" sz="1000"/>
                  <a:t>L</a:t>
                </a:r>
                <a:r>
                  <a:rPr lang="en-US" altLang="zh-CN"/>
                  <a:t>/μA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9918872158953226E-2"/>
              <c:y val="7.2690643853930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7224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i="1"/>
              <a:t>P</a:t>
            </a:r>
            <a:r>
              <a:rPr lang="en-US"/>
              <a:t>~</a:t>
            </a:r>
            <a:r>
              <a:rPr lang="en-US" i="1"/>
              <a:t>R</a:t>
            </a:r>
            <a:r>
              <a:rPr lang="en-US" sz="1100"/>
              <a:t>L</a:t>
            </a:r>
            <a:r>
              <a:rPr lang="zh-CN" altLang="en-US"/>
              <a:t>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</c:numCache>
            </c:numRef>
          </c:xVal>
          <c:yVal>
            <c:numRef>
              <c:f>Sheet1!$K$2:$K$24</c:f>
              <c:numCache>
                <c:formatCode>0.00_ </c:formatCode>
                <c:ptCount val="23"/>
                <c:pt idx="0">
                  <c:v>1.8333159999999995</c:v>
                </c:pt>
                <c:pt idx="1">
                  <c:v>2.7256560000000003</c:v>
                </c:pt>
                <c:pt idx="2">
                  <c:v>3.4795219999999998</c:v>
                </c:pt>
                <c:pt idx="3">
                  <c:v>3.8068899999999997</c:v>
                </c:pt>
                <c:pt idx="4">
                  <c:v>3.6962999999999999</c:v>
                </c:pt>
                <c:pt idx="5">
                  <c:v>3.4303499999999998</c:v>
                </c:pt>
                <c:pt idx="6">
                  <c:v>3.1470759999999993</c:v>
                </c:pt>
                <c:pt idx="7">
                  <c:v>2.6644999999999999</c:v>
                </c:pt>
                <c:pt idx="8">
                  <c:v>2.2915439999999996</c:v>
                </c:pt>
                <c:pt idx="9">
                  <c:v>2.0035749999999997</c:v>
                </c:pt>
                <c:pt idx="10">
                  <c:v>1.7747280000000001</c:v>
                </c:pt>
                <c:pt idx="11">
                  <c:v>1.5951689999999998</c:v>
                </c:pt>
                <c:pt idx="12">
                  <c:v>1.3244990000000003</c:v>
                </c:pt>
                <c:pt idx="13">
                  <c:v>0.92929600000000012</c:v>
                </c:pt>
                <c:pt idx="14">
                  <c:v>0.71097600000000016</c:v>
                </c:pt>
                <c:pt idx="15">
                  <c:v>0.57722600000000002</c:v>
                </c:pt>
                <c:pt idx="16">
                  <c:v>0.484375</c:v>
                </c:pt>
                <c:pt idx="17">
                  <c:v>0.37002499999999999</c:v>
                </c:pt>
                <c:pt idx="18">
                  <c:v>0.294576</c:v>
                </c:pt>
                <c:pt idx="19">
                  <c:v>0.24985600000000002</c:v>
                </c:pt>
                <c:pt idx="20">
                  <c:v>0.21477500000000005</c:v>
                </c:pt>
                <c:pt idx="21">
                  <c:v>0.18662399999999998</c:v>
                </c:pt>
                <c:pt idx="22">
                  <c:v>0.16825900000000002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24-4CC3-8EB2-BC5BB3B9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0543"/>
        <c:axId val="365901375"/>
      </c:scatterChart>
      <c:valAx>
        <c:axId val="3659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R</a:t>
                </a:r>
                <a:r>
                  <a:rPr lang="en-US" altLang="zh-CN" sz="1000"/>
                  <a:t>L</a:t>
                </a:r>
                <a:r>
                  <a:rPr lang="en-US" altLang="zh-CN"/>
                  <a:t>/kΩ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7478743801608361"/>
              <c:y val="0.9111528624076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365901375"/>
        <c:crosses val="autoZero"/>
        <c:crossBetween val="midCat"/>
      </c:valAx>
      <c:valAx>
        <c:axId val="3659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P</a:t>
                </a:r>
                <a:r>
                  <a:rPr lang="en-US" altLang="zh-CN"/>
                  <a:t>/μW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1382472837524858E-2"/>
              <c:y val="9.16896161118012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3659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257696</xdr:colOff>
      <xdr:row>0</xdr:row>
      <xdr:rowOff>182879</xdr:rowOff>
    </xdr:from>
    <xdr:to>
      <xdr:col>23</xdr:col>
      <xdr:colOff>274321</xdr:colOff>
      <xdr:row>21</xdr:row>
      <xdr:rowOff>133003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A3E5A7-7E53-4D30-8023-2A59F9EE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241070</xdr:colOff>
      <xdr:row>22</xdr:row>
      <xdr:rowOff>49875</xdr:rowOff>
    </xdr:from>
    <xdr:to>
      <xdr:col>23</xdr:col>
      <xdr:colOff>274321</xdr:colOff>
      <xdr:row>43</xdr:row>
      <xdr:rowOff>33252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28D17B-F325-4DDF-B0ED-9B0DB719E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307571</xdr:colOff>
      <xdr:row>24</xdr:row>
      <xdr:rowOff>116376</xdr:rowOff>
    </xdr:from>
    <xdr:to>
      <xdr:col>10</xdr:col>
      <xdr:colOff>532014</xdr:colOff>
      <xdr:row>45</xdr:row>
      <xdr:rowOff>49875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28E8F7-ACCB-4BED-B3C6-3B67E46CB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324198</xdr:colOff>
      <xdr:row>46</xdr:row>
      <xdr:rowOff>8311</xdr:rowOff>
    </xdr:from>
    <xdr:to>
      <xdr:col>10</xdr:col>
      <xdr:colOff>515390</xdr:colOff>
      <xdr:row>66</xdr:row>
      <xdr:rowOff>157941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CCE0B2-EACC-4C41-A94A-E2039BB33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411480</xdr:colOff>
      <xdr:row>45</xdr:row>
      <xdr:rowOff>99752</xdr:rowOff>
    </xdr:from>
    <xdr:to>
      <xdr:col>20</xdr:col>
      <xdr:colOff>365760</xdr:colOff>
      <xdr:row>66</xdr:row>
      <xdr:rowOff>133004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7EDA9B-0B7D-44CE-BB75-A0123001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B1" zoomScaleNormal="100" workbookViewId="0">
      <selection activeCell="X21" sqref="X21"/>
    </sheetView>
  </sheetViews>
  <sheetFormatPr defaultRowHeight="14.4" x14ac:dyDescent="0.25"/>
  <cols>
    <col min="1" max="1" width="8.88671875" style="1"/>
    <col min="2" max="3" width="8.88671875" style="2"/>
    <col min="4" max="4" width="8.88671875" style="1"/>
    <col min="5" max="5" width="8.88671875" style="2"/>
    <col min="6" max="8" width="8.88671875" style="1"/>
    <col min="9" max="9" width="8.88671875" style="3"/>
    <col min="10" max="11" width="8.88671875" style="2"/>
    <col min="12" max="16384" width="8.88671875" style="1"/>
  </cols>
  <sheetData>
    <row r="1" spans="1:14" x14ac:dyDescent="0.25">
      <c r="A1" s="1" t="s">
        <v>7</v>
      </c>
      <c r="B1" s="2" t="s">
        <v>0</v>
      </c>
      <c r="C1" s="2" t="s">
        <v>1</v>
      </c>
      <c r="D1" s="1" t="s">
        <v>2</v>
      </c>
      <c r="E1" s="2" t="s">
        <v>3</v>
      </c>
      <c r="G1" s="1" t="s">
        <v>8</v>
      </c>
      <c r="H1" s="1" t="s">
        <v>0</v>
      </c>
      <c r="I1" s="3" t="s">
        <v>5</v>
      </c>
      <c r="J1" s="2" t="s">
        <v>4</v>
      </c>
      <c r="K1" s="2" t="s">
        <v>6</v>
      </c>
      <c r="M1" s="1" t="s">
        <v>7</v>
      </c>
      <c r="N1" s="1" t="s">
        <v>2</v>
      </c>
    </row>
    <row r="2" spans="1:14" x14ac:dyDescent="0.25">
      <c r="A2" s="1">
        <v>100</v>
      </c>
      <c r="B2" s="2">
        <v>39</v>
      </c>
      <c r="C2" s="2">
        <f>100/B2</f>
        <v>2.5641025641025643</v>
      </c>
      <c r="D2" s="1">
        <v>217</v>
      </c>
      <c r="E2" s="2">
        <f>D2/C2</f>
        <v>84.63</v>
      </c>
      <c r="G2" s="1">
        <f>H2-10</f>
        <v>0</v>
      </c>
      <c r="H2" s="1">
        <v>10</v>
      </c>
      <c r="I2" s="3">
        <f t="shared" ref="I2:I24" si="0">H2*J2</f>
        <v>135.39999999999998</v>
      </c>
      <c r="J2" s="2">
        <v>13.54</v>
      </c>
      <c r="K2" s="2">
        <f t="shared" ref="K2:K24" si="1">J2*I2/1000</f>
        <v>1.8333159999999995</v>
      </c>
      <c r="M2" s="1">
        <v>0</v>
      </c>
      <c r="N2" s="1">
        <v>0</v>
      </c>
    </row>
    <row r="3" spans="1:14" x14ac:dyDescent="0.25">
      <c r="A3" s="1">
        <v>200</v>
      </c>
      <c r="B3" s="2">
        <v>18.7</v>
      </c>
      <c r="C3" s="2">
        <f t="shared" ref="C3:C11" si="2">100/B3</f>
        <v>5.3475935828877006</v>
      </c>
      <c r="D3" s="1">
        <v>322</v>
      </c>
      <c r="E3" s="2">
        <f t="shared" ref="E3:E11" si="3">D3/C3</f>
        <v>60.213999999999999</v>
      </c>
      <c r="G3" s="1">
        <f t="shared" ref="G3:G24" si="4">H3-10</f>
        <v>5</v>
      </c>
      <c r="H3" s="1">
        <v>15</v>
      </c>
      <c r="I3" s="3">
        <f t="shared" si="0"/>
        <v>202.20000000000002</v>
      </c>
      <c r="J3" s="2">
        <v>13.48</v>
      </c>
      <c r="K3" s="2">
        <f t="shared" si="1"/>
        <v>2.7256560000000003</v>
      </c>
      <c r="M3" s="1">
        <v>5</v>
      </c>
      <c r="N3" s="1">
        <v>5</v>
      </c>
    </row>
    <row r="4" spans="1:14" x14ac:dyDescent="0.25">
      <c r="A4" s="1">
        <v>300</v>
      </c>
      <c r="B4" s="2">
        <v>12.19</v>
      </c>
      <c r="C4" s="2">
        <f t="shared" si="2"/>
        <v>8.2034454470877769</v>
      </c>
      <c r="D4" s="1">
        <v>353</v>
      </c>
      <c r="E4" s="2">
        <f t="shared" si="3"/>
        <v>43.030700000000003</v>
      </c>
      <c r="G4" s="1">
        <f t="shared" si="4"/>
        <v>10</v>
      </c>
      <c r="H4" s="1">
        <v>20</v>
      </c>
      <c r="I4" s="3">
        <f t="shared" si="0"/>
        <v>263.8</v>
      </c>
      <c r="J4" s="2">
        <v>13.19</v>
      </c>
      <c r="K4" s="2">
        <f t="shared" si="1"/>
        <v>3.4795219999999998</v>
      </c>
      <c r="M4" s="1">
        <v>10</v>
      </c>
      <c r="N4" s="1">
        <v>12</v>
      </c>
    </row>
    <row r="5" spans="1:14" x14ac:dyDescent="0.25">
      <c r="A5" s="1">
        <v>400</v>
      </c>
      <c r="B5" s="2">
        <v>9.1199999999999992</v>
      </c>
      <c r="C5" s="2">
        <f t="shared" si="2"/>
        <v>10.964912280701755</v>
      </c>
      <c r="D5" s="1">
        <v>368</v>
      </c>
      <c r="E5" s="2">
        <f t="shared" si="3"/>
        <v>33.561599999999999</v>
      </c>
      <c r="G5" s="1">
        <f t="shared" si="4"/>
        <v>15</v>
      </c>
      <c r="H5" s="1">
        <v>25</v>
      </c>
      <c r="I5" s="3">
        <f t="shared" si="0"/>
        <v>308.5</v>
      </c>
      <c r="J5" s="2">
        <v>12.34</v>
      </c>
      <c r="K5" s="2">
        <f t="shared" si="1"/>
        <v>3.8068899999999997</v>
      </c>
      <c r="M5" s="1">
        <v>15</v>
      </c>
      <c r="N5" s="1">
        <v>21</v>
      </c>
    </row>
    <row r="6" spans="1:14" x14ac:dyDescent="0.25">
      <c r="A6" s="1">
        <v>500</v>
      </c>
      <c r="B6" s="2">
        <v>7.33</v>
      </c>
      <c r="C6" s="2">
        <f t="shared" si="2"/>
        <v>13.642564802182811</v>
      </c>
      <c r="D6" s="1">
        <v>378</v>
      </c>
      <c r="E6" s="2">
        <f t="shared" si="3"/>
        <v>27.7074</v>
      </c>
      <c r="G6" s="1">
        <f t="shared" si="4"/>
        <v>20</v>
      </c>
      <c r="H6" s="1">
        <v>30</v>
      </c>
      <c r="I6" s="3">
        <f t="shared" si="0"/>
        <v>333</v>
      </c>
      <c r="J6" s="2">
        <v>11.1</v>
      </c>
      <c r="K6" s="2">
        <f t="shared" si="1"/>
        <v>3.6962999999999999</v>
      </c>
      <c r="M6" s="1">
        <v>20</v>
      </c>
      <c r="N6" s="1">
        <v>32</v>
      </c>
    </row>
    <row r="7" spans="1:14" x14ac:dyDescent="0.25">
      <c r="A7" s="1">
        <v>600</v>
      </c>
      <c r="B7" s="2">
        <v>6.15</v>
      </c>
      <c r="C7" s="2">
        <f t="shared" si="2"/>
        <v>16.260162601626014</v>
      </c>
      <c r="D7" s="1">
        <v>386</v>
      </c>
      <c r="E7" s="2">
        <f t="shared" si="3"/>
        <v>23.739000000000004</v>
      </c>
      <c r="G7" s="1">
        <f t="shared" si="4"/>
        <v>25</v>
      </c>
      <c r="H7" s="1">
        <v>35</v>
      </c>
      <c r="I7" s="3">
        <f t="shared" si="0"/>
        <v>346.5</v>
      </c>
      <c r="J7" s="2">
        <v>9.9</v>
      </c>
      <c r="K7" s="2">
        <f t="shared" si="1"/>
        <v>3.4303499999999998</v>
      </c>
      <c r="M7" s="1">
        <v>40</v>
      </c>
      <c r="N7" s="1">
        <v>78</v>
      </c>
    </row>
    <row r="8" spans="1:14" x14ac:dyDescent="0.25">
      <c r="A8" s="1">
        <v>700</v>
      </c>
      <c r="B8" s="2">
        <v>5.3</v>
      </c>
      <c r="C8" s="2">
        <f t="shared" si="2"/>
        <v>18.867924528301888</v>
      </c>
      <c r="D8" s="1">
        <v>391</v>
      </c>
      <c r="E8" s="2">
        <f t="shared" si="3"/>
        <v>20.722999999999999</v>
      </c>
      <c r="G8" s="1">
        <f t="shared" si="4"/>
        <v>30</v>
      </c>
      <c r="H8" s="1">
        <v>40</v>
      </c>
      <c r="I8" s="3">
        <f t="shared" si="0"/>
        <v>354.79999999999995</v>
      </c>
      <c r="J8" s="2">
        <v>8.8699999999999992</v>
      </c>
      <c r="K8" s="2">
        <f t="shared" si="1"/>
        <v>3.1470759999999993</v>
      </c>
      <c r="M8" s="1">
        <v>60</v>
      </c>
      <c r="N8" s="1">
        <v>124</v>
      </c>
    </row>
    <row r="9" spans="1:14" x14ac:dyDescent="0.25">
      <c r="A9" s="1">
        <v>800</v>
      </c>
      <c r="B9" s="2">
        <v>4.67</v>
      </c>
      <c r="C9" s="2">
        <f t="shared" si="2"/>
        <v>21.413276231263385</v>
      </c>
      <c r="D9" s="1">
        <v>396</v>
      </c>
      <c r="E9" s="2">
        <f t="shared" si="3"/>
        <v>18.493199999999998</v>
      </c>
      <c r="G9" s="1">
        <f t="shared" si="4"/>
        <v>40</v>
      </c>
      <c r="H9" s="1">
        <v>50</v>
      </c>
      <c r="I9" s="3">
        <f t="shared" si="0"/>
        <v>365</v>
      </c>
      <c r="J9" s="2">
        <v>7.3</v>
      </c>
      <c r="K9" s="2">
        <f t="shared" si="1"/>
        <v>2.6644999999999999</v>
      </c>
      <c r="M9" s="1">
        <v>80</v>
      </c>
      <c r="N9" s="1">
        <v>172</v>
      </c>
    </row>
    <row r="10" spans="1:14" x14ac:dyDescent="0.25">
      <c r="A10" s="1">
        <v>900</v>
      </c>
      <c r="B10" s="2">
        <v>4.18</v>
      </c>
      <c r="C10" s="2">
        <f t="shared" si="2"/>
        <v>23.923444976076556</v>
      </c>
      <c r="D10" s="1">
        <v>400</v>
      </c>
      <c r="E10" s="2">
        <f t="shared" si="3"/>
        <v>16.72</v>
      </c>
      <c r="G10" s="1">
        <f t="shared" si="4"/>
        <v>50</v>
      </c>
      <c r="H10" s="1">
        <v>60</v>
      </c>
      <c r="I10" s="3">
        <f t="shared" si="0"/>
        <v>370.79999999999995</v>
      </c>
      <c r="J10" s="2">
        <v>6.18</v>
      </c>
      <c r="K10" s="2">
        <f t="shared" si="1"/>
        <v>2.2915439999999996</v>
      </c>
      <c r="M10" s="1">
        <v>100</v>
      </c>
      <c r="N10" s="1">
        <v>217</v>
      </c>
    </row>
    <row r="11" spans="1:14" x14ac:dyDescent="0.25">
      <c r="A11" s="1">
        <v>1000</v>
      </c>
      <c r="B11" s="2">
        <v>3.79</v>
      </c>
      <c r="C11" s="2">
        <f t="shared" si="2"/>
        <v>26.385224274406333</v>
      </c>
      <c r="D11" s="1">
        <v>403</v>
      </c>
      <c r="E11" s="2">
        <f t="shared" si="3"/>
        <v>15.2737</v>
      </c>
      <c r="G11" s="1">
        <f t="shared" si="4"/>
        <v>60</v>
      </c>
      <c r="H11" s="1">
        <v>70</v>
      </c>
      <c r="I11" s="3">
        <f t="shared" si="0"/>
        <v>374.5</v>
      </c>
      <c r="J11" s="2">
        <v>5.35</v>
      </c>
      <c r="K11" s="2">
        <f t="shared" si="1"/>
        <v>2.0035749999999997</v>
      </c>
      <c r="M11" s="1">
        <v>120</v>
      </c>
      <c r="N11" s="1">
        <v>253</v>
      </c>
    </row>
    <row r="12" spans="1:14" x14ac:dyDescent="0.25">
      <c r="G12" s="1">
        <f t="shared" si="4"/>
        <v>70</v>
      </c>
      <c r="H12" s="1">
        <v>80</v>
      </c>
      <c r="I12" s="3">
        <f t="shared" si="0"/>
        <v>376.8</v>
      </c>
      <c r="J12" s="2">
        <v>4.71</v>
      </c>
      <c r="K12" s="2">
        <f t="shared" si="1"/>
        <v>1.7747280000000001</v>
      </c>
      <c r="M12" s="1">
        <v>140</v>
      </c>
      <c r="N12" s="1">
        <v>281</v>
      </c>
    </row>
    <row r="13" spans="1:14" x14ac:dyDescent="0.25">
      <c r="G13" s="1">
        <f t="shared" si="4"/>
        <v>80</v>
      </c>
      <c r="H13" s="1">
        <v>90</v>
      </c>
      <c r="I13" s="3">
        <f t="shared" si="0"/>
        <v>378.9</v>
      </c>
      <c r="J13" s="2">
        <v>4.21</v>
      </c>
      <c r="K13" s="2">
        <f t="shared" si="1"/>
        <v>1.5951689999999998</v>
      </c>
      <c r="M13" s="1">
        <v>160</v>
      </c>
      <c r="N13" s="1">
        <v>300</v>
      </c>
    </row>
    <row r="14" spans="1:14" x14ac:dyDescent="0.25">
      <c r="G14" s="1">
        <f t="shared" si="4"/>
        <v>100</v>
      </c>
      <c r="H14" s="1">
        <v>110</v>
      </c>
      <c r="I14" s="3">
        <f t="shared" si="0"/>
        <v>381.70000000000005</v>
      </c>
      <c r="J14" s="2">
        <v>3.47</v>
      </c>
      <c r="K14" s="2">
        <f t="shared" si="1"/>
        <v>1.3244990000000003</v>
      </c>
      <c r="M14" s="1">
        <v>180</v>
      </c>
      <c r="N14" s="1">
        <v>313</v>
      </c>
    </row>
    <row r="15" spans="1:14" x14ac:dyDescent="0.25">
      <c r="G15" s="1">
        <f t="shared" si="4"/>
        <v>150</v>
      </c>
      <c r="H15" s="1">
        <v>160</v>
      </c>
      <c r="I15" s="3">
        <f t="shared" si="0"/>
        <v>385.6</v>
      </c>
      <c r="J15" s="2">
        <v>2.41</v>
      </c>
      <c r="K15" s="2">
        <f t="shared" si="1"/>
        <v>0.92929600000000012</v>
      </c>
      <c r="M15" s="1">
        <v>200</v>
      </c>
      <c r="N15" s="1">
        <v>322</v>
      </c>
    </row>
    <row r="16" spans="1:14" x14ac:dyDescent="0.25">
      <c r="G16" s="1">
        <f t="shared" si="4"/>
        <v>200</v>
      </c>
      <c r="H16" s="1">
        <v>210</v>
      </c>
      <c r="I16" s="3">
        <f t="shared" si="0"/>
        <v>386.40000000000003</v>
      </c>
      <c r="J16" s="2">
        <v>1.84</v>
      </c>
      <c r="K16" s="2">
        <f t="shared" si="1"/>
        <v>0.71097600000000016</v>
      </c>
      <c r="M16" s="1">
        <v>300</v>
      </c>
      <c r="N16" s="1">
        <v>353</v>
      </c>
    </row>
    <row r="17" spans="7:14" x14ac:dyDescent="0.25">
      <c r="G17" s="1">
        <f t="shared" si="4"/>
        <v>250</v>
      </c>
      <c r="H17" s="1">
        <v>260</v>
      </c>
      <c r="I17" s="3">
        <f t="shared" si="0"/>
        <v>387.4</v>
      </c>
      <c r="J17" s="2">
        <v>1.49</v>
      </c>
      <c r="K17" s="2">
        <f t="shared" si="1"/>
        <v>0.57722600000000002</v>
      </c>
      <c r="M17" s="1">
        <v>400</v>
      </c>
      <c r="N17" s="1">
        <v>368</v>
      </c>
    </row>
    <row r="18" spans="7:14" x14ac:dyDescent="0.25">
      <c r="G18" s="1">
        <f t="shared" si="4"/>
        <v>300</v>
      </c>
      <c r="H18" s="1">
        <v>310</v>
      </c>
      <c r="I18" s="3">
        <f t="shared" si="0"/>
        <v>387.5</v>
      </c>
      <c r="J18" s="2">
        <v>1.25</v>
      </c>
      <c r="K18" s="2">
        <f t="shared" si="1"/>
        <v>0.484375</v>
      </c>
      <c r="M18" s="1">
        <v>500</v>
      </c>
      <c r="N18" s="1">
        <v>378</v>
      </c>
    </row>
    <row r="19" spans="7:14" x14ac:dyDescent="0.25">
      <c r="G19" s="1">
        <f t="shared" si="4"/>
        <v>400</v>
      </c>
      <c r="H19" s="1">
        <v>410</v>
      </c>
      <c r="I19" s="3">
        <f t="shared" si="0"/>
        <v>389.5</v>
      </c>
      <c r="J19" s="2">
        <v>0.95</v>
      </c>
      <c r="K19" s="2">
        <f t="shared" si="1"/>
        <v>0.37002499999999999</v>
      </c>
      <c r="M19" s="1">
        <v>600</v>
      </c>
      <c r="N19" s="1">
        <v>386</v>
      </c>
    </row>
    <row r="20" spans="7:14" x14ac:dyDescent="0.25">
      <c r="G20" s="1">
        <f t="shared" si="4"/>
        <v>500</v>
      </c>
      <c r="H20" s="1">
        <v>510</v>
      </c>
      <c r="I20" s="3">
        <f t="shared" si="0"/>
        <v>387.6</v>
      </c>
      <c r="J20" s="2">
        <v>0.76</v>
      </c>
      <c r="K20" s="2">
        <f t="shared" si="1"/>
        <v>0.294576</v>
      </c>
      <c r="M20" s="1">
        <v>700</v>
      </c>
      <c r="N20" s="1">
        <v>391</v>
      </c>
    </row>
    <row r="21" spans="7:14" x14ac:dyDescent="0.25">
      <c r="G21" s="1">
        <f t="shared" si="4"/>
        <v>600</v>
      </c>
      <c r="H21" s="1">
        <v>610</v>
      </c>
      <c r="I21" s="3">
        <f t="shared" si="0"/>
        <v>390.40000000000003</v>
      </c>
      <c r="J21" s="2">
        <v>0.64</v>
      </c>
      <c r="K21" s="2">
        <f t="shared" si="1"/>
        <v>0.24985600000000002</v>
      </c>
      <c r="M21" s="1">
        <v>800</v>
      </c>
      <c r="N21" s="1">
        <v>396</v>
      </c>
    </row>
    <row r="22" spans="7:14" x14ac:dyDescent="0.25">
      <c r="G22" s="1">
        <f t="shared" si="4"/>
        <v>700</v>
      </c>
      <c r="H22" s="1">
        <v>710</v>
      </c>
      <c r="I22" s="3">
        <f t="shared" si="0"/>
        <v>390.50000000000006</v>
      </c>
      <c r="J22" s="2">
        <v>0.55000000000000004</v>
      </c>
      <c r="K22" s="2">
        <f t="shared" si="1"/>
        <v>0.21477500000000005</v>
      </c>
      <c r="M22" s="1">
        <v>900</v>
      </c>
      <c r="N22" s="1">
        <v>400</v>
      </c>
    </row>
    <row r="23" spans="7:14" x14ac:dyDescent="0.25">
      <c r="G23" s="1">
        <f t="shared" si="4"/>
        <v>800</v>
      </c>
      <c r="H23" s="1">
        <v>810</v>
      </c>
      <c r="I23" s="3">
        <f t="shared" si="0"/>
        <v>388.8</v>
      </c>
      <c r="J23" s="2">
        <v>0.48</v>
      </c>
      <c r="K23" s="2">
        <f t="shared" si="1"/>
        <v>0.18662399999999998</v>
      </c>
      <c r="M23" s="1">
        <v>1000</v>
      </c>
      <c r="N23" s="1">
        <v>403</v>
      </c>
    </row>
    <row r="24" spans="7:14" x14ac:dyDescent="0.25">
      <c r="G24" s="1">
        <f t="shared" si="4"/>
        <v>900</v>
      </c>
      <c r="H24" s="1">
        <v>910</v>
      </c>
      <c r="I24" s="3">
        <f t="shared" si="0"/>
        <v>391.3</v>
      </c>
      <c r="J24" s="2">
        <v>0.43</v>
      </c>
      <c r="K24" s="2">
        <f t="shared" si="1"/>
        <v>0.16825900000000002</v>
      </c>
      <c r="M24" s="1">
        <v>1200</v>
      </c>
      <c r="N24" s="1">
        <v>409</v>
      </c>
    </row>
    <row r="25" spans="7:14" x14ac:dyDescent="0.25">
      <c r="M25" s="1">
        <v>1400</v>
      </c>
      <c r="N25" s="1">
        <v>414</v>
      </c>
    </row>
    <row r="27" spans="7:14" x14ac:dyDescent="0.25">
      <c r="M27" s="1" t="s">
        <v>7</v>
      </c>
      <c r="N27" s="2" t="s">
        <v>1</v>
      </c>
    </row>
    <row r="28" spans="7:14" x14ac:dyDescent="0.25">
      <c r="M28" s="1">
        <v>100</v>
      </c>
      <c r="N28" s="2">
        <v>2.56</v>
      </c>
    </row>
    <row r="29" spans="7:14" x14ac:dyDescent="0.25">
      <c r="M29" s="1">
        <v>200</v>
      </c>
      <c r="N29" s="2">
        <v>5.35</v>
      </c>
    </row>
    <row r="30" spans="7:14" x14ac:dyDescent="0.25">
      <c r="M30" s="1">
        <v>300</v>
      </c>
      <c r="N30" s="2">
        <v>8.1999999999999993</v>
      </c>
    </row>
    <row r="31" spans="7:14" x14ac:dyDescent="0.25">
      <c r="M31" s="1">
        <v>400</v>
      </c>
      <c r="N31" s="2">
        <v>10.96</v>
      </c>
    </row>
    <row r="32" spans="7:14" x14ac:dyDescent="0.25">
      <c r="M32" s="1">
        <v>500</v>
      </c>
      <c r="N32" s="2">
        <v>13.64</v>
      </c>
    </row>
    <row r="33" spans="13:14" x14ac:dyDescent="0.25">
      <c r="M33" s="1">
        <v>600</v>
      </c>
      <c r="N33" s="2">
        <v>16.260000000000002</v>
      </c>
    </row>
    <row r="34" spans="13:14" x14ac:dyDescent="0.25">
      <c r="M34" s="1">
        <v>700</v>
      </c>
      <c r="N34" s="2">
        <v>18.87</v>
      </c>
    </row>
    <row r="35" spans="13:14" x14ac:dyDescent="0.25">
      <c r="M35" s="1">
        <v>800</v>
      </c>
      <c r="N35" s="2">
        <v>21.41</v>
      </c>
    </row>
    <row r="36" spans="13:14" x14ac:dyDescent="0.25">
      <c r="M36" s="1">
        <v>900</v>
      </c>
      <c r="N36" s="2">
        <v>23.92</v>
      </c>
    </row>
    <row r="37" spans="13:14" x14ac:dyDescent="0.25">
      <c r="M37" s="1">
        <v>1000</v>
      </c>
      <c r="N37" s="2">
        <v>26.39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 Kaname</dc:creator>
  <cp:lastModifiedBy>Jaser Li</cp:lastModifiedBy>
  <dcterms:created xsi:type="dcterms:W3CDTF">2015-06-05T18:19:34Z</dcterms:created>
  <dcterms:modified xsi:type="dcterms:W3CDTF">2024-11-12T08:04:16Z</dcterms:modified>
</cp:coreProperties>
</file>