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bookViews>
    <workbookView xWindow="0" yWindow="0" windowWidth="20490" windowHeight="91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P29" i="1"/>
  <c r="P27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F5" i="1"/>
  <c r="G5" i="1"/>
  <c r="L29" i="1" s="1"/>
  <c r="E5" i="1"/>
  <c r="Q3" i="1"/>
  <c r="M3" i="1"/>
  <c r="D28" i="1"/>
  <c r="L28" i="1"/>
  <c r="H27" i="1"/>
  <c r="N22" i="1"/>
  <c r="N23" i="1"/>
  <c r="N24" i="1"/>
  <c r="N25" i="1"/>
  <c r="N21" i="1"/>
  <c r="D11" i="1"/>
  <c r="D6" i="1"/>
  <c r="D7" i="1"/>
  <c r="D8" i="1"/>
  <c r="D9" i="1"/>
  <c r="D10" i="1"/>
  <c r="D12" i="1"/>
  <c r="D13" i="1"/>
  <c r="D14" i="1"/>
  <c r="D5" i="1"/>
  <c r="M18" i="1"/>
  <c r="M14" i="1"/>
  <c r="M6" i="1"/>
  <c r="M7" i="1"/>
  <c r="M8" i="1"/>
  <c r="M9" i="1"/>
  <c r="M10" i="1"/>
  <c r="M11" i="1"/>
  <c r="M12" i="1"/>
  <c r="M13" i="1"/>
  <c r="M5" i="1"/>
  <c r="Q6" i="1"/>
  <c r="Q7" i="1"/>
  <c r="Q8" i="1"/>
  <c r="Q9" i="1"/>
  <c r="Q10" i="1"/>
  <c r="Q11" i="1"/>
  <c r="Q12" i="1"/>
  <c r="Q13" i="1"/>
  <c r="Q14" i="1"/>
  <c r="Q5" i="1"/>
  <c r="P6" i="1"/>
  <c r="P7" i="1"/>
  <c r="P8" i="1"/>
  <c r="P9" i="1"/>
  <c r="P10" i="1"/>
  <c r="P11" i="1"/>
  <c r="P12" i="1"/>
  <c r="P13" i="1"/>
  <c r="P14" i="1"/>
  <c r="P5" i="1"/>
  <c r="L6" i="1"/>
  <c r="L7" i="1"/>
  <c r="L8" i="1"/>
  <c r="L9" i="1"/>
  <c r="L10" i="1"/>
  <c r="L11" i="1"/>
  <c r="L12" i="1"/>
  <c r="L13" i="1"/>
  <c r="L14" i="1"/>
  <c r="L5" i="1"/>
  <c r="G25" i="1"/>
  <c r="G24" i="1"/>
  <c r="G23" i="1"/>
  <c r="H20" i="1"/>
  <c r="H21" i="1"/>
  <c r="H19" i="1"/>
  <c r="E18" i="1"/>
  <c r="H9" i="1"/>
  <c r="F16" i="1" l="1"/>
  <c r="J14" i="1"/>
  <c r="N14" i="1" s="1"/>
  <c r="J12" i="1"/>
  <c r="N12" i="1" s="1"/>
  <c r="J10" i="1"/>
  <c r="N10" i="1" s="1"/>
  <c r="J8" i="1"/>
  <c r="N8" i="1" s="1"/>
  <c r="J7" i="1"/>
  <c r="N7" i="1" s="1"/>
  <c r="J6" i="1"/>
  <c r="N6" i="1" s="1"/>
  <c r="J13" i="1"/>
  <c r="N13" i="1" s="1"/>
  <c r="G16" i="1"/>
  <c r="I8" i="1"/>
  <c r="H7" i="1"/>
  <c r="H11" i="1"/>
  <c r="J9" i="1"/>
  <c r="N9" i="1" s="1"/>
  <c r="G15" i="1"/>
  <c r="I12" i="1"/>
  <c r="I6" i="1"/>
  <c r="I13" i="1"/>
  <c r="I11" i="1"/>
  <c r="I9" i="1"/>
  <c r="I7" i="1"/>
  <c r="H13" i="1"/>
  <c r="I14" i="1"/>
  <c r="I10" i="1"/>
  <c r="J11" i="1"/>
  <c r="N11" i="1" s="1"/>
  <c r="H14" i="1"/>
  <c r="H12" i="1"/>
  <c r="H10" i="1"/>
  <c r="H8" i="1"/>
  <c r="H6" i="1"/>
  <c r="F15" i="1"/>
  <c r="I5" i="1"/>
  <c r="E16" i="1"/>
  <c r="E22" i="1"/>
  <c r="J5" i="1"/>
  <c r="N5" i="1" s="1"/>
  <c r="H5" i="1"/>
  <c r="E15" i="1"/>
  <c r="E19" i="1" l="1"/>
  <c r="E20" i="1"/>
  <c r="E25" i="1"/>
</calcChain>
</file>

<file path=xl/sharedStrings.xml><?xml version="1.0" encoding="utf-8"?>
<sst xmlns="http://schemas.openxmlformats.org/spreadsheetml/2006/main" count="93" uniqueCount="76">
  <si>
    <t>MARKSHEET OF THE STUDENT</t>
  </si>
  <si>
    <t>S.NO</t>
  </si>
  <si>
    <t>NAME</t>
  </si>
  <si>
    <t>ROLL.NO</t>
  </si>
  <si>
    <t>MARK 1</t>
  </si>
  <si>
    <t>MARK 2</t>
  </si>
  <si>
    <t>MARK 3</t>
  </si>
  <si>
    <t>TOTAL</t>
  </si>
  <si>
    <t>AVERAGE</t>
  </si>
  <si>
    <t>RESULT</t>
  </si>
  <si>
    <t>GRADE</t>
  </si>
  <si>
    <t>RAM</t>
  </si>
  <si>
    <t>SAM</t>
  </si>
  <si>
    <t>RAVI</t>
  </si>
  <si>
    <t>SOM</t>
  </si>
  <si>
    <t>KUMAR</t>
  </si>
  <si>
    <t>ABI</t>
  </si>
  <si>
    <t>ADI</t>
  </si>
  <si>
    <t>DIWA</t>
  </si>
  <si>
    <t>JASH</t>
  </si>
  <si>
    <t>AGATH</t>
  </si>
  <si>
    <t>A1002</t>
  </si>
  <si>
    <t>TOP 25 USEFULL EXCEL FORMULA AND FUNCTION</t>
  </si>
  <si>
    <t>SUM</t>
  </si>
  <si>
    <t>MAX</t>
  </si>
  <si>
    <t>MIN</t>
  </si>
  <si>
    <t>ROUND</t>
  </si>
  <si>
    <t>COUNT</t>
  </si>
  <si>
    <t>SUMIF</t>
  </si>
  <si>
    <t>MAXIMUM</t>
  </si>
  <si>
    <t>MINIMUM</t>
  </si>
  <si>
    <t>Total Student</t>
  </si>
  <si>
    <t>Total Pass</t>
  </si>
  <si>
    <t>Total Fail</t>
  </si>
  <si>
    <t>M1</t>
  </si>
  <si>
    <t>M2</t>
  </si>
  <si>
    <t>M3</t>
  </si>
  <si>
    <t>VLOOKUP</t>
  </si>
  <si>
    <t>AA10A102</t>
  </si>
  <si>
    <t>AA10A103</t>
  </si>
  <si>
    <t>AA10A105</t>
  </si>
  <si>
    <t>AA10A106</t>
  </si>
  <si>
    <t>AA10A108</t>
  </si>
  <si>
    <t>AA10A110</t>
  </si>
  <si>
    <t>JASHWANTH IS a GoOd AtTaCker</t>
  </si>
  <si>
    <t xml:space="preserve">   AA10A101</t>
  </si>
  <si>
    <t xml:space="preserve">      AA10A104</t>
  </si>
  <si>
    <t>AA1   0A1 07</t>
  </si>
  <si>
    <t xml:space="preserve"> AA10A109</t>
  </si>
  <si>
    <t>CLASS ID</t>
  </si>
  <si>
    <t>CLASS</t>
  </si>
  <si>
    <t>BCA</t>
  </si>
  <si>
    <t>BSC CS</t>
  </si>
  <si>
    <t>BBA</t>
  </si>
  <si>
    <t>JAS</t>
  </si>
  <si>
    <t>A</t>
  </si>
  <si>
    <t>B</t>
  </si>
  <si>
    <t>IN</t>
  </si>
  <si>
    <t>M</t>
  </si>
  <si>
    <t>CONVERT</t>
  </si>
  <si>
    <t>RANDBETWEEN</t>
  </si>
  <si>
    <t>TYPE</t>
  </si>
  <si>
    <t>REPT</t>
  </si>
  <si>
    <t>CHOOSE</t>
  </si>
  <si>
    <t>TRIM</t>
  </si>
  <si>
    <t>IF</t>
  </si>
  <si>
    <t>AND OR</t>
  </si>
  <si>
    <t>COUNTIF</t>
  </si>
  <si>
    <t>NOW</t>
  </si>
  <si>
    <t>PROPER</t>
  </si>
  <si>
    <t>MID</t>
  </si>
  <si>
    <t>CONCATENATE</t>
  </si>
  <si>
    <t>RIGHT</t>
  </si>
  <si>
    <t>LEFT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</si>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</sst>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3" borderId="0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5" fillId="6" borderId="0" xfId="0" applyFont="1" applyFill="1"/>
    <xf numFmtId="0" fontId="0" fillId="7" borderId="1" xfId="0" applyFill="1" applyBorder="1"/>
    <xf numFmtId="0" fontId="0" fillId="0" borderId="2" xfId="0" applyFill="1" applyBorder="1"/>
    <xf numFmtId="2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2" zoomScale="95" zoomScaleNormal="95" workbookViewId="0">
      <selection activeCell="P27" sqref="P27:P29"/>
    </sheetView>
  </sheetViews>
  <sheetFormatPr defaultRowHeight="15" x14ac:dyDescent="0.25"/>
  <cols>
    <col min="3" max="4" width="13.5703125" customWidth="1"/>
    <col min="7" max="7" width="11.5703125" customWidth="1"/>
    <col min="12" max="12" width="13.140625" customWidth="1"/>
    <col min="13" max="13" width="16.140625" bestFit="1" customWidth="1"/>
    <col min="14" max="14" width="12.42578125" customWidth="1"/>
    <col min="17" max="17" width="16.140625" bestFit="1" customWidth="1"/>
  </cols>
  <sheetData>
    <row r="1" spans="1:17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M3" s="14">
        <f ca="1">NOW()</f>
        <v>44742.943073958333</v>
      </c>
      <c r="Q3" s="14">
        <f ca="1">NOW()</f>
        <v>44742.943073958333</v>
      </c>
    </row>
    <row r="4" spans="1:17" x14ac:dyDescent="0.25">
      <c r="A4" s="4" t="s">
        <v>1</v>
      </c>
      <c r="B4" s="4" t="s">
        <v>2</v>
      </c>
      <c r="C4" s="4" t="s">
        <v>3</v>
      </c>
      <c r="D4" s="4"/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7" x14ac:dyDescent="0.25">
      <c r="A5" s="4">
        <v>1</v>
      </c>
      <c r="B5" s="4" t="s">
        <v>11</v>
      </c>
      <c r="C5" s="4" t="s">
        <v>45</v>
      </c>
      <c r="D5" s="4" t="str">
        <f>TRIM(C5)</f>
        <v>AA10A101</v>
      </c>
      <c r="E5" s="4">
        <f ca="1">RANDBETWEEN(1,1000)</f>
        <v>932</v>
      </c>
      <c r="F5" s="4">
        <f t="shared" ref="F5:G14" ca="1" si="0">RANDBETWEEN(1,1000)</f>
        <v>939</v>
      </c>
      <c r="G5" s="4">
        <f t="shared" ca="1" si="0"/>
        <v>811</v>
      </c>
      <c r="H5" s="4">
        <f ca="1">SUM(E5:G5)</f>
        <v>2682</v>
      </c>
      <c r="I5" s="4">
        <f ca="1">ROUND(AVERAGE(E5:G5),1)</f>
        <v>894</v>
      </c>
      <c r="J5" s="4" t="str">
        <f ca="1">IF(AND(E5&gt;=40,F5&gt;=40,G5&gt;=40),"PASS","FAIL")</f>
        <v>PASS</v>
      </c>
      <c r="K5" s="4"/>
      <c r="L5" t="str">
        <f>CONCATENATE(B5,C5)</f>
        <v>RAM   AA10A101</v>
      </c>
      <c r="M5" t="str">
        <f>MID(C5,5,4)</f>
        <v>A10A</v>
      </c>
      <c r="N5" t="str">
        <f ca="1">CONCATENATE(C5,J5)</f>
        <v xml:space="preserve">   AA10A101PASS</v>
      </c>
      <c r="P5" t="str">
        <f>UPPER(B5)</f>
        <v>RAM</v>
      </c>
      <c r="Q5" t="str">
        <f>LOWER(P5)</f>
        <v>ram</v>
      </c>
    </row>
    <row r="6" spans="1:17" x14ac:dyDescent="0.25">
      <c r="A6" s="4">
        <v>2</v>
      </c>
      <c r="B6" s="4" t="s">
        <v>12</v>
      </c>
      <c r="C6" s="4" t="s">
        <v>38</v>
      </c>
      <c r="D6" s="4" t="str">
        <f t="shared" ref="D6:D14" si="1">TRIM(C6)</f>
        <v>AA10A102</v>
      </c>
      <c r="E6" s="4">
        <f t="shared" ref="E6:E14" ca="1" si="2">RANDBETWEEN(1,1000)</f>
        <v>335</v>
      </c>
      <c r="F6" s="4">
        <f t="shared" ca="1" si="0"/>
        <v>173</v>
      </c>
      <c r="G6" s="4">
        <f t="shared" ca="1" si="0"/>
        <v>164</v>
      </c>
      <c r="H6" s="4">
        <f t="shared" ref="H6:H14" ca="1" si="3">SUM(E6:G6)</f>
        <v>672</v>
      </c>
      <c r="I6" s="4">
        <f t="shared" ref="I6:I14" ca="1" si="4">ROUND(AVERAGE(E6:G6),1)</f>
        <v>224</v>
      </c>
      <c r="J6" s="4" t="str">
        <f t="shared" ref="J6:J14" ca="1" si="5">IF(AND(E6&gt;=40,F6&gt;=40,G6&gt;=40),"PASS","FAIL")</f>
        <v>PASS</v>
      </c>
      <c r="K6" s="4"/>
      <c r="L6" t="str">
        <f t="shared" ref="L6:L14" si="6">CONCATENATE(B6,C6)</f>
        <v>SAMAA10A102</v>
      </c>
      <c r="M6" t="str">
        <f t="shared" ref="M6:M13" si="7">MID(C6,5,4)</f>
        <v>A102</v>
      </c>
      <c r="N6" t="str">
        <f t="shared" ref="N6:N14" ca="1" si="8">CONCATENATE(C6,J6)</f>
        <v>AA10A102PASS</v>
      </c>
      <c r="P6" t="str">
        <f t="shared" ref="P6:P14" si="9">UPPER(B6)</f>
        <v>SAM</v>
      </c>
      <c r="Q6" t="str">
        <f t="shared" ref="Q6:Q14" si="10">LOWER(P6)</f>
        <v>sam</v>
      </c>
    </row>
    <row r="7" spans="1:17" x14ac:dyDescent="0.25">
      <c r="A7" s="4">
        <v>3</v>
      </c>
      <c r="B7" s="4" t="s">
        <v>13</v>
      </c>
      <c r="C7" s="4" t="s">
        <v>39</v>
      </c>
      <c r="D7" s="4" t="str">
        <f t="shared" si="1"/>
        <v>AA10A103</v>
      </c>
      <c r="E7" s="4">
        <f t="shared" ca="1" si="2"/>
        <v>525</v>
      </c>
      <c r="F7" s="4">
        <f t="shared" ca="1" si="0"/>
        <v>622</v>
      </c>
      <c r="G7" s="4">
        <f t="shared" ca="1" si="0"/>
        <v>410</v>
      </c>
      <c r="H7" s="4">
        <f t="shared" ca="1" si="3"/>
        <v>1557</v>
      </c>
      <c r="I7" s="4">
        <f t="shared" ca="1" si="4"/>
        <v>519</v>
      </c>
      <c r="J7" s="4" t="str">
        <f t="shared" ca="1" si="5"/>
        <v>PASS</v>
      </c>
      <c r="K7" s="4"/>
      <c r="L7" t="str">
        <f t="shared" si="6"/>
        <v>RAVIAA10A103</v>
      </c>
      <c r="M7" t="str">
        <f t="shared" si="7"/>
        <v>A103</v>
      </c>
      <c r="N7" t="str">
        <f t="shared" ca="1" si="8"/>
        <v>AA10A103PASS</v>
      </c>
      <c r="P7" t="str">
        <f t="shared" si="9"/>
        <v>RAVI</v>
      </c>
      <c r="Q7" t="str">
        <f t="shared" si="10"/>
        <v>ravi</v>
      </c>
    </row>
    <row r="8" spans="1:17" x14ac:dyDescent="0.25">
      <c r="A8" s="4">
        <v>4</v>
      </c>
      <c r="B8" s="4" t="s">
        <v>14</v>
      </c>
      <c r="C8" s="4" t="s">
        <v>46</v>
      </c>
      <c r="D8" s="4" t="str">
        <f t="shared" si="1"/>
        <v>AA10A104</v>
      </c>
      <c r="E8" s="4">
        <f t="shared" ca="1" si="2"/>
        <v>454</v>
      </c>
      <c r="F8" s="4">
        <f t="shared" ca="1" si="0"/>
        <v>958</v>
      </c>
      <c r="G8" s="4">
        <f t="shared" ca="1" si="0"/>
        <v>487</v>
      </c>
      <c r="H8" s="4">
        <f t="shared" ca="1" si="3"/>
        <v>1899</v>
      </c>
      <c r="I8" s="4">
        <f t="shared" ca="1" si="4"/>
        <v>633</v>
      </c>
      <c r="J8" s="4" t="str">
        <f t="shared" ca="1" si="5"/>
        <v>PASS</v>
      </c>
      <c r="K8" s="4"/>
      <c r="L8" t="str">
        <f t="shared" si="6"/>
        <v>SOM      AA10A104</v>
      </c>
      <c r="M8" t="str">
        <f t="shared" si="7"/>
        <v xml:space="preserve">  AA</v>
      </c>
      <c r="N8" t="str">
        <f t="shared" ca="1" si="8"/>
        <v xml:space="preserve">      AA10A104PASS</v>
      </c>
      <c r="P8" t="str">
        <f t="shared" si="9"/>
        <v>SOM</v>
      </c>
      <c r="Q8" t="str">
        <f t="shared" si="10"/>
        <v>som</v>
      </c>
    </row>
    <row r="9" spans="1:17" x14ac:dyDescent="0.25">
      <c r="A9" s="4">
        <v>5</v>
      </c>
      <c r="B9" s="4" t="s">
        <v>15</v>
      </c>
      <c r="C9" s="4" t="s">
        <v>40</v>
      </c>
      <c r="D9" s="4" t="str">
        <f t="shared" si="1"/>
        <v>AA10A105</v>
      </c>
      <c r="E9" s="4">
        <f t="shared" ca="1" si="2"/>
        <v>201</v>
      </c>
      <c r="F9" s="4">
        <f t="shared" ca="1" si="0"/>
        <v>276</v>
      </c>
      <c r="G9" s="4">
        <f t="shared" ca="1" si="0"/>
        <v>738</v>
      </c>
      <c r="H9" s="4">
        <f t="shared" ca="1" si="3"/>
        <v>1215</v>
      </c>
      <c r="I9" s="4">
        <f t="shared" ca="1" si="4"/>
        <v>405</v>
      </c>
      <c r="J9" s="4" t="str">
        <f t="shared" ca="1" si="5"/>
        <v>PASS</v>
      </c>
      <c r="K9" s="4"/>
      <c r="L9" t="str">
        <f t="shared" si="6"/>
        <v>KUMARAA10A105</v>
      </c>
      <c r="M9" t="str">
        <f t="shared" si="7"/>
        <v>A105</v>
      </c>
      <c r="N9" t="str">
        <f t="shared" ca="1" si="8"/>
        <v>AA10A105PASS</v>
      </c>
      <c r="P9" t="str">
        <f t="shared" si="9"/>
        <v>KUMAR</v>
      </c>
      <c r="Q9" t="str">
        <f t="shared" si="10"/>
        <v>kumar</v>
      </c>
    </row>
    <row r="10" spans="1:17" x14ac:dyDescent="0.25">
      <c r="A10" s="4">
        <v>6</v>
      </c>
      <c r="B10" s="4" t="s">
        <v>16</v>
      </c>
      <c r="C10" s="4" t="s">
        <v>41</v>
      </c>
      <c r="D10" s="4" t="str">
        <f t="shared" si="1"/>
        <v>AA10A106</v>
      </c>
      <c r="E10" s="4">
        <f t="shared" ca="1" si="2"/>
        <v>16</v>
      </c>
      <c r="F10" s="4">
        <f t="shared" ca="1" si="0"/>
        <v>87</v>
      </c>
      <c r="G10" s="4">
        <f t="shared" ca="1" si="0"/>
        <v>523</v>
      </c>
      <c r="H10" s="4">
        <f t="shared" ca="1" si="3"/>
        <v>626</v>
      </c>
      <c r="I10" s="4">
        <f t="shared" ca="1" si="4"/>
        <v>208.7</v>
      </c>
      <c r="J10" s="4" t="str">
        <f t="shared" ca="1" si="5"/>
        <v>FAIL</v>
      </c>
      <c r="K10" s="4"/>
      <c r="L10" t="str">
        <f t="shared" si="6"/>
        <v>ABIAA10A106</v>
      </c>
      <c r="M10" t="str">
        <f t="shared" si="7"/>
        <v>A106</v>
      </c>
      <c r="N10" t="str">
        <f t="shared" ca="1" si="8"/>
        <v>AA10A106FAIL</v>
      </c>
      <c r="P10" t="str">
        <f t="shared" si="9"/>
        <v>ABI</v>
      </c>
      <c r="Q10" t="str">
        <f t="shared" si="10"/>
        <v>abi</v>
      </c>
    </row>
    <row r="11" spans="1:17" x14ac:dyDescent="0.25">
      <c r="A11" s="4">
        <v>7</v>
      </c>
      <c r="B11" s="4" t="s">
        <v>17</v>
      </c>
      <c r="C11" s="4" t="s">
        <v>47</v>
      </c>
      <c r="D11" s="4" t="str">
        <f t="shared" si="1"/>
        <v>AA1 0A1 07</v>
      </c>
      <c r="E11" s="4">
        <f t="shared" ca="1" si="2"/>
        <v>803</v>
      </c>
      <c r="F11" s="4">
        <f t="shared" ca="1" si="0"/>
        <v>821</v>
      </c>
      <c r="G11" s="4">
        <f t="shared" ca="1" si="0"/>
        <v>325</v>
      </c>
      <c r="H11" s="4">
        <f t="shared" ca="1" si="3"/>
        <v>1949</v>
      </c>
      <c r="I11" s="4">
        <f t="shared" ca="1" si="4"/>
        <v>649.70000000000005</v>
      </c>
      <c r="J11" s="4" t="str">
        <f t="shared" ca="1" si="5"/>
        <v>PASS</v>
      </c>
      <c r="K11" s="4"/>
      <c r="L11" t="str">
        <f t="shared" si="6"/>
        <v>ADIAA1   0A1 07</v>
      </c>
      <c r="M11" t="str">
        <f t="shared" si="7"/>
        <v xml:space="preserve">  0A</v>
      </c>
      <c r="N11" t="str">
        <f t="shared" ca="1" si="8"/>
        <v>AA1   0A1 07PASS</v>
      </c>
      <c r="P11" t="str">
        <f t="shared" si="9"/>
        <v>ADI</v>
      </c>
      <c r="Q11" t="str">
        <f t="shared" si="10"/>
        <v>adi</v>
      </c>
    </row>
    <row r="12" spans="1:17" x14ac:dyDescent="0.25">
      <c r="A12" s="4">
        <v>8</v>
      </c>
      <c r="B12" s="4" t="s">
        <v>18</v>
      </c>
      <c r="C12" s="4" t="s">
        <v>42</v>
      </c>
      <c r="D12" s="4" t="str">
        <f t="shared" si="1"/>
        <v>AA10A108</v>
      </c>
      <c r="E12" s="4">
        <f t="shared" ca="1" si="2"/>
        <v>945</v>
      </c>
      <c r="F12" s="4">
        <f t="shared" ca="1" si="0"/>
        <v>901</v>
      </c>
      <c r="G12" s="4">
        <f t="shared" ca="1" si="0"/>
        <v>674</v>
      </c>
      <c r="H12" s="4">
        <f t="shared" ca="1" si="3"/>
        <v>2520</v>
      </c>
      <c r="I12" s="4">
        <f t="shared" ca="1" si="4"/>
        <v>840</v>
      </c>
      <c r="J12" s="4" t="str">
        <f t="shared" ca="1" si="5"/>
        <v>PASS</v>
      </c>
      <c r="K12" s="4"/>
      <c r="L12" t="str">
        <f t="shared" si="6"/>
        <v>DIWAAA10A108</v>
      </c>
      <c r="M12" t="str">
        <f t="shared" si="7"/>
        <v>A108</v>
      </c>
      <c r="N12" t="str">
        <f t="shared" ca="1" si="8"/>
        <v>AA10A108PASS</v>
      </c>
      <c r="P12" t="str">
        <f t="shared" si="9"/>
        <v>DIWA</v>
      </c>
      <c r="Q12" t="str">
        <f t="shared" si="10"/>
        <v>diwa</v>
      </c>
    </row>
    <row r="13" spans="1:17" x14ac:dyDescent="0.25">
      <c r="A13" s="4">
        <v>9</v>
      </c>
      <c r="B13" s="4" t="s">
        <v>19</v>
      </c>
      <c r="C13" s="4" t="s">
        <v>48</v>
      </c>
      <c r="D13" s="4" t="str">
        <f t="shared" si="1"/>
        <v>AA10A109</v>
      </c>
      <c r="E13" s="4">
        <f t="shared" ca="1" si="2"/>
        <v>143</v>
      </c>
      <c r="F13" s="4">
        <f t="shared" ca="1" si="0"/>
        <v>201</v>
      </c>
      <c r="G13" s="4">
        <f t="shared" ca="1" si="0"/>
        <v>868</v>
      </c>
      <c r="H13" s="4">
        <f t="shared" ca="1" si="3"/>
        <v>1212</v>
      </c>
      <c r="I13" s="4">
        <f t="shared" ca="1" si="4"/>
        <v>404</v>
      </c>
      <c r="J13" s="4" t="str">
        <f t="shared" ca="1" si="5"/>
        <v>PASS</v>
      </c>
      <c r="K13" s="4"/>
      <c r="L13" t="str">
        <f t="shared" si="6"/>
        <v>JASH AA10A109</v>
      </c>
      <c r="M13" t="str">
        <f t="shared" si="7"/>
        <v>0A10</v>
      </c>
      <c r="N13" t="str">
        <f t="shared" ca="1" si="8"/>
        <v xml:space="preserve"> AA10A109PASS</v>
      </c>
      <c r="P13" t="str">
        <f t="shared" si="9"/>
        <v>JASH</v>
      </c>
      <c r="Q13" t="str">
        <f t="shared" si="10"/>
        <v>jash</v>
      </c>
    </row>
    <row r="14" spans="1:17" x14ac:dyDescent="0.25">
      <c r="A14" s="4">
        <v>10</v>
      </c>
      <c r="B14" s="4" t="s">
        <v>20</v>
      </c>
      <c r="C14" s="4" t="s">
        <v>43</v>
      </c>
      <c r="D14" s="4" t="str">
        <f t="shared" si="1"/>
        <v>AA10A110</v>
      </c>
      <c r="E14" s="4">
        <f t="shared" ca="1" si="2"/>
        <v>840</v>
      </c>
      <c r="F14" s="4">
        <f t="shared" ca="1" si="0"/>
        <v>414</v>
      </c>
      <c r="G14" s="4">
        <f t="shared" ca="1" si="0"/>
        <v>871</v>
      </c>
      <c r="H14" s="4">
        <f t="shared" ca="1" si="3"/>
        <v>2125</v>
      </c>
      <c r="I14" s="4">
        <f t="shared" ca="1" si="4"/>
        <v>708.3</v>
      </c>
      <c r="J14" s="4" t="str">
        <f t="shared" ca="1" si="5"/>
        <v>PASS</v>
      </c>
      <c r="K14" s="4"/>
      <c r="L14" t="str">
        <f t="shared" si="6"/>
        <v>AGATHAA10A110</v>
      </c>
      <c r="M14" t="str">
        <f>MID(C14,5,4)</f>
        <v>A110</v>
      </c>
      <c r="N14" t="str">
        <f t="shared" ca="1" si="8"/>
        <v>AA10A110PASS</v>
      </c>
      <c r="P14" t="str">
        <f t="shared" si="9"/>
        <v>AGATH</v>
      </c>
      <c r="Q14" t="str">
        <f t="shared" si="10"/>
        <v>agath</v>
      </c>
    </row>
    <row r="15" spans="1:17" x14ac:dyDescent="0.25">
      <c r="A15" s="5"/>
      <c r="B15" s="5"/>
      <c r="C15" s="6" t="s">
        <v>29</v>
      </c>
      <c r="D15" s="6"/>
      <c r="E15" s="5">
        <f ca="1">MAX(E5:E14)</f>
        <v>945</v>
      </c>
      <c r="F15" s="5">
        <f t="shared" ref="F15:G15" ca="1" si="11">MAX(F5:F14)</f>
        <v>958</v>
      </c>
      <c r="G15" s="5">
        <f t="shared" ca="1" si="11"/>
        <v>871</v>
      </c>
      <c r="H15" s="5"/>
      <c r="I15" s="5"/>
      <c r="J15" s="4"/>
      <c r="K15" s="4"/>
      <c r="N15" t="s">
        <v>55</v>
      </c>
    </row>
    <row r="16" spans="1:17" x14ac:dyDescent="0.25">
      <c r="A16" s="5"/>
      <c r="B16" s="5"/>
      <c r="C16" s="7" t="s">
        <v>30</v>
      </c>
      <c r="D16" s="7"/>
      <c r="E16" s="5">
        <f ca="1">MIN(E5:E14)</f>
        <v>16</v>
      </c>
      <c r="F16" s="5">
        <f t="shared" ref="F16:G16" ca="1" si="12">MIN(F5:F14)</f>
        <v>87</v>
      </c>
      <c r="G16" s="5">
        <f t="shared" ca="1" si="12"/>
        <v>164</v>
      </c>
      <c r="H16" s="5"/>
      <c r="I16" s="5"/>
      <c r="J16" s="4"/>
      <c r="K16" s="4"/>
      <c r="N16" t="s">
        <v>56</v>
      </c>
    </row>
    <row r="18" spans="2:17" x14ac:dyDescent="0.25">
      <c r="B18" s="9"/>
      <c r="C18" s="10" t="s">
        <v>31</v>
      </c>
      <c r="D18" s="10"/>
      <c r="E18" s="9">
        <f>COUNTA(B5:B14)</f>
        <v>10</v>
      </c>
      <c r="G18" s="12" t="s">
        <v>3</v>
      </c>
      <c r="H18" s="12" t="s">
        <v>21</v>
      </c>
      <c r="J18" t="s">
        <v>44</v>
      </c>
      <c r="M18" t="str">
        <f>PROPER(J18)</f>
        <v>Jashwanth Is A Good Attacker</v>
      </c>
    </row>
    <row r="19" spans="2:17" x14ac:dyDescent="0.25">
      <c r="B19" s="9"/>
      <c r="C19" s="10" t="s">
        <v>32</v>
      </c>
      <c r="D19" s="10"/>
      <c r="E19" s="9">
        <f ca="1">COUNTIF(J5:J14,"PASS")</f>
        <v>9</v>
      </c>
      <c r="G19" s="12" t="s">
        <v>34</v>
      </c>
      <c r="H19" s="12" t="e">
        <f>VLOOKUP(H18,C5:G14,2,0)</f>
        <v>#N/A</v>
      </c>
    </row>
    <row r="20" spans="2:17" ht="15" customHeight="1" x14ac:dyDescent="0.25">
      <c r="B20" s="9"/>
      <c r="C20" s="10" t="s">
        <v>33</v>
      </c>
      <c r="D20" s="10"/>
      <c r="E20" s="9">
        <f ca="1">COUNTIF(J5:J14,"FAIL")</f>
        <v>1</v>
      </c>
      <c r="G20" s="12" t="s">
        <v>35</v>
      </c>
      <c r="H20" s="12" t="e">
        <f>VLOOKUP(H18,C5:G14,3,0)</f>
        <v>#N/A</v>
      </c>
      <c r="J20" s="4" t="s">
        <v>1</v>
      </c>
      <c r="K20" s="4" t="s">
        <v>2</v>
      </c>
      <c r="L20" s="4" t="s">
        <v>3</v>
      </c>
      <c r="M20" s="13" t="s">
        <v>49</v>
      </c>
      <c r="N20" s="13" t="s">
        <v>50</v>
      </c>
      <c r="P20">
        <v>1</v>
      </c>
      <c r="Q20" t="s">
        <v>51</v>
      </c>
    </row>
    <row r="21" spans="2:17" ht="15" customHeight="1" x14ac:dyDescent="0.25">
      <c r="G21" s="12" t="s">
        <v>36</v>
      </c>
      <c r="H21" s="12" t="e">
        <f>VLOOKUP(H18,C5:G14,4,0)</f>
        <v>#N/A</v>
      </c>
      <c r="J21" s="4">
        <v>1</v>
      </c>
      <c r="K21" s="4" t="s">
        <v>11</v>
      </c>
      <c r="L21" s="4" t="s">
        <v>45</v>
      </c>
      <c r="M21">
        <v>1</v>
      </c>
      <c r="N21" t="str">
        <f>CHOOSE(M21,"BCA","BSC CS","BBA")</f>
        <v>BCA</v>
      </c>
      <c r="P21">
        <v>2</v>
      </c>
      <c r="Q21" t="s">
        <v>52</v>
      </c>
    </row>
    <row r="22" spans="2:17" ht="15" customHeight="1" x14ac:dyDescent="0.25">
      <c r="C22" s="8" t="s">
        <v>28</v>
      </c>
      <c r="D22" s="8"/>
      <c r="E22">
        <f ca="1">SUMIF(E5:E14,"&gt;40")</f>
        <v>5178</v>
      </c>
      <c r="J22" s="4">
        <v>2</v>
      </c>
      <c r="K22" s="4" t="s">
        <v>12</v>
      </c>
      <c r="L22" s="4" t="s">
        <v>38</v>
      </c>
      <c r="M22">
        <v>2</v>
      </c>
      <c r="N22" t="str">
        <f t="shared" ref="N22:N25" si="13">CHOOSE(M22,"BCA","BSC CS","BBA")</f>
        <v>BSC CS</v>
      </c>
      <c r="P22">
        <v>3</v>
      </c>
      <c r="Q22" t="s">
        <v>53</v>
      </c>
    </row>
    <row r="23" spans="2:17" x14ac:dyDescent="0.25">
      <c r="G23" t="str">
        <f>LEFT(B9,2)</f>
        <v>KU</v>
      </c>
      <c r="J23" s="4">
        <v>3</v>
      </c>
      <c r="K23" s="4" t="s">
        <v>13</v>
      </c>
      <c r="L23" s="4" t="s">
        <v>39</v>
      </c>
      <c r="M23">
        <v>3</v>
      </c>
      <c r="N23" t="str">
        <f t="shared" si="13"/>
        <v>BBA</v>
      </c>
    </row>
    <row r="24" spans="2:17" x14ac:dyDescent="0.25">
      <c r="G24" t="str">
        <f>RIGHT(B14,4)</f>
        <v>GATH</v>
      </c>
      <c r="J24" s="4">
        <v>4</v>
      </c>
      <c r="K24" s="4" t="s">
        <v>14</v>
      </c>
      <c r="L24" s="4" t="s">
        <v>46</v>
      </c>
      <c r="M24">
        <v>2</v>
      </c>
      <c r="N24" t="str">
        <f t="shared" si="13"/>
        <v>BSC CS</v>
      </c>
    </row>
    <row r="25" spans="2:17" x14ac:dyDescent="0.25">
      <c r="C25" s="11" t="s">
        <v>27</v>
      </c>
      <c r="D25" s="11"/>
      <c r="E25" s="11">
        <f ca="1">COUNTIF(J5:J14,"PASS")</f>
        <v>9</v>
      </c>
      <c r="G25" t="str">
        <f>LEFT(B7,3)</f>
        <v>RAV</v>
      </c>
      <c r="J25" s="4">
        <v>5</v>
      </c>
      <c r="K25" s="4" t="s">
        <v>15</v>
      </c>
      <c r="L25" s="4" t="s">
        <v>40</v>
      </c>
      <c r="M25">
        <v>1</v>
      </c>
      <c r="N25" t="str">
        <f t="shared" si="13"/>
        <v>BCA</v>
      </c>
    </row>
    <row r="26" spans="2:17" x14ac:dyDescent="0.25">
      <c r="O26" t="s">
        <v>57</v>
      </c>
      <c r="P26" t="s">
        <v>58</v>
      </c>
    </row>
    <row r="27" spans="2:17" x14ac:dyDescent="0.25">
      <c r="G27" t="s">
        <v>54</v>
      </c>
      <c r="H27" t="str">
        <f>REPT(G27,3)</f>
        <v>JASJASJAS</v>
      </c>
      <c r="O27">
        <v>15</v>
      </c>
      <c r="P27">
        <f>CONVERT(O27,"in","m")</f>
        <v>0.38100000000000001</v>
      </c>
    </row>
    <row r="28" spans="2:17" x14ac:dyDescent="0.25">
      <c r="D28" s="14">
        <f ca="1">NOW()</f>
        <v>44742.943073958333</v>
      </c>
      <c r="L28">
        <f>TYPE(B5)</f>
        <v>2</v>
      </c>
      <c r="O28">
        <v>12</v>
      </c>
      <c r="P28">
        <f t="shared" ref="P28:P29" si="14">CONVERT(O28,"in","m")</f>
        <v>0.30480000000000002</v>
      </c>
    </row>
    <row r="29" spans="2:17" x14ac:dyDescent="0.25">
      <c r="L29">
        <f ca="1">TYPE(G5)</f>
        <v>1</v>
      </c>
      <c r="O29">
        <v>13</v>
      </c>
      <c r="P29">
        <f t="shared" si="14"/>
        <v>0.33019999999999999</v>
      </c>
    </row>
  </sheetData>
  <mergeCells count="1">
    <mergeCell ref="A1:K3"/>
  </mergeCells>
  <conditionalFormatting sqref="E5:G14">
    <cfRule type="cellIs" dxfId="3" priority="1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15" sqref="F15"/>
    </sheetView>
  </sheetViews>
  <sheetFormatPr defaultRowHeight="15" x14ac:dyDescent="0.25"/>
  <cols>
    <col min="1" max="1" width="19.7109375" customWidth="1"/>
  </cols>
  <sheetData>
    <row r="1" spans="1:4" x14ac:dyDescent="0.25">
      <c r="A1" s="2" t="s">
        <v>22</v>
      </c>
      <c r="B1" s="1"/>
      <c r="C1" s="1"/>
      <c r="D1" s="1"/>
    </row>
    <row r="2" spans="1:4" x14ac:dyDescent="0.25">
      <c r="A2" t="s">
        <v>23</v>
      </c>
    </row>
    <row r="3" spans="1:4" x14ac:dyDescent="0.25">
      <c r="A3" t="s">
        <v>8</v>
      </c>
    </row>
    <row r="4" spans="1:4" x14ac:dyDescent="0.25">
      <c r="A4" t="s">
        <v>24</v>
      </c>
    </row>
    <row r="5" spans="1:4" x14ac:dyDescent="0.25">
      <c r="A5" t="s">
        <v>25</v>
      </c>
    </row>
    <row r="6" spans="1:4" x14ac:dyDescent="0.25">
      <c r="A6" t="s">
        <v>26</v>
      </c>
    </row>
    <row r="7" spans="1:4" x14ac:dyDescent="0.25">
      <c r="A7" t="s">
        <v>27</v>
      </c>
    </row>
    <row r="8" spans="1:4" x14ac:dyDescent="0.25">
      <c r="A8" t="s">
        <v>28</v>
      </c>
    </row>
    <row r="9" spans="1:4" x14ac:dyDescent="0.25">
      <c r="A9" t="s">
        <v>59</v>
      </c>
    </row>
    <row r="10" spans="1:4" x14ac:dyDescent="0.25">
      <c r="A10" t="s">
        <v>60</v>
      </c>
    </row>
    <row r="11" spans="1:4" x14ac:dyDescent="0.25">
      <c r="A11" t="s">
        <v>61</v>
      </c>
    </row>
    <row r="12" spans="1:4" x14ac:dyDescent="0.25">
      <c r="A12" t="s">
        <v>62</v>
      </c>
    </row>
    <row r="13" spans="1:4" x14ac:dyDescent="0.25">
      <c r="A13" t="s">
        <v>63</v>
      </c>
    </row>
    <row r="14" spans="1:4" x14ac:dyDescent="0.25">
      <c r="A14" t="s">
        <v>64</v>
      </c>
    </row>
    <row r="15" spans="1:4" x14ac:dyDescent="0.25">
      <c r="A15" t="s">
        <v>65</v>
      </c>
    </row>
    <row r="16" spans="1:4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37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2022-06-30T02:50:25Z</dcterms:created>
  <dcterms:modified xsi:type="dcterms:W3CDTF">2022-06-30T17:10:25Z</dcterms:modified>
</cp:coreProperties>
</file>