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0791D944-897D-4483-BB65-ED4D65ABEF5E}" xr6:coauthVersionLast="47" xr6:coauthVersionMax="47" xr10:uidLastSave="{00000000-0000-0000-0000-000000000000}"/>
  <bookViews>
    <workbookView xWindow="-108" yWindow="-108" windowWidth="23256" windowHeight="12456" xr2:uid="{D9A94E78-5BC6-48EB-867A-A8832EFFD048}"/>
  </bookViews>
  <sheets>
    <sheet name="Dashboard" sheetId="3" r:id="rId1"/>
    <sheet name="Pivot Table" sheetId="2" r:id="rId2"/>
    <sheet name="Sales Data" sheetId="1"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K6" i="1"/>
  <c r="K4"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H10" i="1"/>
  <c r="H11" i="1"/>
  <c r="H12" i="1"/>
  <c r="H13" i="1"/>
  <c r="H18" i="1"/>
  <c r="H19" i="1"/>
  <c r="H20" i="1"/>
  <c r="H21" i="1"/>
  <c r="H26" i="1"/>
  <c r="H27" i="1"/>
  <c r="H28" i="1"/>
  <c r="H29" i="1"/>
  <c r="H34" i="1"/>
  <c r="H35" i="1"/>
  <c r="H36" i="1"/>
  <c r="H37" i="1"/>
  <c r="H42" i="1"/>
  <c r="H43" i="1"/>
  <c r="H44" i="1"/>
  <c r="H45" i="1"/>
  <c r="H5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 r="F3" i="1"/>
  <c r="H3" i="1" s="1"/>
  <c r="F4" i="1"/>
  <c r="H4" i="1" s="1"/>
  <c r="F5" i="1"/>
  <c r="H5" i="1" s="1"/>
  <c r="F6" i="1"/>
  <c r="H6" i="1" s="1"/>
  <c r="F7" i="1"/>
  <c r="H7" i="1" s="1"/>
  <c r="F8" i="1"/>
  <c r="H8" i="1" s="1"/>
  <c r="F9" i="1"/>
  <c r="H9" i="1" s="1"/>
  <c r="F10" i="1"/>
  <c r="F11" i="1"/>
  <c r="F12" i="1"/>
  <c r="F13" i="1"/>
  <c r="F14" i="1"/>
  <c r="H14" i="1" s="1"/>
  <c r="F15" i="1"/>
  <c r="H15" i="1" s="1"/>
  <c r="F16" i="1"/>
  <c r="H16" i="1" s="1"/>
  <c r="F17" i="1"/>
  <c r="H17" i="1" s="1"/>
  <c r="F18" i="1"/>
  <c r="F19" i="1"/>
  <c r="F20" i="1"/>
  <c r="F21" i="1"/>
  <c r="F22" i="1"/>
  <c r="H22" i="1" s="1"/>
  <c r="F23" i="1"/>
  <c r="H23" i="1" s="1"/>
  <c r="F24" i="1"/>
  <c r="H24" i="1" s="1"/>
  <c r="F25" i="1"/>
  <c r="H25" i="1" s="1"/>
  <c r="F26" i="1"/>
  <c r="F27" i="1"/>
  <c r="F28" i="1"/>
  <c r="F29" i="1"/>
  <c r="F30" i="1"/>
  <c r="H30" i="1" s="1"/>
  <c r="F31" i="1"/>
  <c r="H31" i="1" s="1"/>
  <c r="F32" i="1"/>
  <c r="H32" i="1" s="1"/>
  <c r="F33" i="1"/>
  <c r="H33" i="1" s="1"/>
  <c r="F34" i="1"/>
  <c r="F35" i="1"/>
  <c r="F36" i="1"/>
  <c r="F37" i="1"/>
  <c r="F38" i="1"/>
  <c r="H38" i="1" s="1"/>
  <c r="F39" i="1"/>
  <c r="H39" i="1" s="1"/>
  <c r="F40" i="1"/>
  <c r="H40" i="1" s="1"/>
  <c r="F41" i="1"/>
  <c r="H41" i="1" s="1"/>
  <c r="F42" i="1"/>
  <c r="F43" i="1"/>
  <c r="F44" i="1"/>
  <c r="F45" i="1"/>
  <c r="F46" i="1"/>
  <c r="H46" i="1" s="1"/>
  <c r="F47" i="1"/>
  <c r="H47" i="1" s="1"/>
  <c r="F48" i="1"/>
  <c r="H48" i="1" s="1"/>
  <c r="F49" i="1"/>
  <c r="H49" i="1" s="1"/>
  <c r="F50" i="1"/>
  <c r="F51" i="1"/>
  <c r="H51" i="1" s="1"/>
  <c r="F2" i="1"/>
</calcChain>
</file>

<file path=xl/sharedStrings.xml><?xml version="1.0" encoding="utf-8"?>
<sst xmlns="http://schemas.openxmlformats.org/spreadsheetml/2006/main" count="229" uniqueCount="60">
  <si>
    <t>Date</t>
  </si>
  <si>
    <t>Sales Person</t>
  </si>
  <si>
    <t>Region</t>
  </si>
  <si>
    <t>Product</t>
  </si>
  <si>
    <t>Units Sold</t>
  </si>
  <si>
    <t>Unit Price</t>
  </si>
  <si>
    <t>Cost of Goods</t>
  </si>
  <si>
    <t>Total Sales</t>
  </si>
  <si>
    <t>2/19/2021</t>
  </si>
  <si>
    <t>Andrew</t>
  </si>
  <si>
    <t>West</t>
  </si>
  <si>
    <t>Tent</t>
  </si>
  <si>
    <t>Grace</t>
  </si>
  <si>
    <t>East</t>
  </si>
  <si>
    <t>Blender</t>
  </si>
  <si>
    <t>Ella</t>
  </si>
  <si>
    <t>South</t>
  </si>
  <si>
    <t>Action Figure</t>
  </si>
  <si>
    <t>Cameron</t>
  </si>
  <si>
    <t>North</t>
  </si>
  <si>
    <t>Novel</t>
  </si>
  <si>
    <t>9/23/2021</t>
  </si>
  <si>
    <t>Megan</t>
  </si>
  <si>
    <t>Sneakers</t>
  </si>
  <si>
    <t>Carolyn</t>
  </si>
  <si>
    <t>Virginia</t>
  </si>
  <si>
    <t>Connor</t>
  </si>
  <si>
    <t>1/27/2021</t>
  </si>
  <si>
    <t>Anna</t>
  </si>
  <si>
    <t>Moisturizer</t>
  </si>
  <si>
    <t>Nicholas</t>
  </si>
  <si>
    <t>9/30/2021</t>
  </si>
  <si>
    <t>7/27/2021</t>
  </si>
  <si>
    <t>6/15/2021</t>
  </si>
  <si>
    <t>8/13/2021</t>
  </si>
  <si>
    <t>8/27/2020</t>
  </si>
  <si>
    <t>Smartphone</t>
  </si>
  <si>
    <t>12/21/2021</t>
  </si>
  <si>
    <t>8/30/2021</t>
  </si>
  <si>
    <t>5/20/2020</t>
  </si>
  <si>
    <t>9/13/2021</t>
  </si>
  <si>
    <t>10/27/2021</t>
  </si>
  <si>
    <t>12/22/2020</t>
  </si>
  <si>
    <t>7/28/2021</t>
  </si>
  <si>
    <t>9/29/2020</t>
  </si>
  <si>
    <t>10/22/2020</t>
  </si>
  <si>
    <t>5/19/2020</t>
  </si>
  <si>
    <t>8/26/2020</t>
  </si>
  <si>
    <t>4/13/2021</t>
  </si>
  <si>
    <t>1/15/2021</t>
  </si>
  <si>
    <t>11/17/2021</t>
  </si>
  <si>
    <t>12/28/2020</t>
  </si>
  <si>
    <t>Grand Total</t>
  </si>
  <si>
    <t>Unit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</si>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</sst>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 #,##0;&quot;₹&quot;\ \-#,##0"/>
    <numFmt numFmtId="43" formatCode="_ * #,##0.00_ ;_ * \-#,##0.00_ ;_ * &quot;-&quot;??_ ;_ @_ "/>
  </numFmts>
  <fonts count="4" x14ac:knownFonts="1">
    <font>
      <sz val="11"/>
      <color theme="1"/>
      <name val="Calibri"/>
      <family val="2"/>
      <scheme val="minor"/>
    </font>
    <font>
      <sz val="11"/>
      <color rgb="FFFFFFFF"/>
      <name val="Aptos Narrow"/>
      <family val="2"/>
    </font>
    <font>
      <sz val="11"/>
      <color theme="1"/>
      <name val="Aptos Narrow"/>
      <family val="2"/>
    </font>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medium">
        <color rgb="FFCCCCCC"/>
      </left>
      <right style="medium">
        <color rgb="FFCCCCCC"/>
      </right>
      <top style="medium">
        <color rgb="FFCCCCCC"/>
      </top>
      <bottom style="thick">
        <color rgb="FFFFC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style="medium">
        <color rgb="FFCCCCCC"/>
      </top>
      <bottom style="thick">
        <color rgb="FFFFC000"/>
      </bottom>
      <diagonal/>
    </border>
    <border>
      <left/>
      <right style="medium">
        <color rgb="FFCCCCCC"/>
      </right>
      <top style="medium">
        <color rgb="FFCCCCCC"/>
      </top>
      <bottom style="medium">
        <color rgb="FFCCCCCC"/>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alignment wrapText="1"/>
    </xf>
    <xf numFmtId="0" fontId="2" fillId="0" borderId="2" xfId="0" applyFont="1" applyBorder="1" applyAlignment="1">
      <alignment horizontal="right" wrapText="1"/>
    </xf>
    <xf numFmtId="0" fontId="1" fillId="2" borderId="3"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right" wrapText="1"/>
    </xf>
    <xf numFmtId="0" fontId="1" fillId="2" borderId="4" xfId="0" applyFont="1" applyFill="1" applyBorder="1" applyAlignment="1">
      <alignment horizontal="center" vertical="center" wrapText="1"/>
    </xf>
    <xf numFmtId="0" fontId="2" fillId="0" borderId="5" xfId="0" applyFont="1" applyBorder="1" applyAlignment="1">
      <alignment horizontal="center" wrapText="1"/>
    </xf>
    <xf numFmtId="14" fontId="2" fillId="0" borderId="5" xfId="0" applyNumberFormat="1" applyFont="1" applyBorder="1" applyAlignment="1">
      <alignment horizontal="center" wrapText="1"/>
    </xf>
    <xf numFmtId="0" fontId="0" fillId="0" borderId="0" xfId="0" pivotButton="1"/>
    <xf numFmtId="0" fontId="0" fillId="0" borderId="0" xfId="0" applyAlignment="1">
      <alignment horizontal="left"/>
    </xf>
    <xf numFmtId="5" fontId="0" fillId="0" borderId="0" xfId="0" applyNumberFormat="1"/>
    <xf numFmtId="3" fontId="0" fillId="0" borderId="0" xfId="0" applyNumberFormat="1"/>
    <xf numFmtId="43" fontId="0" fillId="0" borderId="0" xfId="1" applyFont="1"/>
  </cellXfs>
  <cellStyles count="2">
    <cellStyle name="Comma" xfId="1" builtinId="3"/>
    <cellStyle name="Normal" xfId="0" builtinId="0"/>
  </cellStyles>
  <dxfs count="12">
    <dxf>
      <font>
        <b val="0"/>
        <i val="0"/>
        <strike val="0"/>
        <condense val="0"/>
        <extend val="0"/>
        <outline val="0"/>
        <shadow val="0"/>
        <u val="none"/>
        <vertAlign val="baseline"/>
        <sz val="11"/>
        <color theme="1"/>
        <name val="Aptos Narrow"/>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theme="1"/>
        <name val="Aptos Narrow"/>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font>
        <b val="0"/>
        <i val="0"/>
        <strike val="0"/>
        <condense val="0"/>
        <extend val="0"/>
        <outline val="0"/>
        <shadow val="0"/>
        <u val="none"/>
        <vertAlign val="baseline"/>
        <sz val="11"/>
        <color theme="1"/>
        <name val="Aptos Narrow"/>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rgb="FFFFFFFF"/>
        <name val="Aptos Narrow"/>
        <family val="2"/>
        <scheme val="none"/>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5"/>
  </c:pivotSource>
  <c:chart>
    <c:autoTitleDeleted val="1"/>
    <c:pivotFmts>
      <c:pivotFmt>
        <c:idx val="0"/>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pivotFmt>
      <c:pivotFmt>
        <c:idx val="2"/>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749210696489"/>
          <c:y val="5.53877139979859E-2"/>
          <c:w val="0.84018981322986797"/>
          <c:h val="0.62542759949568238"/>
        </c:manualLayout>
      </c:layout>
      <c:lineChart>
        <c:grouping val="standard"/>
        <c:varyColors val="0"/>
        <c:ser>
          <c:idx val="0"/>
          <c:order val="0"/>
          <c:tx>
            <c:strRef>
              <c:f>'Pivot Table'!$K$3</c:f>
              <c:strCache>
                <c:ptCount val="1"/>
                <c:pt idx="0">
                  <c:v>Total</c:v>
                </c:pt>
              </c:strCache>
            </c:strRef>
          </c:tx>
          <c:spPr>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"₹"#,##0_);\("₹"#,##0\)</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C94F-420D-A291-DC3F068DE38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5036207"/>
        <c:axId val="175035727"/>
      </c:lineChart>
      <c:catAx>
        <c:axId val="17503620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mn-lt"/>
                <a:ea typeface="+mn-ea"/>
                <a:cs typeface="+mn-cs"/>
              </a:defRPr>
            </a:pPr>
            <a:endParaRPr lang="en-US"/>
          </a:p>
        </c:txPr>
        <c:crossAx val="175035727"/>
        <c:crosses val="autoZero"/>
        <c:auto val="1"/>
        <c:lblAlgn val="ctr"/>
        <c:lblOffset val="100"/>
        <c:noMultiLvlLbl val="0"/>
      </c:catAx>
      <c:valAx>
        <c:axId val="175035727"/>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03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44444444444443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0759656424162449"/>
              <c:y val="4.16667665400271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227747084100678"/>
              <c:y val="-2.35920852359208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227747084100678"/>
              <c:y val="-2.35920852359208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366482504604058"/>
              <c:y val="5.25114155251141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4A-49D3-8BD7-A8240FBEA465}"/>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3"/>
              <c:layout>
                <c:manualLayout>
                  <c:x val="-0.17366482504604058"/>
                  <c:y val="5.251141552511415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"₹"#,##0_);\("₹"#,##0\)</c:formatCode>
                <c:ptCount val="4"/>
                <c:pt idx="0">
                  <c:v>3534400</c:v>
                </c:pt>
                <c:pt idx="1">
                  <c:v>2661400</c:v>
                </c:pt>
                <c:pt idx="2">
                  <c:v>2870600</c:v>
                </c:pt>
                <c:pt idx="3">
                  <c:v>3878100</c:v>
                </c:pt>
              </c:numCache>
            </c:numRef>
          </c:val>
          <c:extLst>
            <c:ext xmlns:c16="http://schemas.microsoft.com/office/drawing/2014/chart" uri="{C3380CC4-5D6E-409C-BE32-E72D297353CC}">
              <c16:uniqueId val="{00000002-9D4A-49D3-8BD7-A8240FBEA46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02367849180144"/>
          <c:y val="5.6584362139917695E-2"/>
          <c:w val="0.80993484685382067"/>
          <c:h val="0.88683127572016462"/>
        </c:manualLayout>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90A9-428A-A795-1B75FDF2E6C7}"/>
            </c:ext>
          </c:extLst>
        </c:ser>
        <c:dLbls>
          <c:showLegendKey val="0"/>
          <c:showVal val="0"/>
          <c:showCatName val="0"/>
          <c:showSerName val="0"/>
          <c:showPercent val="0"/>
          <c:showBubbleSize val="0"/>
        </c:dLbls>
        <c:gapWidth val="50"/>
        <c:axId val="175040047"/>
        <c:axId val="175035247"/>
      </c:barChart>
      <c:catAx>
        <c:axId val="17504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5247"/>
        <c:crosses val="autoZero"/>
        <c:auto val="1"/>
        <c:lblAlgn val="ctr"/>
        <c:lblOffset val="100"/>
        <c:noMultiLvlLbl val="0"/>
      </c:catAx>
      <c:valAx>
        <c:axId val="175035247"/>
        <c:scaling>
          <c:orientation val="minMax"/>
        </c:scaling>
        <c:delete val="1"/>
        <c:axPos val="b"/>
        <c:numFmt formatCode="#,##0" sourceLinked="1"/>
        <c:majorTickMark val="none"/>
        <c:minorTickMark val="none"/>
        <c:tickLblPos val="nextTo"/>
        <c:crossAx val="1750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444444444444445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444444444444445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9444444444444445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dLbl>
              <c:idx val="3"/>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C8-4396-A6E9-19BAE8C51977}"/>
                </c:ext>
              </c:extLst>
            </c:dLbl>
            <c:dLbl>
              <c:idx val="4"/>
              <c:layout>
                <c:manualLayout>
                  <c:x val="1.9444444444444445E-2"/>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C8-4396-A6E9-19BAE8C5197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2-07C8-4396-A6E9-19BAE8C51977}"/>
            </c:ext>
          </c:extLst>
        </c:ser>
        <c:dLbls>
          <c:dLblPos val="outEnd"/>
          <c:showLegendKey val="0"/>
          <c:showVal val="1"/>
          <c:showCatName val="0"/>
          <c:showSerName val="0"/>
          <c:showPercent val="0"/>
          <c:showBubbleSize val="0"/>
        </c:dLbls>
        <c:gapWidth val="72"/>
        <c:overlap val="-27"/>
        <c:axId val="145121103"/>
        <c:axId val="145119183"/>
      </c:barChart>
      <c:catAx>
        <c:axId val="14512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19183"/>
        <c:crosses val="autoZero"/>
        <c:auto val="1"/>
        <c:lblAlgn val="ctr"/>
        <c:lblOffset val="100"/>
        <c:noMultiLvlLbl val="0"/>
      </c:catAx>
      <c:valAx>
        <c:axId val="145119183"/>
        <c:scaling>
          <c:orientation val="minMax"/>
        </c:scaling>
        <c:delete val="1"/>
        <c:axPos val="l"/>
        <c:numFmt formatCode="&quot;₹&quot;#,##0_);\(&quot;₹&quot;#,##0\)" sourceLinked="1"/>
        <c:majorTickMark val="none"/>
        <c:minorTickMark val="none"/>
        <c:tickLblPos val="nextTo"/>
        <c:crossAx val="1451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44444444444443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759656424162449"/>
              <c:y val="4.16667665400271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1227747084100678"/>
              <c:y val="-2.35920852359208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A47-4B3A-8C04-2DC8E3A8A6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7-4B3A-8C04-2DC8E3A8A6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A47-4B3A-8C04-2DC8E3A8A6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A47-4B3A-8C04-2DC8E3A8A6A4}"/>
              </c:ext>
            </c:extLst>
          </c:dPt>
          <c:dLbls>
            <c:dLbl>
              <c:idx val="0"/>
              <c:layout>
                <c:manualLayout>
                  <c:x val="0.1"/>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47-4B3A-8C04-2DC8E3A8A6A4}"/>
                </c:ext>
              </c:extLst>
            </c:dLbl>
            <c:dLbl>
              <c:idx val="1"/>
              <c:layout>
                <c:manualLayout>
                  <c:x val="9.444444444444434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47-4B3A-8C04-2DC8E3A8A6A4}"/>
                </c:ext>
              </c:extLst>
            </c:dLbl>
            <c:dLbl>
              <c:idx val="2"/>
              <c:layout>
                <c:manualLayout>
                  <c:x val="-0.10759656424162449"/>
                  <c:y val="4.16667665400271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47-4B3A-8C04-2DC8E3A8A6A4}"/>
                </c:ext>
              </c:extLst>
            </c:dLbl>
            <c:dLbl>
              <c:idx val="3"/>
              <c:layout>
                <c:manualLayout>
                  <c:x val="-0.11227747084100678"/>
                  <c:y val="-2.35920852359208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47-4B3A-8C04-2DC8E3A8A6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"₹"#,##0_);\("₹"#,##0\)</c:formatCode>
                <c:ptCount val="4"/>
                <c:pt idx="0">
                  <c:v>3534400</c:v>
                </c:pt>
                <c:pt idx="1">
                  <c:v>2661400</c:v>
                </c:pt>
                <c:pt idx="2">
                  <c:v>2870600</c:v>
                </c:pt>
                <c:pt idx="3">
                  <c:v>3878100</c:v>
                </c:pt>
              </c:numCache>
            </c:numRef>
          </c:val>
          <c:extLst>
            <c:ext xmlns:c16="http://schemas.microsoft.com/office/drawing/2014/chart" uri="{C3380CC4-5D6E-409C-BE32-E72D297353CC}">
              <c16:uniqueId val="{00000000-AA47-4B3A-8C04-2DC8E3A8A6A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F701-4801-849B-9F5380393542}"/>
            </c:ext>
          </c:extLst>
        </c:ser>
        <c:dLbls>
          <c:showLegendKey val="0"/>
          <c:showVal val="0"/>
          <c:showCatName val="0"/>
          <c:showSerName val="0"/>
          <c:showPercent val="0"/>
          <c:showBubbleSize val="0"/>
        </c:dLbls>
        <c:gapWidth val="50"/>
        <c:axId val="175040047"/>
        <c:axId val="175035247"/>
      </c:barChart>
      <c:catAx>
        <c:axId val="17504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5247"/>
        <c:crosses val="autoZero"/>
        <c:auto val="1"/>
        <c:lblAlgn val="ctr"/>
        <c:lblOffset val="100"/>
        <c:noMultiLvlLbl val="0"/>
      </c:catAx>
      <c:valAx>
        <c:axId val="175035247"/>
        <c:scaling>
          <c:orientation val="minMax"/>
        </c:scaling>
        <c:delete val="1"/>
        <c:axPos val="b"/>
        <c:numFmt formatCode="#,##0" sourceLinked="1"/>
        <c:majorTickMark val="none"/>
        <c:minorTickMark val="none"/>
        <c:tickLblPos val="nextTo"/>
        <c:crossAx val="1750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444444444444445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dLbl>
              <c:idx val="3"/>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1D-41DD-BC77-3AD0634ECDF2}"/>
                </c:ext>
              </c:extLst>
            </c:dLbl>
            <c:dLbl>
              <c:idx val="4"/>
              <c:layout>
                <c:manualLayout>
                  <c:x val="1.9444444444444445E-2"/>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71D-41DD-BC77-3AD0634ECDF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E71D-41DD-BC77-3AD0634ECDF2}"/>
            </c:ext>
          </c:extLst>
        </c:ser>
        <c:dLbls>
          <c:dLblPos val="outEnd"/>
          <c:showLegendKey val="0"/>
          <c:showVal val="1"/>
          <c:showCatName val="0"/>
          <c:showSerName val="0"/>
          <c:showPercent val="0"/>
          <c:showBubbleSize val="0"/>
        </c:dLbls>
        <c:gapWidth val="72"/>
        <c:overlap val="-27"/>
        <c:axId val="145121103"/>
        <c:axId val="145119183"/>
      </c:barChart>
      <c:catAx>
        <c:axId val="14512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19183"/>
        <c:crosses val="autoZero"/>
        <c:auto val="1"/>
        <c:lblAlgn val="ctr"/>
        <c:lblOffset val="100"/>
        <c:noMultiLvlLbl val="0"/>
      </c:catAx>
      <c:valAx>
        <c:axId val="145119183"/>
        <c:scaling>
          <c:orientation val="minMax"/>
        </c:scaling>
        <c:delete val="1"/>
        <c:axPos val="l"/>
        <c:numFmt formatCode="&quot;₹&quot;#,##0_);\(&quot;₹&quot;#,##0\)" sourceLinked="1"/>
        <c:majorTickMark val="none"/>
        <c:minorTickMark val="none"/>
        <c:tickLblPos val="nextTo"/>
        <c:crossAx val="1451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1"/>
  </c:pivotSource>
  <c:chart>
    <c:autoTitleDeleted val="1"/>
    <c:pivotFmts>
      <c:pivotFmt>
        <c:idx val="0"/>
        <c:spPr>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pivotFmt>
    </c:pivotFmts>
    <c:plotArea>
      <c:layout/>
      <c:lineChart>
        <c:grouping val="standard"/>
        <c:varyColors val="0"/>
        <c:ser>
          <c:idx val="0"/>
          <c:order val="0"/>
          <c:tx>
            <c:strRef>
              <c:f>'Pivot Table'!$K$3</c:f>
              <c:strCache>
                <c:ptCount val="1"/>
                <c:pt idx="0">
                  <c:v>Total</c:v>
                </c:pt>
              </c:strCache>
            </c:strRef>
          </c:tx>
          <c:spPr>
            <a:ln w="34925" cap="rnd">
              <a:solidFill>
                <a:schemeClr val="accent5">
                  <a:lumMod val="50000"/>
                </a:schemeClr>
              </a:solidFill>
              <a:round/>
            </a:ln>
            <a:effectLst>
              <a:outerShdw dist="25400" dir="2700000" algn="tl" rotWithShape="0">
                <a:schemeClr val="accent1"/>
              </a:outerShdw>
            </a:effectLst>
          </c:spPr>
          <c:marker>
            <c:symbol val="square"/>
            <c:size val="8"/>
            <c:spPr>
              <a:solidFill>
                <a:srgbClr val="002060"/>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"₹"#,##0_);\("₹"#,##0\)</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795D-4DCA-BC1C-9080DF723CF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5036207"/>
        <c:axId val="175035727"/>
      </c:lineChart>
      <c:catAx>
        <c:axId val="175036207"/>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mn-lt"/>
                <a:ea typeface="+mn-ea"/>
                <a:cs typeface="+mn-cs"/>
              </a:defRPr>
            </a:pPr>
            <a:endParaRPr lang="en-US"/>
          </a:p>
        </c:txPr>
        <c:crossAx val="175035727"/>
        <c:crosses val="autoZero"/>
        <c:auto val="1"/>
        <c:lblAlgn val="ctr"/>
        <c:lblOffset val="100"/>
        <c:noMultiLvlLbl val="0"/>
      </c:catAx>
      <c:valAx>
        <c:axId val="175035727"/>
        <c:scaling>
          <c:orientation val="minMax"/>
        </c:scaling>
        <c:delete val="0"/>
        <c:axPos val="l"/>
        <c:numFmt formatCode="&quot;₹&quot;#,##0_);\(&quot;₹&quot;#,##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03620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83820</xdr:rowOff>
    </xdr:from>
    <xdr:to>
      <xdr:col>20</xdr:col>
      <xdr:colOff>514680</xdr:colOff>
      <xdr:row>5</xdr:row>
      <xdr:rowOff>4620</xdr:rowOff>
    </xdr:to>
    <xdr:sp macro="" textlink="">
      <xdr:nvSpPr>
        <xdr:cNvPr id="2" name="Rectangle: Rounded Corners 1">
          <a:extLst>
            <a:ext uri="{FF2B5EF4-FFF2-40B4-BE49-F238E27FC236}">
              <a16:creationId xmlns:a16="http://schemas.microsoft.com/office/drawing/2014/main" id="{2265ED25-CF5B-ACB7-8124-A41125C8A28B}"/>
            </a:ext>
          </a:extLst>
        </xdr:cNvPr>
        <xdr:cNvSpPr/>
      </xdr:nvSpPr>
      <xdr:spPr>
        <a:xfrm>
          <a:off x="60960" y="83820"/>
          <a:ext cx="12645720" cy="8352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5</xdr:row>
      <xdr:rowOff>137160</xdr:rowOff>
    </xdr:from>
    <xdr:to>
      <xdr:col>4</xdr:col>
      <xdr:colOff>38100</xdr:colOff>
      <xdr:row>10</xdr:row>
      <xdr:rowOff>152400</xdr:rowOff>
    </xdr:to>
    <xdr:grpSp>
      <xdr:nvGrpSpPr>
        <xdr:cNvPr id="7" name="Group 6">
          <a:extLst>
            <a:ext uri="{FF2B5EF4-FFF2-40B4-BE49-F238E27FC236}">
              <a16:creationId xmlns:a16="http://schemas.microsoft.com/office/drawing/2014/main" id="{C2F454CB-8D29-6AB6-2C29-0E2311CC5905}"/>
            </a:ext>
          </a:extLst>
        </xdr:cNvPr>
        <xdr:cNvGrpSpPr/>
      </xdr:nvGrpSpPr>
      <xdr:grpSpPr>
        <a:xfrm>
          <a:off x="60960" y="1033631"/>
          <a:ext cx="2415540" cy="911710"/>
          <a:chOff x="137160" y="1059180"/>
          <a:chExt cx="2268000" cy="853440"/>
        </a:xfrm>
      </xdr:grpSpPr>
      <xdr:sp macro="" textlink="">
        <xdr:nvSpPr>
          <xdr:cNvPr id="3" name="Rectangle: Rounded Corners 2">
            <a:extLst>
              <a:ext uri="{FF2B5EF4-FFF2-40B4-BE49-F238E27FC236}">
                <a16:creationId xmlns:a16="http://schemas.microsoft.com/office/drawing/2014/main" id="{08E046A4-1F80-4BAD-B1C9-F663597AEA65}"/>
              </a:ext>
            </a:extLst>
          </xdr:cNvPr>
          <xdr:cNvSpPr/>
        </xdr:nvSpPr>
        <xdr:spPr>
          <a:xfrm>
            <a:off x="137160" y="1066800"/>
            <a:ext cx="2268000" cy="8280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03656192-20AD-4478-BBBA-7CC9452DD27A}"/>
              </a:ext>
            </a:extLst>
          </xdr:cNvPr>
          <xdr:cNvSpPr/>
        </xdr:nvSpPr>
        <xdr:spPr>
          <a:xfrm>
            <a:off x="147320" y="1059180"/>
            <a:ext cx="685800" cy="85344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62A0530B-AE7D-2FD4-3DF1-D628BBFDA943}"/>
              </a:ext>
            </a:extLst>
          </xdr:cNvPr>
          <xdr:cNvSpPr txBox="1"/>
        </xdr:nvSpPr>
        <xdr:spPr>
          <a:xfrm>
            <a:off x="960120" y="1112520"/>
            <a:ext cx="1249680" cy="27432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lumMod val="50000"/>
                  </a:schemeClr>
                </a:solidFill>
              </a:rPr>
              <a:t>TOTAL SALES</a:t>
            </a:r>
          </a:p>
        </xdr:txBody>
      </xdr:sp>
      <xdr:sp macro="" textlink="'Sales Data'!K2">
        <xdr:nvSpPr>
          <xdr:cNvPr id="6" name="TextBox 5">
            <a:extLst>
              <a:ext uri="{FF2B5EF4-FFF2-40B4-BE49-F238E27FC236}">
                <a16:creationId xmlns:a16="http://schemas.microsoft.com/office/drawing/2014/main" id="{0655E559-7F7D-DF0F-B8EB-8137C5E32B88}"/>
              </a:ext>
            </a:extLst>
          </xdr:cNvPr>
          <xdr:cNvSpPr txBox="1"/>
        </xdr:nvSpPr>
        <xdr:spPr>
          <a:xfrm>
            <a:off x="883920" y="1424940"/>
            <a:ext cx="1485900" cy="381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2169E2-BCFD-471E-88E8-0851D494765D}" type="TxLink">
              <a:rPr lang="en-US" sz="1400" b="1" i="0" u="none" strike="noStrike">
                <a:solidFill>
                  <a:schemeClr val="accent1">
                    <a:lumMod val="50000"/>
                  </a:schemeClr>
                </a:solidFill>
                <a:latin typeface="Calibri"/>
                <a:ea typeface="Calibri"/>
                <a:cs typeface="Calibri"/>
              </a:rPr>
              <a:t> 1,29,44,500.00 </a:t>
            </a:fld>
            <a:endParaRPr lang="en-US" sz="1400" b="1">
              <a:solidFill>
                <a:schemeClr val="accent1">
                  <a:lumMod val="50000"/>
                </a:schemeClr>
              </a:solidFill>
            </a:endParaRPr>
          </a:p>
        </xdr:txBody>
      </xdr:sp>
    </xdr:grpSp>
    <xdr:clientData/>
  </xdr:twoCellAnchor>
  <xdr:twoCellAnchor>
    <xdr:from>
      <xdr:col>4</xdr:col>
      <xdr:colOff>205740</xdr:colOff>
      <xdr:row>5</xdr:row>
      <xdr:rowOff>137160</xdr:rowOff>
    </xdr:from>
    <xdr:to>
      <xdr:col>8</xdr:col>
      <xdr:colOff>182880</xdr:colOff>
      <xdr:row>10</xdr:row>
      <xdr:rowOff>152400</xdr:rowOff>
    </xdr:to>
    <xdr:grpSp>
      <xdr:nvGrpSpPr>
        <xdr:cNvPr id="13" name="Group 12">
          <a:extLst>
            <a:ext uri="{FF2B5EF4-FFF2-40B4-BE49-F238E27FC236}">
              <a16:creationId xmlns:a16="http://schemas.microsoft.com/office/drawing/2014/main" id="{A84C952E-3AF0-4006-5481-AC6CD5CC02F2}"/>
            </a:ext>
          </a:extLst>
        </xdr:cNvPr>
        <xdr:cNvGrpSpPr/>
      </xdr:nvGrpSpPr>
      <xdr:grpSpPr>
        <a:xfrm>
          <a:off x="2644140" y="1033631"/>
          <a:ext cx="2415540" cy="911710"/>
          <a:chOff x="137160" y="1059180"/>
          <a:chExt cx="2268000" cy="853440"/>
        </a:xfrm>
      </xdr:grpSpPr>
      <xdr:sp macro="" textlink="">
        <xdr:nvSpPr>
          <xdr:cNvPr id="14" name="Rectangle: Rounded Corners 13">
            <a:extLst>
              <a:ext uri="{FF2B5EF4-FFF2-40B4-BE49-F238E27FC236}">
                <a16:creationId xmlns:a16="http://schemas.microsoft.com/office/drawing/2014/main" id="{5DAC77DA-510A-73E6-3648-BE2B9A72F317}"/>
              </a:ext>
            </a:extLst>
          </xdr:cNvPr>
          <xdr:cNvSpPr/>
        </xdr:nvSpPr>
        <xdr:spPr>
          <a:xfrm>
            <a:off x="137160" y="1066800"/>
            <a:ext cx="2268000" cy="8280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1D16BEC0-BDF7-94A3-4DF5-4D373CA2A75B}"/>
              </a:ext>
            </a:extLst>
          </xdr:cNvPr>
          <xdr:cNvSpPr/>
        </xdr:nvSpPr>
        <xdr:spPr>
          <a:xfrm>
            <a:off x="147320" y="1059180"/>
            <a:ext cx="685800" cy="85344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9AD65EBE-DAC9-C6BC-93EC-CECA71F775AE}"/>
              </a:ext>
            </a:extLst>
          </xdr:cNvPr>
          <xdr:cNvSpPr txBox="1"/>
        </xdr:nvSpPr>
        <xdr:spPr>
          <a:xfrm>
            <a:off x="960120" y="1112520"/>
            <a:ext cx="1249680" cy="27432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lumMod val="50000"/>
                  </a:schemeClr>
                </a:solidFill>
              </a:rPr>
              <a:t>AVERAGE SALES</a:t>
            </a:r>
          </a:p>
        </xdr:txBody>
      </xdr:sp>
      <xdr:sp macro="" textlink="'Sales Data'!K8">
        <xdr:nvSpPr>
          <xdr:cNvPr id="17" name="TextBox 16">
            <a:extLst>
              <a:ext uri="{FF2B5EF4-FFF2-40B4-BE49-F238E27FC236}">
                <a16:creationId xmlns:a16="http://schemas.microsoft.com/office/drawing/2014/main" id="{30CEF7A8-06AB-70C9-F178-482385DF0EE9}"/>
              </a:ext>
            </a:extLst>
          </xdr:cNvPr>
          <xdr:cNvSpPr txBox="1"/>
        </xdr:nvSpPr>
        <xdr:spPr>
          <a:xfrm>
            <a:off x="883920" y="1424940"/>
            <a:ext cx="1485900" cy="381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C78224-5719-488D-BAAF-1F7262B3B872}" type="TxLink">
              <a:rPr lang="en-US" sz="1400" b="1" i="0" u="none" strike="noStrike">
                <a:solidFill>
                  <a:schemeClr val="accent1">
                    <a:lumMod val="50000"/>
                  </a:schemeClr>
                </a:solidFill>
                <a:latin typeface="Calibri"/>
                <a:ea typeface="Calibri"/>
                <a:cs typeface="Calibri"/>
              </a:rPr>
              <a:t> 2,58,890.00 </a:t>
            </a:fld>
            <a:endParaRPr lang="en-US" sz="1400" b="1">
              <a:solidFill>
                <a:schemeClr val="accent1">
                  <a:lumMod val="50000"/>
                </a:schemeClr>
              </a:solidFill>
            </a:endParaRPr>
          </a:p>
        </xdr:txBody>
      </xdr:sp>
    </xdr:grpSp>
    <xdr:clientData/>
  </xdr:twoCellAnchor>
  <xdr:twoCellAnchor>
    <xdr:from>
      <xdr:col>8</xdr:col>
      <xdr:colOff>403860</xdr:colOff>
      <xdr:row>5</xdr:row>
      <xdr:rowOff>137160</xdr:rowOff>
    </xdr:from>
    <xdr:to>
      <xdr:col>12</xdr:col>
      <xdr:colOff>381000</xdr:colOff>
      <xdr:row>10</xdr:row>
      <xdr:rowOff>152400</xdr:rowOff>
    </xdr:to>
    <xdr:grpSp>
      <xdr:nvGrpSpPr>
        <xdr:cNvPr id="18" name="Group 17">
          <a:extLst>
            <a:ext uri="{FF2B5EF4-FFF2-40B4-BE49-F238E27FC236}">
              <a16:creationId xmlns:a16="http://schemas.microsoft.com/office/drawing/2014/main" id="{A77022B8-64F8-4744-5D7C-723783E6CB14}"/>
            </a:ext>
          </a:extLst>
        </xdr:cNvPr>
        <xdr:cNvGrpSpPr/>
      </xdr:nvGrpSpPr>
      <xdr:grpSpPr>
        <a:xfrm>
          <a:off x="5280660" y="1033631"/>
          <a:ext cx="2415540" cy="911710"/>
          <a:chOff x="137160" y="1059180"/>
          <a:chExt cx="2268000" cy="853440"/>
        </a:xfrm>
      </xdr:grpSpPr>
      <xdr:sp macro="" textlink="">
        <xdr:nvSpPr>
          <xdr:cNvPr id="19" name="Rectangle: Rounded Corners 18">
            <a:extLst>
              <a:ext uri="{FF2B5EF4-FFF2-40B4-BE49-F238E27FC236}">
                <a16:creationId xmlns:a16="http://schemas.microsoft.com/office/drawing/2014/main" id="{6C976228-8CE0-E599-31A7-74846CA00D45}"/>
              </a:ext>
            </a:extLst>
          </xdr:cNvPr>
          <xdr:cNvSpPr/>
        </xdr:nvSpPr>
        <xdr:spPr>
          <a:xfrm>
            <a:off x="137160" y="1066800"/>
            <a:ext cx="2268000" cy="8280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E8334AB1-03FB-790F-A0B1-3954A55301F1}"/>
              </a:ext>
            </a:extLst>
          </xdr:cNvPr>
          <xdr:cNvSpPr/>
        </xdr:nvSpPr>
        <xdr:spPr>
          <a:xfrm>
            <a:off x="147320" y="1059180"/>
            <a:ext cx="685800" cy="85344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B4B1ADC1-456B-D63C-9754-4A599D09E2E4}"/>
              </a:ext>
            </a:extLst>
          </xdr:cNvPr>
          <xdr:cNvSpPr txBox="1"/>
        </xdr:nvSpPr>
        <xdr:spPr>
          <a:xfrm>
            <a:off x="960120" y="1112520"/>
            <a:ext cx="1249680" cy="27432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lumMod val="50000"/>
                  </a:schemeClr>
                </a:solidFill>
              </a:rPr>
              <a:t>UNITS SOLD</a:t>
            </a:r>
          </a:p>
        </xdr:txBody>
      </xdr:sp>
      <xdr:sp macro="" textlink="'Sales Data'!K4">
        <xdr:nvSpPr>
          <xdr:cNvPr id="22" name="TextBox 21">
            <a:extLst>
              <a:ext uri="{FF2B5EF4-FFF2-40B4-BE49-F238E27FC236}">
                <a16:creationId xmlns:a16="http://schemas.microsoft.com/office/drawing/2014/main" id="{D6D86FE4-71AF-81B7-8F5C-25239E7179B5}"/>
              </a:ext>
            </a:extLst>
          </xdr:cNvPr>
          <xdr:cNvSpPr txBox="1"/>
        </xdr:nvSpPr>
        <xdr:spPr>
          <a:xfrm>
            <a:off x="883920" y="1424940"/>
            <a:ext cx="1485900" cy="381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1BEC3B-A602-4A93-A06D-2B76DCA3B82F}" type="TxLink">
              <a:rPr lang="en-US" sz="1400" b="1" i="0" u="none" strike="noStrike">
                <a:solidFill>
                  <a:schemeClr val="accent1">
                    <a:lumMod val="50000"/>
                  </a:schemeClr>
                </a:solidFill>
                <a:latin typeface="Calibri"/>
                <a:ea typeface="Calibri"/>
                <a:cs typeface="Calibri"/>
              </a:rPr>
              <a:t> 4,705.00 </a:t>
            </a:fld>
            <a:endParaRPr lang="en-US" sz="1400" b="1">
              <a:solidFill>
                <a:schemeClr val="accent1">
                  <a:lumMod val="50000"/>
                </a:schemeClr>
              </a:solidFill>
            </a:endParaRPr>
          </a:p>
        </xdr:txBody>
      </xdr:sp>
    </xdr:grpSp>
    <xdr:clientData/>
  </xdr:twoCellAnchor>
  <xdr:twoCellAnchor>
    <xdr:from>
      <xdr:col>12</xdr:col>
      <xdr:colOff>579120</xdr:colOff>
      <xdr:row>5</xdr:row>
      <xdr:rowOff>137160</xdr:rowOff>
    </xdr:from>
    <xdr:to>
      <xdr:col>16</xdr:col>
      <xdr:colOff>556260</xdr:colOff>
      <xdr:row>10</xdr:row>
      <xdr:rowOff>152400</xdr:rowOff>
    </xdr:to>
    <xdr:grpSp>
      <xdr:nvGrpSpPr>
        <xdr:cNvPr id="23" name="Group 22">
          <a:extLst>
            <a:ext uri="{FF2B5EF4-FFF2-40B4-BE49-F238E27FC236}">
              <a16:creationId xmlns:a16="http://schemas.microsoft.com/office/drawing/2014/main" id="{3F9E0683-B353-9E6E-BEC3-24C94E244CD2}"/>
            </a:ext>
          </a:extLst>
        </xdr:cNvPr>
        <xdr:cNvGrpSpPr/>
      </xdr:nvGrpSpPr>
      <xdr:grpSpPr>
        <a:xfrm>
          <a:off x="7894320" y="1033631"/>
          <a:ext cx="2415540" cy="911710"/>
          <a:chOff x="137160" y="1059180"/>
          <a:chExt cx="2268000" cy="853440"/>
        </a:xfrm>
      </xdr:grpSpPr>
      <xdr:sp macro="" textlink="">
        <xdr:nvSpPr>
          <xdr:cNvPr id="24" name="Rectangle: Rounded Corners 23">
            <a:extLst>
              <a:ext uri="{FF2B5EF4-FFF2-40B4-BE49-F238E27FC236}">
                <a16:creationId xmlns:a16="http://schemas.microsoft.com/office/drawing/2014/main" id="{7762AFD7-6DA5-C2AD-9813-09FE088B2837}"/>
              </a:ext>
            </a:extLst>
          </xdr:cNvPr>
          <xdr:cNvSpPr/>
        </xdr:nvSpPr>
        <xdr:spPr>
          <a:xfrm>
            <a:off x="137160" y="1066800"/>
            <a:ext cx="2268000" cy="8280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8CB54AA5-39FA-7135-8617-FFA3885B312F}"/>
              </a:ext>
            </a:extLst>
          </xdr:cNvPr>
          <xdr:cNvSpPr/>
        </xdr:nvSpPr>
        <xdr:spPr>
          <a:xfrm>
            <a:off x="147320" y="1059180"/>
            <a:ext cx="685800" cy="85344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6F5DB131-97B7-75A6-D055-AA7F9174B69D}"/>
              </a:ext>
            </a:extLst>
          </xdr:cNvPr>
          <xdr:cNvSpPr txBox="1"/>
        </xdr:nvSpPr>
        <xdr:spPr>
          <a:xfrm>
            <a:off x="960120" y="1112520"/>
            <a:ext cx="1249680" cy="27432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lumMod val="50000"/>
                  </a:schemeClr>
                </a:solidFill>
              </a:rPr>
              <a:t>PROFIT</a:t>
            </a:r>
          </a:p>
        </xdr:txBody>
      </xdr:sp>
      <xdr:sp macro="" textlink="'Sales Data'!K6">
        <xdr:nvSpPr>
          <xdr:cNvPr id="27" name="TextBox 26">
            <a:extLst>
              <a:ext uri="{FF2B5EF4-FFF2-40B4-BE49-F238E27FC236}">
                <a16:creationId xmlns:a16="http://schemas.microsoft.com/office/drawing/2014/main" id="{E04C2D8C-C64F-888C-6C98-1E0062CCBB65}"/>
              </a:ext>
            </a:extLst>
          </xdr:cNvPr>
          <xdr:cNvSpPr txBox="1"/>
        </xdr:nvSpPr>
        <xdr:spPr>
          <a:xfrm>
            <a:off x="883920" y="1424940"/>
            <a:ext cx="1485900" cy="381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DC0599-E8CC-4A98-A391-C45253CE8385}" type="TxLink">
              <a:rPr lang="en-US" sz="1400" b="1" i="0" u="none" strike="noStrike">
                <a:solidFill>
                  <a:schemeClr val="accent1">
                    <a:lumMod val="50000"/>
                  </a:schemeClr>
                </a:solidFill>
                <a:latin typeface="Calibri"/>
                <a:ea typeface="Calibri"/>
                <a:cs typeface="Calibri"/>
              </a:rPr>
              <a:t> 38,34,400.00 </a:t>
            </a:fld>
            <a:endParaRPr lang="en-US" sz="1400" b="1">
              <a:solidFill>
                <a:schemeClr val="accent1">
                  <a:lumMod val="50000"/>
                </a:schemeClr>
              </a:solidFill>
            </a:endParaRPr>
          </a:p>
        </xdr:txBody>
      </xdr:sp>
    </xdr:grpSp>
    <xdr:clientData/>
  </xdr:twoCellAnchor>
  <xdr:twoCellAnchor editAs="oneCell">
    <xdr:from>
      <xdr:col>13</xdr:col>
      <xdr:colOff>167640</xdr:colOff>
      <xdr:row>7</xdr:row>
      <xdr:rowOff>22860</xdr:rowOff>
    </xdr:from>
    <xdr:to>
      <xdr:col>13</xdr:col>
      <xdr:colOff>527640</xdr:colOff>
      <xdr:row>9</xdr:row>
      <xdr:rowOff>17100</xdr:rowOff>
    </xdr:to>
    <xdr:pic>
      <xdr:nvPicPr>
        <xdr:cNvPr id="29" name="Graphic 28" descr="Euro with solid fill">
          <a:extLst>
            <a:ext uri="{FF2B5EF4-FFF2-40B4-BE49-F238E27FC236}">
              <a16:creationId xmlns:a16="http://schemas.microsoft.com/office/drawing/2014/main" id="{BA0D82A7-3951-FC9B-D40E-A70C6F0D8C7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092440" y="1303020"/>
          <a:ext cx="360000" cy="360000"/>
        </a:xfrm>
        <a:prstGeom prst="rect">
          <a:avLst/>
        </a:prstGeom>
      </xdr:spPr>
    </xdr:pic>
    <xdr:clientData/>
  </xdr:twoCellAnchor>
  <xdr:twoCellAnchor editAs="oneCell">
    <xdr:from>
      <xdr:col>0</xdr:col>
      <xdr:colOff>241440</xdr:colOff>
      <xdr:row>7</xdr:row>
      <xdr:rowOff>58560</xdr:rowOff>
    </xdr:from>
    <xdr:to>
      <xdr:col>0</xdr:col>
      <xdr:colOff>601440</xdr:colOff>
      <xdr:row>9</xdr:row>
      <xdr:rowOff>52800</xdr:rowOff>
    </xdr:to>
    <xdr:pic>
      <xdr:nvPicPr>
        <xdr:cNvPr id="31" name="Graphic 30" descr="Money with solid fill">
          <a:extLst>
            <a:ext uri="{FF2B5EF4-FFF2-40B4-BE49-F238E27FC236}">
              <a16:creationId xmlns:a16="http://schemas.microsoft.com/office/drawing/2014/main" id="{0BC9616C-49F7-686B-83C9-6DA776FD3A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1440" y="1338720"/>
          <a:ext cx="360000" cy="360000"/>
        </a:xfrm>
        <a:prstGeom prst="rect">
          <a:avLst/>
        </a:prstGeom>
      </xdr:spPr>
    </xdr:pic>
    <xdr:clientData/>
  </xdr:twoCellAnchor>
  <xdr:twoCellAnchor editAs="oneCell">
    <xdr:from>
      <xdr:col>4</xdr:col>
      <xdr:colOff>421920</xdr:colOff>
      <xdr:row>7</xdr:row>
      <xdr:rowOff>40920</xdr:rowOff>
    </xdr:from>
    <xdr:to>
      <xdr:col>5</xdr:col>
      <xdr:colOff>172320</xdr:colOff>
      <xdr:row>9</xdr:row>
      <xdr:rowOff>35160</xdr:rowOff>
    </xdr:to>
    <xdr:pic>
      <xdr:nvPicPr>
        <xdr:cNvPr id="33" name="Graphic 32" descr="Dollar with solid fill">
          <a:extLst>
            <a:ext uri="{FF2B5EF4-FFF2-40B4-BE49-F238E27FC236}">
              <a16:creationId xmlns:a16="http://schemas.microsoft.com/office/drawing/2014/main" id="{40A3D0E1-B817-915C-1D88-F3D9D80C66E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60320" y="1321080"/>
          <a:ext cx="360000" cy="360000"/>
        </a:xfrm>
        <a:prstGeom prst="rect">
          <a:avLst/>
        </a:prstGeom>
      </xdr:spPr>
    </xdr:pic>
    <xdr:clientData/>
  </xdr:twoCellAnchor>
  <xdr:twoCellAnchor editAs="oneCell">
    <xdr:from>
      <xdr:col>8</xdr:col>
      <xdr:colOff>594780</xdr:colOff>
      <xdr:row>7</xdr:row>
      <xdr:rowOff>69000</xdr:rowOff>
    </xdr:from>
    <xdr:to>
      <xdr:col>9</xdr:col>
      <xdr:colOff>345180</xdr:colOff>
      <xdr:row>9</xdr:row>
      <xdr:rowOff>63240</xdr:rowOff>
    </xdr:to>
    <xdr:pic>
      <xdr:nvPicPr>
        <xdr:cNvPr id="35" name="Graphic 34" descr="Coins with solid fill">
          <a:extLst>
            <a:ext uri="{FF2B5EF4-FFF2-40B4-BE49-F238E27FC236}">
              <a16:creationId xmlns:a16="http://schemas.microsoft.com/office/drawing/2014/main" id="{658F6D13-29DF-9DE2-375D-2298776691D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471580" y="1349160"/>
          <a:ext cx="360000" cy="360000"/>
        </a:xfrm>
        <a:prstGeom prst="rect">
          <a:avLst/>
        </a:prstGeom>
      </xdr:spPr>
    </xdr:pic>
    <xdr:clientData/>
  </xdr:twoCellAnchor>
  <xdr:twoCellAnchor>
    <xdr:from>
      <xdr:col>6</xdr:col>
      <xdr:colOff>160020</xdr:colOff>
      <xdr:row>0</xdr:row>
      <xdr:rowOff>129540</xdr:rowOff>
    </xdr:from>
    <xdr:to>
      <xdr:col>17</xdr:col>
      <xdr:colOff>38100</xdr:colOff>
      <xdr:row>4</xdr:row>
      <xdr:rowOff>106680</xdr:rowOff>
    </xdr:to>
    <xdr:sp macro="" textlink="">
      <xdr:nvSpPr>
        <xdr:cNvPr id="36" name="TextBox 35">
          <a:extLst>
            <a:ext uri="{FF2B5EF4-FFF2-40B4-BE49-F238E27FC236}">
              <a16:creationId xmlns:a16="http://schemas.microsoft.com/office/drawing/2014/main" id="{F3836522-0D51-B3F5-5AEF-87BDC8785930}"/>
            </a:ext>
          </a:extLst>
        </xdr:cNvPr>
        <xdr:cNvSpPr txBox="1"/>
      </xdr:nvSpPr>
      <xdr:spPr>
        <a:xfrm>
          <a:off x="3817620" y="129540"/>
          <a:ext cx="6583680" cy="708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accent1">
                  <a:lumMod val="50000"/>
                </a:schemeClr>
              </a:solidFill>
              <a:latin typeface="Arial" panose="020B0604020202020204" pitchFamily="34" charset="0"/>
              <a:cs typeface="Arial" panose="020B0604020202020204" pitchFamily="34" charset="0"/>
            </a:rPr>
            <a:t>Sales</a:t>
          </a:r>
          <a:r>
            <a:rPr lang="en-IN" sz="3600" b="1" baseline="0">
              <a:solidFill>
                <a:schemeClr val="accent1">
                  <a:lumMod val="50000"/>
                </a:schemeClr>
              </a:solidFill>
              <a:latin typeface="Arial" panose="020B0604020202020204" pitchFamily="34" charset="0"/>
              <a:cs typeface="Arial" panose="020B0604020202020204" pitchFamily="34" charset="0"/>
            </a:rPr>
            <a:t> Dashboard - 2024</a:t>
          </a:r>
          <a:endParaRPr lang="en-IN" sz="36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5</xdr:col>
      <xdr:colOff>53340</xdr:colOff>
      <xdr:row>0</xdr:row>
      <xdr:rowOff>152400</xdr:rowOff>
    </xdr:from>
    <xdr:to>
      <xdr:col>6</xdr:col>
      <xdr:colOff>76200</xdr:colOff>
      <xdr:row>4</xdr:row>
      <xdr:rowOff>53340</xdr:rowOff>
    </xdr:to>
    <xdr:pic>
      <xdr:nvPicPr>
        <xdr:cNvPr id="38" name="Graphic 37" descr="Bar graph with upward trend with solid fill">
          <a:extLst>
            <a:ext uri="{FF2B5EF4-FFF2-40B4-BE49-F238E27FC236}">
              <a16:creationId xmlns:a16="http://schemas.microsoft.com/office/drawing/2014/main" id="{AE93A8E0-E0D2-30CE-3A2C-C492243A22D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101340" y="152400"/>
          <a:ext cx="632460" cy="632460"/>
        </a:xfrm>
        <a:prstGeom prst="rect">
          <a:avLst/>
        </a:prstGeom>
      </xdr:spPr>
    </xdr:pic>
    <xdr:clientData/>
  </xdr:twoCellAnchor>
  <xdr:twoCellAnchor editAs="oneCell">
    <xdr:from>
      <xdr:col>17</xdr:col>
      <xdr:colOff>7620</xdr:colOff>
      <xdr:row>5</xdr:row>
      <xdr:rowOff>160020</xdr:rowOff>
    </xdr:from>
    <xdr:to>
      <xdr:col>21</xdr:col>
      <xdr:colOff>73246</xdr:colOff>
      <xdr:row>10</xdr:row>
      <xdr:rowOff>175260</xdr:rowOff>
    </xdr:to>
    <mc:AlternateContent xmlns:mc="http://schemas.openxmlformats.org/markup-compatibility/2006">
      <mc:Choice xmlns:a14="http://schemas.microsoft.com/office/drawing/2010/main" Requires="a14">
        <xdr:graphicFrame macro="">
          <xdr:nvGraphicFramePr>
            <xdr:cNvPr id="40" name="Region 1">
              <a:extLst>
                <a:ext uri="{FF2B5EF4-FFF2-40B4-BE49-F238E27FC236}">
                  <a16:creationId xmlns:a16="http://schemas.microsoft.com/office/drawing/2014/main" id="{78AC85B5-60A8-4FFA-8477-4799B994DCE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370820" y="1056491"/>
              <a:ext cx="2504026" cy="911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24</xdr:row>
      <xdr:rowOff>152400</xdr:rowOff>
    </xdr:from>
    <xdr:to>
      <xdr:col>3</xdr:col>
      <xdr:colOff>76200</xdr:colOff>
      <xdr:row>41</xdr:row>
      <xdr:rowOff>68580</xdr:rowOff>
    </xdr:to>
    <mc:AlternateContent xmlns:mc="http://schemas.openxmlformats.org/markup-compatibility/2006">
      <mc:Choice xmlns:a14="http://schemas.microsoft.com/office/drawing/2010/main" Requires="a14">
        <xdr:graphicFrame macro="">
          <xdr:nvGraphicFramePr>
            <xdr:cNvPr id="41" name="Sales Person 1">
              <a:extLst>
                <a:ext uri="{FF2B5EF4-FFF2-40B4-BE49-F238E27FC236}">
                  <a16:creationId xmlns:a16="http://schemas.microsoft.com/office/drawing/2014/main" id="{54F0B176-7B82-495F-B762-379F2CAFC661}"/>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76200" y="4455459"/>
              <a:ext cx="1828800" cy="2964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175260</xdr:rowOff>
    </xdr:from>
    <xdr:to>
      <xdr:col>3</xdr:col>
      <xdr:colOff>76200</xdr:colOff>
      <xdr:row>24</xdr:row>
      <xdr:rowOff>81915</xdr:rowOff>
    </xdr:to>
    <mc:AlternateContent xmlns:mc="http://schemas.openxmlformats.org/markup-compatibility/2006">
      <mc:Choice xmlns:a14="http://schemas.microsoft.com/office/drawing/2010/main" Requires="a14">
        <xdr:graphicFrame macro="">
          <xdr:nvGraphicFramePr>
            <xdr:cNvPr id="42" name="Product 1">
              <a:extLst>
                <a:ext uri="{FF2B5EF4-FFF2-40B4-BE49-F238E27FC236}">
                  <a16:creationId xmlns:a16="http://schemas.microsoft.com/office/drawing/2014/main" id="{82AD1DD6-D275-4A32-A75F-7896408B8C1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6200" y="1968201"/>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11</xdr:row>
      <xdr:rowOff>0</xdr:rowOff>
    </xdr:from>
    <xdr:to>
      <xdr:col>11</xdr:col>
      <xdr:colOff>487680</xdr:colOff>
      <xdr:row>25</xdr:row>
      <xdr:rowOff>144780</xdr:rowOff>
    </xdr:to>
    <xdr:sp macro="" textlink="">
      <xdr:nvSpPr>
        <xdr:cNvPr id="43" name="Rectangle: Rounded Corners 42">
          <a:extLst>
            <a:ext uri="{FF2B5EF4-FFF2-40B4-BE49-F238E27FC236}">
              <a16:creationId xmlns:a16="http://schemas.microsoft.com/office/drawing/2014/main" id="{0CC9C3ED-5B54-A593-C5D0-30C980293AE7}"/>
            </a:ext>
          </a:extLst>
        </xdr:cNvPr>
        <xdr:cNvSpPr/>
      </xdr:nvSpPr>
      <xdr:spPr>
        <a:xfrm rot="10800000" flipV="1">
          <a:off x="1988820" y="2011680"/>
          <a:ext cx="5204460" cy="27051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Units sold by Product</a:t>
          </a:r>
        </a:p>
      </xdr:txBody>
    </xdr:sp>
    <xdr:clientData/>
  </xdr:twoCellAnchor>
  <xdr:twoCellAnchor>
    <xdr:from>
      <xdr:col>3</xdr:col>
      <xdr:colOff>236220</xdr:colOff>
      <xdr:row>13</xdr:row>
      <xdr:rowOff>38100</xdr:rowOff>
    </xdr:from>
    <xdr:to>
      <xdr:col>10</xdr:col>
      <xdr:colOff>175260</xdr:colOff>
      <xdr:row>24</xdr:row>
      <xdr:rowOff>60960</xdr:rowOff>
    </xdr:to>
    <xdr:graphicFrame macro="">
      <xdr:nvGraphicFramePr>
        <xdr:cNvPr id="44" name="Chart 43">
          <a:extLst>
            <a:ext uri="{FF2B5EF4-FFF2-40B4-BE49-F238E27FC236}">
              <a16:creationId xmlns:a16="http://schemas.microsoft.com/office/drawing/2014/main" id="{834FD15A-9D4E-4256-9640-42A5B8616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121920</xdr:colOff>
      <xdr:row>11</xdr:row>
      <xdr:rowOff>45720</xdr:rowOff>
    </xdr:from>
    <xdr:to>
      <xdr:col>21</xdr:col>
      <xdr:colOff>99060</xdr:colOff>
      <xdr:row>26</xdr:row>
      <xdr:rowOff>7620</xdr:rowOff>
    </xdr:to>
    <xdr:sp macro="" textlink="">
      <xdr:nvSpPr>
        <xdr:cNvPr id="45" name="Rectangle: Rounded Corners 44">
          <a:extLst>
            <a:ext uri="{FF2B5EF4-FFF2-40B4-BE49-F238E27FC236}">
              <a16:creationId xmlns:a16="http://schemas.microsoft.com/office/drawing/2014/main" id="{778F2287-B3C5-90A6-5591-2A00129F2EF4}"/>
            </a:ext>
          </a:extLst>
        </xdr:cNvPr>
        <xdr:cNvSpPr/>
      </xdr:nvSpPr>
      <xdr:spPr>
        <a:xfrm rot="10800000" flipV="1">
          <a:off x="7437120" y="2057400"/>
          <a:ext cx="5463540" cy="27051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Total</a:t>
          </a:r>
          <a:r>
            <a:rPr lang="en-IN" sz="1200" b="1" baseline="0">
              <a:solidFill>
                <a:schemeClr val="accent1">
                  <a:lumMod val="50000"/>
                </a:schemeClr>
              </a:solidFill>
            </a:rPr>
            <a:t> Sales By Region</a:t>
          </a:r>
          <a:endParaRPr lang="en-IN" sz="1200" b="1">
            <a:solidFill>
              <a:schemeClr val="accent1">
                <a:lumMod val="50000"/>
              </a:schemeClr>
            </a:solidFill>
          </a:endParaRPr>
        </a:p>
      </xdr:txBody>
    </xdr:sp>
    <xdr:clientData/>
  </xdr:twoCellAnchor>
  <xdr:twoCellAnchor>
    <xdr:from>
      <xdr:col>3</xdr:col>
      <xdr:colOff>114300</xdr:colOff>
      <xdr:row>26</xdr:row>
      <xdr:rowOff>99060</xdr:rowOff>
    </xdr:from>
    <xdr:to>
      <xdr:col>11</xdr:col>
      <xdr:colOff>502920</xdr:colOff>
      <xdr:row>41</xdr:row>
      <xdr:rowOff>60960</xdr:rowOff>
    </xdr:to>
    <xdr:sp macro="" textlink="">
      <xdr:nvSpPr>
        <xdr:cNvPr id="47" name="Rectangle: Rounded Corners 46">
          <a:extLst>
            <a:ext uri="{FF2B5EF4-FFF2-40B4-BE49-F238E27FC236}">
              <a16:creationId xmlns:a16="http://schemas.microsoft.com/office/drawing/2014/main" id="{1793698F-3DF3-9059-F4A7-5275ADDED392}"/>
            </a:ext>
          </a:extLst>
        </xdr:cNvPr>
        <xdr:cNvSpPr/>
      </xdr:nvSpPr>
      <xdr:spPr>
        <a:xfrm rot="10800000" flipV="1">
          <a:off x="1943100" y="4853940"/>
          <a:ext cx="5265420" cy="27051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Total</a:t>
          </a:r>
          <a:r>
            <a:rPr lang="en-IN" sz="1200" b="1" baseline="0">
              <a:solidFill>
                <a:schemeClr val="accent1">
                  <a:lumMod val="50000"/>
                </a:schemeClr>
              </a:solidFill>
            </a:rPr>
            <a:t> Sales By Product</a:t>
          </a:r>
          <a:endParaRPr lang="en-IN" sz="1200" b="1">
            <a:solidFill>
              <a:schemeClr val="accent1">
                <a:lumMod val="50000"/>
              </a:schemeClr>
            </a:solidFill>
          </a:endParaRPr>
        </a:p>
      </xdr:txBody>
    </xdr:sp>
    <xdr:clientData/>
  </xdr:twoCellAnchor>
  <xdr:twoCellAnchor>
    <xdr:from>
      <xdr:col>12</xdr:col>
      <xdr:colOff>167640</xdr:colOff>
      <xdr:row>26</xdr:row>
      <xdr:rowOff>68580</xdr:rowOff>
    </xdr:from>
    <xdr:to>
      <xdr:col>21</xdr:col>
      <xdr:colOff>76200</xdr:colOff>
      <xdr:row>41</xdr:row>
      <xdr:rowOff>30480</xdr:rowOff>
    </xdr:to>
    <xdr:sp macro="" textlink="">
      <xdr:nvSpPr>
        <xdr:cNvPr id="49" name="Rectangle: Rounded Corners 48">
          <a:extLst>
            <a:ext uri="{FF2B5EF4-FFF2-40B4-BE49-F238E27FC236}">
              <a16:creationId xmlns:a16="http://schemas.microsoft.com/office/drawing/2014/main" id="{B200D44E-38D2-EC9C-C010-55A96E16F3C4}"/>
            </a:ext>
          </a:extLst>
        </xdr:cNvPr>
        <xdr:cNvSpPr/>
      </xdr:nvSpPr>
      <xdr:spPr>
        <a:xfrm rot="10800000" flipV="1">
          <a:off x="7482840" y="4823460"/>
          <a:ext cx="5394960" cy="27051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Total</a:t>
          </a:r>
          <a:r>
            <a:rPr lang="en-IN" sz="1200" b="1" baseline="0">
              <a:solidFill>
                <a:schemeClr val="accent1">
                  <a:lumMod val="50000"/>
                </a:schemeClr>
              </a:solidFill>
            </a:rPr>
            <a:t> Sales By Sales Person</a:t>
          </a:r>
          <a:endParaRPr lang="en-IN" sz="1200" b="1">
            <a:solidFill>
              <a:schemeClr val="accent1">
                <a:lumMod val="50000"/>
              </a:schemeClr>
            </a:solidFill>
          </a:endParaRPr>
        </a:p>
      </xdr:txBody>
    </xdr:sp>
    <xdr:clientData/>
  </xdr:twoCellAnchor>
  <xdr:twoCellAnchor>
    <xdr:from>
      <xdr:col>13</xdr:col>
      <xdr:colOff>190500</xdr:colOff>
      <xdr:row>11</xdr:row>
      <xdr:rowOff>106680</xdr:rowOff>
    </xdr:from>
    <xdr:to>
      <xdr:col>20</xdr:col>
      <xdr:colOff>60960</xdr:colOff>
      <xdr:row>25</xdr:row>
      <xdr:rowOff>49530</xdr:rowOff>
    </xdr:to>
    <xdr:graphicFrame macro="">
      <xdr:nvGraphicFramePr>
        <xdr:cNvPr id="50" name="Chart 49">
          <a:extLst>
            <a:ext uri="{FF2B5EF4-FFF2-40B4-BE49-F238E27FC236}">
              <a16:creationId xmlns:a16="http://schemas.microsoft.com/office/drawing/2014/main" id="{113C64C3-DDEB-47D7-A20F-ABE7866C9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114300</xdr:colOff>
      <xdr:row>27</xdr:row>
      <xdr:rowOff>144780</xdr:rowOff>
    </xdr:from>
    <xdr:to>
      <xdr:col>11</xdr:col>
      <xdr:colOff>198120</xdr:colOff>
      <xdr:row>41</xdr:row>
      <xdr:rowOff>53340</xdr:rowOff>
    </xdr:to>
    <xdr:graphicFrame macro="">
      <xdr:nvGraphicFramePr>
        <xdr:cNvPr id="51" name="Chart 50">
          <a:extLst>
            <a:ext uri="{FF2B5EF4-FFF2-40B4-BE49-F238E27FC236}">
              <a16:creationId xmlns:a16="http://schemas.microsoft.com/office/drawing/2014/main" id="{1922CE78-71EC-4C7D-BC2F-E43EDD020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167640</xdr:colOff>
      <xdr:row>26</xdr:row>
      <xdr:rowOff>68580</xdr:rowOff>
    </xdr:from>
    <xdr:to>
      <xdr:col>21</xdr:col>
      <xdr:colOff>38100</xdr:colOff>
      <xdr:row>40</xdr:row>
      <xdr:rowOff>60960</xdr:rowOff>
    </xdr:to>
    <xdr:graphicFrame macro="">
      <xdr:nvGraphicFramePr>
        <xdr:cNvPr id="52" name="Chart 51">
          <a:extLst>
            <a:ext uri="{FF2B5EF4-FFF2-40B4-BE49-F238E27FC236}">
              <a16:creationId xmlns:a16="http://schemas.microsoft.com/office/drawing/2014/main" id="{1C862BFC-21B3-4016-9E21-562D7A7A4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80010</xdr:rowOff>
    </xdr:from>
    <xdr:to>
      <xdr:col>4</xdr:col>
      <xdr:colOff>678180</xdr:colOff>
      <xdr:row>25</xdr:row>
      <xdr:rowOff>22860</xdr:rowOff>
    </xdr:to>
    <xdr:graphicFrame macro="">
      <xdr:nvGraphicFramePr>
        <xdr:cNvPr id="2" name="Chart 1">
          <a:extLst>
            <a:ext uri="{FF2B5EF4-FFF2-40B4-BE49-F238E27FC236}">
              <a16:creationId xmlns:a16="http://schemas.microsoft.com/office/drawing/2014/main" id="{C7EE2813-2807-DB98-B4D3-4CFC5C96A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23</xdr:row>
      <xdr:rowOff>53340</xdr:rowOff>
    </xdr:from>
    <xdr:to>
      <xdr:col>6</xdr:col>
      <xdr:colOff>792480</xdr:colOff>
      <xdr:row>35</xdr:row>
      <xdr:rowOff>34290</xdr:rowOff>
    </xdr:to>
    <xdr:graphicFrame macro="">
      <xdr:nvGraphicFramePr>
        <xdr:cNvPr id="3" name="Chart 2">
          <a:extLst>
            <a:ext uri="{FF2B5EF4-FFF2-40B4-BE49-F238E27FC236}">
              <a16:creationId xmlns:a16="http://schemas.microsoft.com/office/drawing/2014/main" id="{F9CD209B-162B-313F-37E2-44C419E94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19</xdr:row>
      <xdr:rowOff>80010</xdr:rowOff>
    </xdr:from>
    <xdr:to>
      <xdr:col>14</xdr:col>
      <xdr:colOff>15240</xdr:colOff>
      <xdr:row>31</xdr:row>
      <xdr:rowOff>7620</xdr:rowOff>
    </xdr:to>
    <xdr:graphicFrame macro="">
      <xdr:nvGraphicFramePr>
        <xdr:cNvPr id="4" name="Chart 3">
          <a:extLst>
            <a:ext uri="{FF2B5EF4-FFF2-40B4-BE49-F238E27FC236}">
              <a16:creationId xmlns:a16="http://schemas.microsoft.com/office/drawing/2014/main" id="{A76E903B-31B0-AE17-502E-773485D92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4</xdr:row>
      <xdr:rowOff>95250</xdr:rowOff>
    </xdr:from>
    <xdr:to>
      <xdr:col>5</xdr:col>
      <xdr:colOff>99060</xdr:colOff>
      <xdr:row>19</xdr:row>
      <xdr:rowOff>95250</xdr:rowOff>
    </xdr:to>
    <xdr:graphicFrame macro="">
      <xdr:nvGraphicFramePr>
        <xdr:cNvPr id="5" name="Chart 4">
          <a:extLst>
            <a:ext uri="{FF2B5EF4-FFF2-40B4-BE49-F238E27FC236}">
              <a16:creationId xmlns:a16="http://schemas.microsoft.com/office/drawing/2014/main" id="{D23B7342-78D5-CF0C-0567-6198DBBB5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693420</xdr:colOff>
      <xdr:row>4</xdr:row>
      <xdr:rowOff>68580</xdr:rowOff>
    </xdr:from>
    <xdr:to>
      <xdr:col>6</xdr:col>
      <xdr:colOff>784860</xdr:colOff>
      <xdr:row>17</xdr:row>
      <xdr:rowOff>158115</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37F310A6-5ED8-587E-141B-346D85B1C96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152900" y="80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129540</xdr:colOff>
      <xdr:row>6</xdr:row>
      <xdr:rowOff>30481</xdr:rowOff>
    </xdr:from>
    <xdr:to>
      <xdr:col>15</xdr:col>
      <xdr:colOff>195166</xdr:colOff>
      <xdr:row>11</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96425E-E84D-A320-322A-E7D21C351F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83140" y="1127761"/>
              <a:ext cx="2504026"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525780</xdr:colOff>
      <xdr:row>9</xdr:row>
      <xdr:rowOff>114300</xdr:rowOff>
    </xdr:from>
    <xdr:to>
      <xdr:col>7</xdr:col>
      <xdr:colOff>883920</xdr:colOff>
      <xdr:row>23</xdr:row>
      <xdr:rowOff>20955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72D852ED-9C5B-332C-A37C-A7CAEF0C6CE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113020" y="1760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ima" refreshedDate="45566.500283796297" createdVersion="8" refreshedVersion="8" minRefreshableVersion="3" recordCount="50" xr:uid="{5E3C12BD-C916-400C-9FBE-E74F461D4124}">
  <cacheSource type="worksheet">
    <worksheetSource name="Table2"/>
  </cacheSource>
  <cacheFields count="9">
    <cacheField name="Date" numFmtId="0">
      <sharedItems containsDate="1" containsMixedTypes="1" minDate="2020-01-10T00:00:00" maxDate="2021-10-09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0">
      <sharedItems containsSemiMixedTypes="0" containsString="0" containsNumber="1" containsInteger="1" minValue="34200" maxValue="1270000"/>
    </cacheField>
    <cacheField name="Profit" numFmtId="0">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410196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19/2021"/>
    <x v="0"/>
    <x v="0"/>
    <x v="0"/>
    <n v="84"/>
    <n v="6000"/>
    <n v="4000"/>
    <n v="504000"/>
    <n v="168000"/>
  </r>
  <r>
    <d v="2021-07-09T00:00:00"/>
    <x v="1"/>
    <x v="1"/>
    <x v="1"/>
    <n v="128"/>
    <n v="3500"/>
    <n v="2500"/>
    <n v="448000"/>
    <n v="128000"/>
  </r>
  <r>
    <d v="2021-03-02T00:00:00"/>
    <x v="2"/>
    <x v="2"/>
    <x v="2"/>
    <n v="136"/>
    <n v="1200"/>
    <n v="800"/>
    <n v="163200"/>
    <n v="54400"/>
  </r>
  <r>
    <d v="2020-11-09T00:00:00"/>
    <x v="3"/>
    <x v="3"/>
    <x v="3"/>
    <n v="91"/>
    <n v="1000"/>
    <n v="700"/>
    <n v="91000"/>
    <n v="27300"/>
  </r>
  <r>
    <s v="9/23/2021"/>
    <x v="4"/>
    <x v="0"/>
    <x v="4"/>
    <n v="110"/>
    <n v="4000"/>
    <n v="3000"/>
    <n v="440000"/>
    <n v="110000"/>
  </r>
  <r>
    <d v="2020-01-10T00:00:00"/>
    <x v="5"/>
    <x v="1"/>
    <x v="2"/>
    <n v="51"/>
    <n v="1200"/>
    <n v="800"/>
    <n v="61200"/>
    <n v="20400"/>
  </r>
  <r>
    <d v="2021-05-08T00:00:00"/>
    <x v="6"/>
    <x v="3"/>
    <x v="3"/>
    <n v="78"/>
    <n v="1000"/>
    <n v="700"/>
    <n v="78000"/>
    <n v="23400"/>
  </r>
  <r>
    <d v="2020-06-11T00:00:00"/>
    <x v="7"/>
    <x v="2"/>
    <x v="0"/>
    <n v="146"/>
    <n v="6000"/>
    <n v="4000"/>
    <n v="876000"/>
    <n v="292000"/>
  </r>
  <r>
    <s v="1/27/2021"/>
    <x v="8"/>
    <x v="0"/>
    <x v="5"/>
    <n v="101"/>
    <n v="600"/>
    <n v="400"/>
    <n v="60600"/>
    <n v="20200"/>
  </r>
  <r>
    <d v="2021-03-09T00:00:00"/>
    <x v="9"/>
    <x v="2"/>
    <x v="0"/>
    <n v="52"/>
    <n v="6000"/>
    <n v="4000"/>
    <n v="312000"/>
    <n v="104000"/>
  </r>
  <r>
    <s v="9/30/2021"/>
    <x v="9"/>
    <x v="1"/>
    <x v="2"/>
    <n v="55"/>
    <n v="1200"/>
    <n v="800"/>
    <n v="66000"/>
    <n v="22000"/>
  </r>
  <r>
    <d v="2020-10-09T00:00:00"/>
    <x v="9"/>
    <x v="2"/>
    <x v="3"/>
    <n v="137"/>
    <n v="1000"/>
    <n v="700"/>
    <n v="137000"/>
    <n v="41100"/>
  </r>
  <r>
    <s v="7/27/2021"/>
    <x v="7"/>
    <x v="2"/>
    <x v="1"/>
    <n v="96"/>
    <n v="3500"/>
    <n v="2500"/>
    <n v="336000"/>
    <n v="96000"/>
  </r>
  <r>
    <d v="2020-09-10T00:00:00"/>
    <x v="8"/>
    <x v="1"/>
    <x v="4"/>
    <n v="52"/>
    <n v="4000"/>
    <n v="3000"/>
    <n v="208000"/>
    <n v="52000"/>
  </r>
  <r>
    <d v="2021-06-04T00:00:00"/>
    <x v="3"/>
    <x v="0"/>
    <x v="1"/>
    <n v="76"/>
    <n v="3500"/>
    <n v="2500"/>
    <n v="266000"/>
    <n v="76000"/>
  </r>
  <r>
    <s v="6/15/2021"/>
    <x v="1"/>
    <x v="3"/>
    <x v="4"/>
    <n v="145"/>
    <n v="4000"/>
    <n v="3000"/>
    <n v="580000"/>
    <n v="145000"/>
  </r>
  <r>
    <d v="2020-09-09T00:00:00"/>
    <x v="0"/>
    <x v="2"/>
    <x v="5"/>
    <n v="83"/>
    <n v="600"/>
    <n v="400"/>
    <n v="49800"/>
    <n v="16600"/>
  </r>
  <r>
    <s v="8/13/2021"/>
    <x v="4"/>
    <x v="2"/>
    <x v="3"/>
    <n v="91"/>
    <n v="1000"/>
    <n v="700"/>
    <n v="91000"/>
    <n v="27300"/>
  </r>
  <r>
    <s v="8/27/2020"/>
    <x v="5"/>
    <x v="0"/>
    <x v="6"/>
    <n v="108"/>
    <n v="10000"/>
    <n v="7000"/>
    <n v="1080000"/>
    <n v="324000"/>
  </r>
  <r>
    <d v="2021-07-04T00:00:00"/>
    <x v="2"/>
    <x v="3"/>
    <x v="4"/>
    <n v="144"/>
    <n v="4000"/>
    <n v="3000"/>
    <n v="576000"/>
    <n v="144000"/>
  </r>
  <r>
    <d v="2020-08-06T00:00:00"/>
    <x v="4"/>
    <x v="2"/>
    <x v="5"/>
    <n v="92"/>
    <n v="600"/>
    <n v="400"/>
    <n v="55200"/>
    <n v="18400"/>
  </r>
  <r>
    <s v="12/21/2021"/>
    <x v="7"/>
    <x v="0"/>
    <x v="0"/>
    <n v="71"/>
    <n v="6000"/>
    <n v="4000"/>
    <n v="426000"/>
    <n v="142000"/>
  </r>
  <r>
    <d v="2021-10-08T00:00:00"/>
    <x v="0"/>
    <x v="1"/>
    <x v="5"/>
    <n v="103"/>
    <n v="600"/>
    <n v="400"/>
    <n v="61800"/>
    <n v="20600"/>
  </r>
  <r>
    <d v="2021-02-12T00:00:00"/>
    <x v="9"/>
    <x v="3"/>
    <x v="3"/>
    <n v="55"/>
    <n v="1000"/>
    <n v="700"/>
    <n v="55000"/>
    <n v="16500"/>
  </r>
  <r>
    <s v="8/30/2021"/>
    <x v="5"/>
    <x v="1"/>
    <x v="4"/>
    <n v="93"/>
    <n v="4000"/>
    <n v="3000"/>
    <n v="372000"/>
    <n v="93000"/>
  </r>
  <r>
    <s v="5/20/2020"/>
    <x v="2"/>
    <x v="2"/>
    <x v="5"/>
    <n v="143"/>
    <n v="600"/>
    <n v="400"/>
    <n v="85800"/>
    <n v="28600"/>
  </r>
  <r>
    <s v="9/13/2021"/>
    <x v="6"/>
    <x v="0"/>
    <x v="1"/>
    <n v="143"/>
    <n v="3500"/>
    <n v="2500"/>
    <n v="500500"/>
    <n v="143000"/>
  </r>
  <r>
    <s v="10/27/2021"/>
    <x v="8"/>
    <x v="3"/>
    <x v="5"/>
    <n v="99"/>
    <n v="600"/>
    <n v="400"/>
    <n v="59400"/>
    <n v="19800"/>
  </r>
  <r>
    <s v="12/22/2020"/>
    <x v="3"/>
    <x v="0"/>
    <x v="3"/>
    <n v="120"/>
    <n v="1000"/>
    <n v="700"/>
    <n v="120000"/>
    <n v="36000"/>
  </r>
  <r>
    <s v="7/28/2021"/>
    <x v="1"/>
    <x v="2"/>
    <x v="1"/>
    <n v="66"/>
    <n v="3500"/>
    <n v="2500"/>
    <n v="231000"/>
    <n v="66000"/>
  </r>
  <r>
    <s v="9/29/2020"/>
    <x v="8"/>
    <x v="3"/>
    <x v="2"/>
    <n v="88"/>
    <n v="1200"/>
    <n v="800"/>
    <n v="105600"/>
    <n v="35200"/>
  </r>
  <r>
    <s v="10/22/2020"/>
    <x v="3"/>
    <x v="1"/>
    <x v="6"/>
    <n v="127"/>
    <n v="10000"/>
    <n v="7000"/>
    <n v="1270000"/>
    <n v="381000"/>
  </r>
  <r>
    <s v="5/19/2020"/>
    <x v="4"/>
    <x v="0"/>
    <x v="4"/>
    <n v="67"/>
    <n v="4000"/>
    <n v="3000"/>
    <n v="268000"/>
    <n v="67000"/>
  </r>
  <r>
    <d v="2021-06-12T00:00:00"/>
    <x v="1"/>
    <x v="1"/>
    <x v="2"/>
    <n v="67"/>
    <n v="1200"/>
    <n v="800"/>
    <n v="80400"/>
    <n v="26800"/>
  </r>
  <r>
    <s v="8/26/2020"/>
    <x v="9"/>
    <x v="2"/>
    <x v="3"/>
    <n v="149"/>
    <n v="1000"/>
    <n v="700"/>
    <n v="149000"/>
    <n v="44700"/>
  </r>
  <r>
    <d v="2021-01-07T00:00:00"/>
    <x v="4"/>
    <x v="3"/>
    <x v="5"/>
    <n v="104"/>
    <n v="600"/>
    <n v="400"/>
    <n v="62400"/>
    <n v="20800"/>
  </r>
  <r>
    <s v="7/27/2021"/>
    <x v="7"/>
    <x v="0"/>
    <x v="5"/>
    <n v="57"/>
    <n v="600"/>
    <n v="400"/>
    <n v="34200"/>
    <n v="11400"/>
  </r>
  <r>
    <d v="2020-05-10T00:00:00"/>
    <x v="2"/>
    <x v="1"/>
    <x v="5"/>
    <n v="90"/>
    <n v="600"/>
    <n v="400"/>
    <n v="54000"/>
    <n v="18000"/>
  </r>
  <r>
    <d v="2020-02-09T00:00:00"/>
    <x v="5"/>
    <x v="2"/>
    <x v="5"/>
    <n v="67"/>
    <n v="600"/>
    <n v="400"/>
    <n v="40200"/>
    <n v="13400"/>
  </r>
  <r>
    <d v="2021-02-09T00:00:00"/>
    <x v="0"/>
    <x v="3"/>
    <x v="4"/>
    <n v="127"/>
    <n v="4000"/>
    <n v="3000"/>
    <n v="508000"/>
    <n v="127000"/>
  </r>
  <r>
    <s v="4/13/2021"/>
    <x v="5"/>
    <x v="0"/>
    <x v="3"/>
    <n v="108"/>
    <n v="1000"/>
    <n v="700"/>
    <n v="108000"/>
    <n v="32400"/>
  </r>
  <r>
    <d v="2021-06-05T00:00:00"/>
    <x v="2"/>
    <x v="1"/>
    <x v="1"/>
    <n v="66"/>
    <n v="3500"/>
    <n v="2500"/>
    <n v="231000"/>
    <n v="66000"/>
  </r>
  <r>
    <s v="1/15/2021"/>
    <x v="0"/>
    <x v="3"/>
    <x v="0"/>
    <n v="78"/>
    <n v="6000"/>
    <n v="4000"/>
    <n v="468000"/>
    <n v="156000"/>
  </r>
  <r>
    <s v="8/27/2020"/>
    <x v="7"/>
    <x v="2"/>
    <x v="3"/>
    <n v="69"/>
    <n v="1000"/>
    <n v="700"/>
    <n v="69000"/>
    <n v="20700"/>
  </r>
  <r>
    <d v="2021-05-02T00:00:00"/>
    <x v="4"/>
    <x v="0"/>
    <x v="2"/>
    <n v="59"/>
    <n v="1200"/>
    <n v="800"/>
    <n v="70800"/>
    <n v="23600"/>
  </r>
  <r>
    <s v="11/17/2021"/>
    <x v="9"/>
    <x v="2"/>
    <x v="5"/>
    <n v="109"/>
    <n v="600"/>
    <n v="400"/>
    <n v="65400"/>
    <n v="21800"/>
  </r>
  <r>
    <s v="12/28/2020"/>
    <x v="8"/>
    <x v="1"/>
    <x v="4"/>
    <n v="61"/>
    <n v="4000"/>
    <n v="3000"/>
    <n v="244000"/>
    <n v="61000"/>
  </r>
  <r>
    <s v="10/27/2021"/>
    <x v="4"/>
    <x v="3"/>
    <x v="5"/>
    <n v="130"/>
    <n v="600"/>
    <n v="400"/>
    <n v="78000"/>
    <n v="26000"/>
  </r>
  <r>
    <d v="2021-02-11T00:00:00"/>
    <x v="3"/>
    <x v="2"/>
    <x v="1"/>
    <n v="60"/>
    <n v="3500"/>
    <n v="2500"/>
    <n v="210000"/>
    <n v="60000"/>
  </r>
  <r>
    <d v="2020-07-05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A19D6-AED9-4FC6-A1A7-F23DD6A1B2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Sum of Total Sales" fld="7" baseField="2" baseItem="0" numFmtId="5"/>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D58B4-ED2F-4884-A8BE-D225903CED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K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Units Sold" fld="4" baseField="3" baseItem="0" numFmtId="5"/>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6"/>
          </reference>
        </references>
      </pivotArea>
    </chartFormat>
    <chartFormat chart="5"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9CC31-3E98-4017-BF6F-CB82362C8C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5"/>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9E8E17-F711-48BC-AD0F-94AA90811F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showAll="0"/>
    <pivotField showAll="0"/>
  </pivotFields>
  <rowFields count="1">
    <field x="3"/>
  </rowFields>
  <rowItems count="8">
    <i>
      <x/>
    </i>
    <i>
      <x v="1"/>
    </i>
    <i>
      <x v="2"/>
    </i>
    <i>
      <x v="3"/>
    </i>
    <i>
      <x v="4"/>
    </i>
    <i>
      <x v="5"/>
    </i>
    <i>
      <x v="6"/>
    </i>
    <i t="grand">
      <x/>
    </i>
  </rowItems>
  <colItems count="1">
    <i/>
  </colItems>
  <dataFields count="1">
    <dataField name="Sum of Total Sales" fld="7" baseField="3" baseItem="0" numFmtId="3"/>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0CA9F51-FF81-403F-822A-ED1D59CBC191}" sourceName="Sales Person">
  <pivotTables>
    <pivotTable tabId="2" name="PivotTable1"/>
    <pivotTable tabId="2" name="PivotTable2"/>
    <pivotTable tabId="2" name="PivotTable3"/>
    <pivotTable tabId="2" name="PivotTable4"/>
  </pivotTables>
  <data>
    <tabular pivotCacheId="141019629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A065D8-0E79-4295-AC85-BD2076EDDEC7}" sourceName="Region">
  <pivotTables>
    <pivotTable tabId="2" name="PivotTable1"/>
    <pivotTable tabId="2" name="PivotTable2"/>
    <pivotTable tabId="2" name="PivotTable3"/>
    <pivotTable tabId="2" name="PivotTable4"/>
  </pivotTables>
  <data>
    <tabular pivotCacheId="1410196291">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EC0B282-345B-4558-917F-8674F85C7086}" sourceName="Product">
  <pivotTables>
    <pivotTable tabId="2" name="PivotTable1"/>
    <pivotTable tabId="2" name="PivotTable2"/>
    <pivotTable tabId="2" name="PivotTable3"/>
    <pivotTable tabId="2" name="PivotTable4"/>
  </pivotTables>
  <data>
    <tabular pivotCacheId="141019629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4FD5A433-F9CA-4088-B361-7C60BD955B56}" cache="Slicer_Sales_Person" caption="Sales Person" style="SlicerStyleDark1" rowHeight="234950"/>
  <slicer name="Region 1" xr10:uid="{C5C25A9B-D8DD-455B-A7D7-C6575F9A7219}" cache="Slicer_Region" caption="Region" columnCount="2" showCaption="0" style="SlicerStyleDark1" rowHeight="360000"/>
  <slicer name="Product 1" xr10:uid="{30F187A9-52EE-4F87-9129-A0346E681FA4}" cache="Slicer_Product" caption="Product"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F1365DF-23C5-4BFB-9770-80BA549EE12B}" cache="Slicer_Sales_Person" caption="Sales Person" rowHeight="234950"/>
  <slicer name="Region" xr10:uid="{E528996B-5708-467C-8C9B-D3A3C108E560}" cache="Slicer_Region" caption="Region" columnCount="2" showCaption="0" rowHeight="360000"/>
  <slicer name="Product" xr10:uid="{9CCABC1D-39F4-4B7A-B298-8351A02D382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D865D-5C26-4A9F-98E3-58AFE14728AF}" name="Table2" displayName="Table2" ref="A1:I51" totalsRowShown="0" headerRowDxfId="11" dataDxfId="10" tableBorderDxfId="9">
  <autoFilter ref="A1:I51" xr:uid="{5A9D865D-5C26-4A9F-98E3-58AFE14728AF}"/>
  <tableColumns count="9">
    <tableColumn id="1" xr3:uid="{3359CE5E-7BCB-420C-8E7E-1A428EA50BCB}" name="Date" dataDxfId="8"/>
    <tableColumn id="2" xr3:uid="{D090AE6F-733D-481D-A04A-7580DD3405EC}" name="Sales Person" dataDxfId="7"/>
    <tableColumn id="3" xr3:uid="{B8B3BF97-C484-4E63-9862-BACD81082D82}" name="Region" dataDxfId="6"/>
    <tableColumn id="4" xr3:uid="{485ED6B5-CE77-4FB8-BBCD-7F1F48BA24F0}" name="Product" dataDxfId="5"/>
    <tableColumn id="5" xr3:uid="{6990E3BE-1A1E-4B31-A0E2-F738D97130B9}" name="Units Sold" dataDxfId="4"/>
    <tableColumn id="6" xr3:uid="{D9887CA5-0E1C-4397-B2E7-FE9B6423F030}" name="Unit Price" dataDxfId="3">
      <calculatedColumnFormula>IF(D2="Tent",6000,IF(D2="Blender",3500,IF(D2="Action Figure",1200,IF(D2="Novel",1000,IF(D2="Sneakers",4000,IF(D2="Smartphone",10000,IF(D2="moisturizer",600,"No Product Found")))))))</calculatedColumnFormula>
    </tableColumn>
    <tableColumn id="7" xr3:uid="{8F449195-D77E-4DF1-998C-BDDCE2BD17C5}" name="Cost of Goods" dataDxfId="2">
      <calculatedColumnFormula>IF(D2="Tent",4000,IF(D2="Blender",2500,IF(D2="Action Figure",800,IF(D2="Novel",700,IF(D2="Sneakers",3000,IF(D2="Smartphone",7000,IF(D2="moisturizer",400,"No Product Found")))))))</calculatedColumnFormula>
    </tableColumn>
    <tableColumn id="8" xr3:uid="{49AB6AD5-3003-460D-BB21-DC50A91D8A33}" name="Total Sales" dataDxfId="1">
      <calculatedColumnFormula>F2*E2</calculatedColumnFormula>
    </tableColumn>
    <tableColumn id="9" xr3:uid="{6B02303A-A6EF-47C5-80C7-3DB297FE648D}" name="Profit" dataDxfId="0">
      <calculatedColumnFormula>H2-(G2*E2)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CFD74-D517-44AA-839C-A757E07CB0DA}">
  <dimension ref="A1"/>
  <sheetViews>
    <sheetView showGridLines="0" showRowColHeaders="0" tabSelected="1" zoomScale="85" zoomScaleNormal="85" workbookViewId="0">
      <selection activeCell="Z2" sqref="Z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4DD8-6EAD-4601-870F-84439AE8B621}">
  <dimension ref="A3:K14"/>
  <sheetViews>
    <sheetView topLeftCell="A13" workbookViewId="0">
      <selection activeCell="N19" sqref="N19"/>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2.5546875" bestFit="1" customWidth="1"/>
    <col min="11" max="11" width="16" bestFit="1" customWidth="1"/>
  </cols>
  <sheetData>
    <row r="3" spans="1:11" x14ac:dyDescent="0.3">
      <c r="A3" s="10" t="s">
        <v>57</v>
      </c>
      <c r="B3" t="s">
        <v>58</v>
      </c>
      <c r="D3" s="10" t="s">
        <v>57</v>
      </c>
      <c r="E3" t="s">
        <v>58</v>
      </c>
      <c r="G3" s="10" t="s">
        <v>57</v>
      </c>
      <c r="H3" t="s">
        <v>58</v>
      </c>
      <c r="J3" s="10" t="s">
        <v>57</v>
      </c>
      <c r="K3" t="s">
        <v>59</v>
      </c>
    </row>
    <row r="4" spans="1:11" x14ac:dyDescent="0.3">
      <c r="A4" s="11" t="s">
        <v>13</v>
      </c>
      <c r="B4" s="12">
        <v>3534400</v>
      </c>
      <c r="D4" s="11" t="s">
        <v>17</v>
      </c>
      <c r="E4" s="13">
        <v>547200</v>
      </c>
      <c r="G4" s="11" t="s">
        <v>9</v>
      </c>
      <c r="H4" s="12">
        <v>1591600</v>
      </c>
      <c r="J4" s="11" t="s">
        <v>17</v>
      </c>
      <c r="K4" s="12">
        <v>456</v>
      </c>
    </row>
    <row r="5" spans="1:11" x14ac:dyDescent="0.3">
      <c r="A5" s="11" t="s">
        <v>19</v>
      </c>
      <c r="B5" s="12">
        <v>2661400</v>
      </c>
      <c r="D5" s="11" t="s">
        <v>14</v>
      </c>
      <c r="E5" s="13">
        <v>2222500</v>
      </c>
      <c r="G5" s="11" t="s">
        <v>28</v>
      </c>
      <c r="H5" s="12">
        <v>677600</v>
      </c>
      <c r="J5" s="11" t="s">
        <v>14</v>
      </c>
      <c r="K5" s="12">
        <v>635</v>
      </c>
    </row>
    <row r="6" spans="1:11" x14ac:dyDescent="0.3">
      <c r="A6" s="11" t="s">
        <v>16</v>
      </c>
      <c r="B6" s="12">
        <v>2870600</v>
      </c>
      <c r="D6" s="11" t="s">
        <v>29</v>
      </c>
      <c r="E6" s="13">
        <v>706800</v>
      </c>
      <c r="G6" s="11" t="s">
        <v>18</v>
      </c>
      <c r="H6" s="12">
        <v>1957000</v>
      </c>
      <c r="J6" s="11" t="s">
        <v>29</v>
      </c>
      <c r="K6" s="12">
        <v>1178</v>
      </c>
    </row>
    <row r="7" spans="1:11" x14ac:dyDescent="0.3">
      <c r="A7" s="11" t="s">
        <v>10</v>
      </c>
      <c r="B7" s="12">
        <v>3878100</v>
      </c>
      <c r="D7" s="11" t="s">
        <v>20</v>
      </c>
      <c r="E7" s="13">
        <v>898000</v>
      </c>
      <c r="G7" s="11" t="s">
        <v>24</v>
      </c>
      <c r="H7" s="12">
        <v>1661400</v>
      </c>
      <c r="J7" s="11" t="s">
        <v>20</v>
      </c>
      <c r="K7" s="12">
        <v>898</v>
      </c>
    </row>
    <row r="8" spans="1:11" x14ac:dyDescent="0.3">
      <c r="A8" s="11" t="s">
        <v>52</v>
      </c>
      <c r="B8" s="12">
        <v>12944500</v>
      </c>
      <c r="D8" s="11" t="s">
        <v>36</v>
      </c>
      <c r="E8" s="13">
        <v>2350000</v>
      </c>
      <c r="G8" s="11" t="s">
        <v>26</v>
      </c>
      <c r="H8" s="12">
        <v>1741200</v>
      </c>
      <c r="J8" s="11" t="s">
        <v>36</v>
      </c>
      <c r="K8" s="12">
        <v>235</v>
      </c>
    </row>
    <row r="9" spans="1:11" x14ac:dyDescent="0.3">
      <c r="D9" s="11" t="s">
        <v>23</v>
      </c>
      <c r="E9" s="13">
        <v>3196000</v>
      </c>
      <c r="G9" s="11" t="s">
        <v>15</v>
      </c>
      <c r="H9" s="12">
        <v>1110000</v>
      </c>
      <c r="J9" s="11" t="s">
        <v>23</v>
      </c>
      <c r="K9" s="12">
        <v>799</v>
      </c>
    </row>
    <row r="10" spans="1:11" x14ac:dyDescent="0.3">
      <c r="D10" s="11" t="s">
        <v>11</v>
      </c>
      <c r="E10" s="13">
        <v>3024000</v>
      </c>
      <c r="G10" s="11" t="s">
        <v>12</v>
      </c>
      <c r="H10" s="12">
        <v>1777400</v>
      </c>
      <c r="J10" s="11" t="s">
        <v>11</v>
      </c>
      <c r="K10" s="12">
        <v>504</v>
      </c>
    </row>
    <row r="11" spans="1:11" x14ac:dyDescent="0.3">
      <c r="D11" s="11" t="s">
        <v>52</v>
      </c>
      <c r="E11" s="13">
        <v>12944500</v>
      </c>
      <c r="G11" s="11" t="s">
        <v>22</v>
      </c>
      <c r="H11" s="12">
        <v>1065400</v>
      </c>
      <c r="J11" s="11" t="s">
        <v>52</v>
      </c>
      <c r="K11" s="12">
        <v>4705</v>
      </c>
    </row>
    <row r="12" spans="1:11" x14ac:dyDescent="0.3">
      <c r="G12" s="11" t="s">
        <v>30</v>
      </c>
      <c r="H12" s="12">
        <v>784400</v>
      </c>
    </row>
    <row r="13" spans="1:11" x14ac:dyDescent="0.3">
      <c r="G13" s="11" t="s">
        <v>25</v>
      </c>
      <c r="H13" s="12">
        <v>578500</v>
      </c>
    </row>
    <row r="14" spans="1:11" x14ac:dyDescent="0.3">
      <c r="G14" s="11" t="s">
        <v>52</v>
      </c>
      <c r="H14" s="12">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089A3-A7BF-4F30-ADC7-89471773922C}">
  <dimension ref="A1:K51"/>
  <sheetViews>
    <sheetView workbookViewId="0">
      <selection activeCell="K8" sqref="K8"/>
    </sheetView>
  </sheetViews>
  <sheetFormatPr defaultRowHeight="14.4" x14ac:dyDescent="0.3"/>
  <cols>
    <col min="1" max="1" width="17.21875" customWidth="1"/>
    <col min="2" max="2" width="13.44140625" customWidth="1"/>
    <col min="3" max="3" width="12.6640625" customWidth="1"/>
    <col min="4" max="4" width="13.77734375" customWidth="1"/>
    <col min="5" max="6" width="13.109375" customWidth="1"/>
    <col min="7" max="7" width="14.21875" customWidth="1"/>
    <col min="8" max="9" width="14.5546875" customWidth="1"/>
    <col min="11" max="11" width="13.88671875" bestFit="1" customWidth="1"/>
  </cols>
  <sheetData>
    <row r="1" spans="1:11" ht="15" thickBot="1" x14ac:dyDescent="0.35">
      <c r="A1" s="7" t="s">
        <v>0</v>
      </c>
      <c r="B1" s="1" t="s">
        <v>1</v>
      </c>
      <c r="C1" s="1" t="s">
        <v>2</v>
      </c>
      <c r="D1" s="1" t="s">
        <v>3</v>
      </c>
      <c r="E1" s="1" t="s">
        <v>4</v>
      </c>
      <c r="F1" s="1" t="s">
        <v>5</v>
      </c>
      <c r="G1" s="1" t="s">
        <v>6</v>
      </c>
      <c r="H1" s="1" t="s">
        <v>7</v>
      </c>
      <c r="I1" s="5" t="s">
        <v>56</v>
      </c>
      <c r="K1" s="4" t="s">
        <v>52</v>
      </c>
    </row>
    <row r="2" spans="1:11" ht="15.6" thickTop="1" thickBot="1" x14ac:dyDescent="0.35">
      <c r="A2" s="8" t="s">
        <v>8</v>
      </c>
      <c r="B2" s="2" t="s">
        <v>9</v>
      </c>
      <c r="C2" s="2" t="s">
        <v>10</v>
      </c>
      <c r="D2" s="2" t="s">
        <v>11</v>
      </c>
      <c r="E2" s="2">
        <v>84</v>
      </c>
      <c r="F2" s="3">
        <f>IF(D2="Tent",6000,IF(D2="Blender",3500,IF(D2="Action Figure",1200,IF(D2="Novel",1000,IF(D2="Sneakers",4000,IF(D2="Smartphone",10000,IF(D2="moisturizer",600,"No Product Found")))))))</f>
        <v>6000</v>
      </c>
      <c r="G2" s="3">
        <f>IF(D2="Tent",4000,IF(D2="Blender",2500,IF(D2="Action Figure",800,IF(D2="Novel",700,IF(D2="Sneakers",3000,IF(D2="Smartphone",7000,IF(D2="moisturizer",400,"No Product Found")))))))</f>
        <v>4000</v>
      </c>
      <c r="H2" s="3">
        <f>F2*E2</f>
        <v>504000</v>
      </c>
      <c r="I2" s="6">
        <f>H2-(G2*E2)</f>
        <v>168000</v>
      </c>
      <c r="K2" s="14">
        <f>SUM(H2:H51)</f>
        <v>12944500</v>
      </c>
    </row>
    <row r="3" spans="1:11" ht="15" thickBot="1" x14ac:dyDescent="0.35">
      <c r="A3" s="9">
        <v>44386</v>
      </c>
      <c r="B3" s="2" t="s">
        <v>12</v>
      </c>
      <c r="C3" s="2" t="s">
        <v>13</v>
      </c>
      <c r="D3" s="2" t="s">
        <v>14</v>
      </c>
      <c r="E3" s="2">
        <v>128</v>
      </c>
      <c r="F3" s="3">
        <f t="shared" ref="F3:F51" si="0">IF(D3="Tent",6000,IF(D3="Blender",3500,IF(D3="Action Figure",1200,IF(D3="Novel",1000,IF(D3="Sneakers",4000,IF(D3="Smartphone",10000,IF(D3="moisturizer",600,"No Product Found")))))))</f>
        <v>3500</v>
      </c>
      <c r="G3" s="3">
        <f t="shared" ref="G3:G51" si="1">IF(D3="Tent",4000,IF(D3="Blender",2500,IF(D3="Action Figure",800,IF(D3="Novel",700,IF(D3="Sneakers",3000,IF(D3="Smartphone",7000,IF(D3="moisturizer",400,"No Product Found")))))))</f>
        <v>2500</v>
      </c>
      <c r="H3" s="3">
        <f t="shared" ref="H3:H51" si="2">F3*E3</f>
        <v>448000</v>
      </c>
      <c r="I3" s="6">
        <f t="shared" ref="I3:I51" si="3">H3-(G3*E3)</f>
        <v>128000</v>
      </c>
      <c r="K3" s="4" t="s">
        <v>53</v>
      </c>
    </row>
    <row r="4" spans="1:11" ht="15" thickBot="1" x14ac:dyDescent="0.35">
      <c r="A4" s="9">
        <v>44257</v>
      </c>
      <c r="B4" s="2" t="s">
        <v>15</v>
      </c>
      <c r="C4" s="2" t="s">
        <v>16</v>
      </c>
      <c r="D4" s="2" t="s">
        <v>17</v>
      </c>
      <c r="E4" s="2">
        <v>136</v>
      </c>
      <c r="F4" s="3">
        <f t="shared" si="0"/>
        <v>1200</v>
      </c>
      <c r="G4" s="3">
        <f t="shared" si="1"/>
        <v>800</v>
      </c>
      <c r="H4" s="3">
        <f t="shared" si="2"/>
        <v>163200</v>
      </c>
      <c r="I4" s="6">
        <f t="shared" si="3"/>
        <v>54400</v>
      </c>
      <c r="K4" s="14">
        <f>SUM(E2:E51)</f>
        <v>4705</v>
      </c>
    </row>
    <row r="5" spans="1:11" ht="15" thickBot="1" x14ac:dyDescent="0.35">
      <c r="A5" s="9">
        <v>44144</v>
      </c>
      <c r="B5" s="2" t="s">
        <v>18</v>
      </c>
      <c r="C5" s="2" t="s">
        <v>19</v>
      </c>
      <c r="D5" s="2" t="s">
        <v>20</v>
      </c>
      <c r="E5" s="2">
        <v>91</v>
      </c>
      <c r="F5" s="3">
        <f t="shared" si="0"/>
        <v>1000</v>
      </c>
      <c r="G5" s="3">
        <f t="shared" si="1"/>
        <v>700</v>
      </c>
      <c r="H5" s="3">
        <f t="shared" si="2"/>
        <v>91000</v>
      </c>
      <c r="I5" s="6">
        <f t="shared" si="3"/>
        <v>27300</v>
      </c>
      <c r="K5" s="4" t="s">
        <v>54</v>
      </c>
    </row>
    <row r="6" spans="1:11" ht="15" thickBot="1" x14ac:dyDescent="0.35">
      <c r="A6" s="8" t="s">
        <v>21</v>
      </c>
      <c r="B6" s="2" t="s">
        <v>22</v>
      </c>
      <c r="C6" s="2" t="s">
        <v>10</v>
      </c>
      <c r="D6" s="2" t="s">
        <v>23</v>
      </c>
      <c r="E6" s="2">
        <v>110</v>
      </c>
      <c r="F6" s="3">
        <f t="shared" si="0"/>
        <v>4000</v>
      </c>
      <c r="G6" s="3">
        <f t="shared" si="1"/>
        <v>3000</v>
      </c>
      <c r="H6" s="3">
        <f t="shared" si="2"/>
        <v>440000</v>
      </c>
      <c r="I6" s="6">
        <f t="shared" si="3"/>
        <v>110000</v>
      </c>
      <c r="K6" s="14">
        <f>SUM(I2:I51)</f>
        <v>3834400</v>
      </c>
    </row>
    <row r="7" spans="1:11" ht="15" thickBot="1" x14ac:dyDescent="0.35">
      <c r="A7" s="9">
        <v>43840</v>
      </c>
      <c r="B7" s="2" t="s">
        <v>24</v>
      </c>
      <c r="C7" s="2" t="s">
        <v>13</v>
      </c>
      <c r="D7" s="2" t="s">
        <v>17</v>
      </c>
      <c r="E7" s="2">
        <v>51</v>
      </c>
      <c r="F7" s="3">
        <f t="shared" si="0"/>
        <v>1200</v>
      </c>
      <c r="G7" s="3">
        <f t="shared" si="1"/>
        <v>800</v>
      </c>
      <c r="H7" s="3">
        <f t="shared" si="2"/>
        <v>61200</v>
      </c>
      <c r="I7" s="6">
        <f t="shared" si="3"/>
        <v>20400</v>
      </c>
      <c r="K7" s="4" t="s">
        <v>55</v>
      </c>
    </row>
    <row r="8" spans="1:11" ht="15" thickBot="1" x14ac:dyDescent="0.35">
      <c r="A8" s="9">
        <v>44324</v>
      </c>
      <c r="B8" s="2" t="s">
        <v>25</v>
      </c>
      <c r="C8" s="2" t="s">
        <v>19</v>
      </c>
      <c r="D8" s="2" t="s">
        <v>20</v>
      </c>
      <c r="E8" s="2">
        <v>78</v>
      </c>
      <c r="F8" s="3">
        <f t="shared" si="0"/>
        <v>1000</v>
      </c>
      <c r="G8" s="3">
        <f t="shared" si="1"/>
        <v>700</v>
      </c>
      <c r="H8" s="3">
        <f t="shared" si="2"/>
        <v>78000</v>
      </c>
      <c r="I8" s="6">
        <f t="shared" si="3"/>
        <v>23400</v>
      </c>
      <c r="K8" s="14">
        <f>AVERAGE(H2:H51)</f>
        <v>258890</v>
      </c>
    </row>
    <row r="9" spans="1:11" ht="15" thickBot="1" x14ac:dyDescent="0.35">
      <c r="A9" s="9">
        <v>43993</v>
      </c>
      <c r="B9" s="2" t="s">
        <v>26</v>
      </c>
      <c r="C9" s="2" t="s">
        <v>16</v>
      </c>
      <c r="D9" s="2" t="s">
        <v>11</v>
      </c>
      <c r="E9" s="2">
        <v>146</v>
      </c>
      <c r="F9" s="3">
        <f t="shared" si="0"/>
        <v>6000</v>
      </c>
      <c r="G9" s="3">
        <f t="shared" si="1"/>
        <v>4000</v>
      </c>
      <c r="H9" s="3">
        <f t="shared" si="2"/>
        <v>876000</v>
      </c>
      <c r="I9" s="6">
        <f t="shared" si="3"/>
        <v>292000</v>
      </c>
    </row>
    <row r="10" spans="1:11" ht="15" thickBot="1" x14ac:dyDescent="0.35">
      <c r="A10" s="8" t="s">
        <v>27</v>
      </c>
      <c r="B10" s="2" t="s">
        <v>28</v>
      </c>
      <c r="C10" s="2" t="s">
        <v>10</v>
      </c>
      <c r="D10" s="2" t="s">
        <v>29</v>
      </c>
      <c r="E10" s="2">
        <v>101</v>
      </c>
      <c r="F10" s="3">
        <f t="shared" si="0"/>
        <v>600</v>
      </c>
      <c r="G10" s="3">
        <f t="shared" si="1"/>
        <v>400</v>
      </c>
      <c r="H10" s="3">
        <f t="shared" si="2"/>
        <v>60600</v>
      </c>
      <c r="I10" s="6">
        <f t="shared" si="3"/>
        <v>20200</v>
      </c>
    </row>
    <row r="11" spans="1:11" ht="15" thickBot="1" x14ac:dyDescent="0.35">
      <c r="A11" s="9">
        <v>44264</v>
      </c>
      <c r="B11" s="2" t="s">
        <v>30</v>
      </c>
      <c r="C11" s="2" t="s">
        <v>16</v>
      </c>
      <c r="D11" s="2" t="s">
        <v>11</v>
      </c>
      <c r="E11" s="2">
        <v>52</v>
      </c>
      <c r="F11" s="3">
        <f t="shared" si="0"/>
        <v>6000</v>
      </c>
      <c r="G11" s="3">
        <f t="shared" si="1"/>
        <v>4000</v>
      </c>
      <c r="H11" s="3">
        <f t="shared" si="2"/>
        <v>312000</v>
      </c>
      <c r="I11" s="6">
        <f t="shared" si="3"/>
        <v>104000</v>
      </c>
    </row>
    <row r="12" spans="1:11" ht="15" thickBot="1" x14ac:dyDescent="0.35">
      <c r="A12" s="8" t="s">
        <v>31</v>
      </c>
      <c r="B12" s="2" t="s">
        <v>30</v>
      </c>
      <c r="C12" s="2" t="s">
        <v>13</v>
      </c>
      <c r="D12" s="2" t="s">
        <v>17</v>
      </c>
      <c r="E12" s="2">
        <v>55</v>
      </c>
      <c r="F12" s="3">
        <f t="shared" si="0"/>
        <v>1200</v>
      </c>
      <c r="G12" s="3">
        <f t="shared" si="1"/>
        <v>800</v>
      </c>
      <c r="H12" s="3">
        <f t="shared" si="2"/>
        <v>66000</v>
      </c>
      <c r="I12" s="6">
        <f t="shared" si="3"/>
        <v>22000</v>
      </c>
    </row>
    <row r="13" spans="1:11" ht="15" thickBot="1" x14ac:dyDescent="0.35">
      <c r="A13" s="9">
        <v>44113</v>
      </c>
      <c r="B13" s="2" t="s">
        <v>30</v>
      </c>
      <c r="C13" s="2" t="s">
        <v>16</v>
      </c>
      <c r="D13" s="2" t="s">
        <v>20</v>
      </c>
      <c r="E13" s="2">
        <v>137</v>
      </c>
      <c r="F13" s="3">
        <f t="shared" si="0"/>
        <v>1000</v>
      </c>
      <c r="G13" s="3">
        <f t="shared" si="1"/>
        <v>700</v>
      </c>
      <c r="H13" s="3">
        <f t="shared" si="2"/>
        <v>137000</v>
      </c>
      <c r="I13" s="6">
        <f t="shared" si="3"/>
        <v>41100</v>
      </c>
    </row>
    <row r="14" spans="1:11" ht="15" thickBot="1" x14ac:dyDescent="0.35">
      <c r="A14" s="8" t="s">
        <v>32</v>
      </c>
      <c r="B14" s="2" t="s">
        <v>26</v>
      </c>
      <c r="C14" s="2" t="s">
        <v>16</v>
      </c>
      <c r="D14" s="2" t="s">
        <v>14</v>
      </c>
      <c r="E14" s="2">
        <v>96</v>
      </c>
      <c r="F14" s="3">
        <f t="shared" si="0"/>
        <v>3500</v>
      </c>
      <c r="G14" s="3">
        <f t="shared" si="1"/>
        <v>2500</v>
      </c>
      <c r="H14" s="3">
        <f t="shared" si="2"/>
        <v>336000</v>
      </c>
      <c r="I14" s="6">
        <f t="shared" si="3"/>
        <v>96000</v>
      </c>
    </row>
    <row r="15" spans="1:11" ht="15" thickBot="1" x14ac:dyDescent="0.35">
      <c r="A15" s="9">
        <v>44084</v>
      </c>
      <c r="B15" s="2" t="s">
        <v>28</v>
      </c>
      <c r="C15" s="2" t="s">
        <v>13</v>
      </c>
      <c r="D15" s="2" t="s">
        <v>23</v>
      </c>
      <c r="E15" s="2">
        <v>52</v>
      </c>
      <c r="F15" s="3">
        <f t="shared" si="0"/>
        <v>4000</v>
      </c>
      <c r="G15" s="3">
        <f t="shared" si="1"/>
        <v>3000</v>
      </c>
      <c r="H15" s="3">
        <f t="shared" si="2"/>
        <v>208000</v>
      </c>
      <c r="I15" s="6">
        <f t="shared" si="3"/>
        <v>52000</v>
      </c>
    </row>
    <row r="16" spans="1:11" ht="15" thickBot="1" x14ac:dyDescent="0.35">
      <c r="A16" s="9">
        <v>44351</v>
      </c>
      <c r="B16" s="2" t="s">
        <v>18</v>
      </c>
      <c r="C16" s="2" t="s">
        <v>10</v>
      </c>
      <c r="D16" s="2" t="s">
        <v>14</v>
      </c>
      <c r="E16" s="2">
        <v>76</v>
      </c>
      <c r="F16" s="3">
        <f t="shared" si="0"/>
        <v>3500</v>
      </c>
      <c r="G16" s="3">
        <f t="shared" si="1"/>
        <v>2500</v>
      </c>
      <c r="H16" s="3">
        <f t="shared" si="2"/>
        <v>266000</v>
      </c>
      <c r="I16" s="6">
        <f t="shared" si="3"/>
        <v>76000</v>
      </c>
    </row>
    <row r="17" spans="1:9" ht="15" thickBot="1" x14ac:dyDescent="0.35">
      <c r="A17" s="8" t="s">
        <v>33</v>
      </c>
      <c r="B17" s="2" t="s">
        <v>12</v>
      </c>
      <c r="C17" s="2" t="s">
        <v>19</v>
      </c>
      <c r="D17" s="2" t="s">
        <v>23</v>
      </c>
      <c r="E17" s="2">
        <v>145</v>
      </c>
      <c r="F17" s="3">
        <f t="shared" si="0"/>
        <v>4000</v>
      </c>
      <c r="G17" s="3">
        <f t="shared" si="1"/>
        <v>3000</v>
      </c>
      <c r="H17" s="3">
        <f t="shared" si="2"/>
        <v>580000</v>
      </c>
      <c r="I17" s="6">
        <f t="shared" si="3"/>
        <v>145000</v>
      </c>
    </row>
    <row r="18" spans="1:9" ht="15" thickBot="1" x14ac:dyDescent="0.35">
      <c r="A18" s="9">
        <v>44083</v>
      </c>
      <c r="B18" s="2" t="s">
        <v>9</v>
      </c>
      <c r="C18" s="2" t="s">
        <v>16</v>
      </c>
      <c r="D18" s="2" t="s">
        <v>29</v>
      </c>
      <c r="E18" s="2">
        <v>83</v>
      </c>
      <c r="F18" s="3">
        <f t="shared" si="0"/>
        <v>600</v>
      </c>
      <c r="G18" s="3">
        <f t="shared" si="1"/>
        <v>400</v>
      </c>
      <c r="H18" s="3">
        <f t="shared" si="2"/>
        <v>49800</v>
      </c>
      <c r="I18" s="6">
        <f t="shared" si="3"/>
        <v>16600</v>
      </c>
    </row>
    <row r="19" spans="1:9" ht="15" thickBot="1" x14ac:dyDescent="0.35">
      <c r="A19" s="8" t="s">
        <v>34</v>
      </c>
      <c r="B19" s="2" t="s">
        <v>22</v>
      </c>
      <c r="C19" s="2" t="s">
        <v>16</v>
      </c>
      <c r="D19" s="2" t="s">
        <v>20</v>
      </c>
      <c r="E19" s="2">
        <v>91</v>
      </c>
      <c r="F19" s="3">
        <f t="shared" si="0"/>
        <v>1000</v>
      </c>
      <c r="G19" s="3">
        <f t="shared" si="1"/>
        <v>700</v>
      </c>
      <c r="H19" s="3">
        <f t="shared" si="2"/>
        <v>91000</v>
      </c>
      <c r="I19" s="6">
        <f t="shared" si="3"/>
        <v>27300</v>
      </c>
    </row>
    <row r="20" spans="1:9" ht="15" thickBot="1" x14ac:dyDescent="0.35">
      <c r="A20" s="8" t="s">
        <v>35</v>
      </c>
      <c r="B20" s="2" t="s">
        <v>24</v>
      </c>
      <c r="C20" s="2" t="s">
        <v>10</v>
      </c>
      <c r="D20" s="2" t="s">
        <v>36</v>
      </c>
      <c r="E20" s="2">
        <v>108</v>
      </c>
      <c r="F20" s="3">
        <f t="shared" si="0"/>
        <v>10000</v>
      </c>
      <c r="G20" s="3">
        <f t="shared" si="1"/>
        <v>7000</v>
      </c>
      <c r="H20" s="3">
        <f t="shared" si="2"/>
        <v>1080000</v>
      </c>
      <c r="I20" s="6">
        <f t="shared" si="3"/>
        <v>324000</v>
      </c>
    </row>
    <row r="21" spans="1:9" ht="15" thickBot="1" x14ac:dyDescent="0.35">
      <c r="A21" s="9">
        <v>44381</v>
      </c>
      <c r="B21" s="2" t="s">
        <v>15</v>
      </c>
      <c r="C21" s="2" t="s">
        <v>19</v>
      </c>
      <c r="D21" s="2" t="s">
        <v>23</v>
      </c>
      <c r="E21" s="2">
        <v>144</v>
      </c>
      <c r="F21" s="3">
        <f t="shared" si="0"/>
        <v>4000</v>
      </c>
      <c r="G21" s="3">
        <f t="shared" si="1"/>
        <v>3000</v>
      </c>
      <c r="H21" s="3">
        <f t="shared" si="2"/>
        <v>576000</v>
      </c>
      <c r="I21" s="6">
        <f t="shared" si="3"/>
        <v>144000</v>
      </c>
    </row>
    <row r="22" spans="1:9" ht="15" thickBot="1" x14ac:dyDescent="0.35">
      <c r="A22" s="9">
        <v>44049</v>
      </c>
      <c r="B22" s="2" t="s">
        <v>22</v>
      </c>
      <c r="C22" s="2" t="s">
        <v>16</v>
      </c>
      <c r="D22" s="2" t="s">
        <v>29</v>
      </c>
      <c r="E22" s="2">
        <v>92</v>
      </c>
      <c r="F22" s="3">
        <f t="shared" si="0"/>
        <v>600</v>
      </c>
      <c r="G22" s="3">
        <f t="shared" si="1"/>
        <v>400</v>
      </c>
      <c r="H22" s="3">
        <f t="shared" si="2"/>
        <v>55200</v>
      </c>
      <c r="I22" s="6">
        <f t="shared" si="3"/>
        <v>18400</v>
      </c>
    </row>
    <row r="23" spans="1:9" ht="15" thickBot="1" x14ac:dyDescent="0.35">
      <c r="A23" s="8" t="s">
        <v>37</v>
      </c>
      <c r="B23" s="2" t="s">
        <v>26</v>
      </c>
      <c r="C23" s="2" t="s">
        <v>10</v>
      </c>
      <c r="D23" s="2" t="s">
        <v>11</v>
      </c>
      <c r="E23" s="2">
        <v>71</v>
      </c>
      <c r="F23" s="3">
        <f t="shared" si="0"/>
        <v>6000</v>
      </c>
      <c r="G23" s="3">
        <f t="shared" si="1"/>
        <v>4000</v>
      </c>
      <c r="H23" s="3">
        <f t="shared" si="2"/>
        <v>426000</v>
      </c>
      <c r="I23" s="6">
        <f t="shared" si="3"/>
        <v>142000</v>
      </c>
    </row>
    <row r="24" spans="1:9" ht="15" thickBot="1" x14ac:dyDescent="0.35">
      <c r="A24" s="9">
        <v>44477</v>
      </c>
      <c r="B24" s="2" t="s">
        <v>9</v>
      </c>
      <c r="C24" s="2" t="s">
        <v>13</v>
      </c>
      <c r="D24" s="2" t="s">
        <v>29</v>
      </c>
      <c r="E24" s="2">
        <v>103</v>
      </c>
      <c r="F24" s="3">
        <f t="shared" si="0"/>
        <v>600</v>
      </c>
      <c r="G24" s="3">
        <f t="shared" si="1"/>
        <v>400</v>
      </c>
      <c r="H24" s="3">
        <f t="shared" si="2"/>
        <v>61800</v>
      </c>
      <c r="I24" s="6">
        <f t="shared" si="3"/>
        <v>20600</v>
      </c>
    </row>
    <row r="25" spans="1:9" ht="15" thickBot="1" x14ac:dyDescent="0.35">
      <c r="A25" s="9">
        <v>44239</v>
      </c>
      <c r="B25" s="2" t="s">
        <v>30</v>
      </c>
      <c r="C25" s="2" t="s">
        <v>19</v>
      </c>
      <c r="D25" s="2" t="s">
        <v>20</v>
      </c>
      <c r="E25" s="2">
        <v>55</v>
      </c>
      <c r="F25" s="3">
        <f t="shared" si="0"/>
        <v>1000</v>
      </c>
      <c r="G25" s="3">
        <f t="shared" si="1"/>
        <v>700</v>
      </c>
      <c r="H25" s="3">
        <f t="shared" si="2"/>
        <v>55000</v>
      </c>
      <c r="I25" s="6">
        <f t="shared" si="3"/>
        <v>16500</v>
      </c>
    </row>
    <row r="26" spans="1:9" ht="15" thickBot="1" x14ac:dyDescent="0.35">
      <c r="A26" s="8" t="s">
        <v>38</v>
      </c>
      <c r="B26" s="2" t="s">
        <v>24</v>
      </c>
      <c r="C26" s="2" t="s">
        <v>13</v>
      </c>
      <c r="D26" s="2" t="s">
        <v>23</v>
      </c>
      <c r="E26" s="2">
        <v>93</v>
      </c>
      <c r="F26" s="3">
        <f t="shared" si="0"/>
        <v>4000</v>
      </c>
      <c r="G26" s="3">
        <f t="shared" si="1"/>
        <v>3000</v>
      </c>
      <c r="H26" s="3">
        <f t="shared" si="2"/>
        <v>372000</v>
      </c>
      <c r="I26" s="6">
        <f t="shared" si="3"/>
        <v>93000</v>
      </c>
    </row>
    <row r="27" spans="1:9" ht="15" thickBot="1" x14ac:dyDescent="0.35">
      <c r="A27" s="8" t="s">
        <v>39</v>
      </c>
      <c r="B27" s="2" t="s">
        <v>15</v>
      </c>
      <c r="C27" s="2" t="s">
        <v>16</v>
      </c>
      <c r="D27" s="2" t="s">
        <v>29</v>
      </c>
      <c r="E27" s="2">
        <v>143</v>
      </c>
      <c r="F27" s="3">
        <f t="shared" si="0"/>
        <v>600</v>
      </c>
      <c r="G27" s="3">
        <f t="shared" si="1"/>
        <v>400</v>
      </c>
      <c r="H27" s="3">
        <f t="shared" si="2"/>
        <v>85800</v>
      </c>
      <c r="I27" s="6">
        <f t="shared" si="3"/>
        <v>28600</v>
      </c>
    </row>
    <row r="28" spans="1:9" ht="15" thickBot="1" x14ac:dyDescent="0.35">
      <c r="A28" s="8" t="s">
        <v>40</v>
      </c>
      <c r="B28" s="2" t="s">
        <v>25</v>
      </c>
      <c r="C28" s="2" t="s">
        <v>10</v>
      </c>
      <c r="D28" s="2" t="s">
        <v>14</v>
      </c>
      <c r="E28" s="2">
        <v>143</v>
      </c>
      <c r="F28" s="3">
        <f t="shared" si="0"/>
        <v>3500</v>
      </c>
      <c r="G28" s="3">
        <f t="shared" si="1"/>
        <v>2500</v>
      </c>
      <c r="H28" s="3">
        <f t="shared" si="2"/>
        <v>500500</v>
      </c>
      <c r="I28" s="6">
        <f t="shared" si="3"/>
        <v>143000</v>
      </c>
    </row>
    <row r="29" spans="1:9" ht="15" thickBot="1" x14ac:dyDescent="0.35">
      <c r="A29" s="8" t="s">
        <v>41</v>
      </c>
      <c r="B29" s="2" t="s">
        <v>28</v>
      </c>
      <c r="C29" s="2" t="s">
        <v>19</v>
      </c>
      <c r="D29" s="2" t="s">
        <v>29</v>
      </c>
      <c r="E29" s="2">
        <v>99</v>
      </c>
      <c r="F29" s="3">
        <f t="shared" si="0"/>
        <v>600</v>
      </c>
      <c r="G29" s="3">
        <f t="shared" si="1"/>
        <v>400</v>
      </c>
      <c r="H29" s="3">
        <f t="shared" si="2"/>
        <v>59400</v>
      </c>
      <c r="I29" s="6">
        <f t="shared" si="3"/>
        <v>19800</v>
      </c>
    </row>
    <row r="30" spans="1:9" ht="15" thickBot="1" x14ac:dyDescent="0.35">
      <c r="A30" s="8" t="s">
        <v>42</v>
      </c>
      <c r="B30" s="2" t="s">
        <v>18</v>
      </c>
      <c r="C30" s="2" t="s">
        <v>10</v>
      </c>
      <c r="D30" s="2" t="s">
        <v>20</v>
      </c>
      <c r="E30" s="2">
        <v>120</v>
      </c>
      <c r="F30" s="3">
        <f t="shared" si="0"/>
        <v>1000</v>
      </c>
      <c r="G30" s="3">
        <f t="shared" si="1"/>
        <v>700</v>
      </c>
      <c r="H30" s="3">
        <f t="shared" si="2"/>
        <v>120000</v>
      </c>
      <c r="I30" s="6">
        <f t="shared" si="3"/>
        <v>36000</v>
      </c>
    </row>
    <row r="31" spans="1:9" ht="15" thickBot="1" x14ac:dyDescent="0.35">
      <c r="A31" s="8" t="s">
        <v>43</v>
      </c>
      <c r="B31" s="2" t="s">
        <v>12</v>
      </c>
      <c r="C31" s="2" t="s">
        <v>16</v>
      </c>
      <c r="D31" s="2" t="s">
        <v>14</v>
      </c>
      <c r="E31" s="2">
        <v>66</v>
      </c>
      <c r="F31" s="3">
        <f t="shared" si="0"/>
        <v>3500</v>
      </c>
      <c r="G31" s="3">
        <f t="shared" si="1"/>
        <v>2500</v>
      </c>
      <c r="H31" s="3">
        <f t="shared" si="2"/>
        <v>231000</v>
      </c>
      <c r="I31" s="6">
        <f t="shared" si="3"/>
        <v>66000</v>
      </c>
    </row>
    <row r="32" spans="1:9" ht="15" thickBot="1" x14ac:dyDescent="0.35">
      <c r="A32" s="8" t="s">
        <v>44</v>
      </c>
      <c r="B32" s="2" t="s">
        <v>28</v>
      </c>
      <c r="C32" s="2" t="s">
        <v>19</v>
      </c>
      <c r="D32" s="2" t="s">
        <v>17</v>
      </c>
      <c r="E32" s="2">
        <v>88</v>
      </c>
      <c r="F32" s="3">
        <f t="shared" si="0"/>
        <v>1200</v>
      </c>
      <c r="G32" s="3">
        <f t="shared" si="1"/>
        <v>800</v>
      </c>
      <c r="H32" s="3">
        <f t="shared" si="2"/>
        <v>105600</v>
      </c>
      <c r="I32" s="6">
        <f t="shared" si="3"/>
        <v>35200</v>
      </c>
    </row>
    <row r="33" spans="1:9" ht="15" thickBot="1" x14ac:dyDescent="0.35">
      <c r="A33" s="8" t="s">
        <v>45</v>
      </c>
      <c r="B33" s="2" t="s">
        <v>18</v>
      </c>
      <c r="C33" s="2" t="s">
        <v>13</v>
      </c>
      <c r="D33" s="2" t="s">
        <v>36</v>
      </c>
      <c r="E33" s="2">
        <v>127</v>
      </c>
      <c r="F33" s="3">
        <f t="shared" si="0"/>
        <v>10000</v>
      </c>
      <c r="G33" s="3">
        <f t="shared" si="1"/>
        <v>7000</v>
      </c>
      <c r="H33" s="3">
        <f t="shared" si="2"/>
        <v>1270000</v>
      </c>
      <c r="I33" s="6">
        <f t="shared" si="3"/>
        <v>381000</v>
      </c>
    </row>
    <row r="34" spans="1:9" ht="15" thickBot="1" x14ac:dyDescent="0.35">
      <c r="A34" s="8" t="s">
        <v>46</v>
      </c>
      <c r="B34" s="2" t="s">
        <v>22</v>
      </c>
      <c r="C34" s="2" t="s">
        <v>10</v>
      </c>
      <c r="D34" s="2" t="s">
        <v>23</v>
      </c>
      <c r="E34" s="2">
        <v>67</v>
      </c>
      <c r="F34" s="3">
        <f t="shared" si="0"/>
        <v>4000</v>
      </c>
      <c r="G34" s="3">
        <f t="shared" si="1"/>
        <v>3000</v>
      </c>
      <c r="H34" s="3">
        <f t="shared" si="2"/>
        <v>268000</v>
      </c>
      <c r="I34" s="6">
        <f t="shared" si="3"/>
        <v>67000</v>
      </c>
    </row>
    <row r="35" spans="1:9" ht="15" thickBot="1" x14ac:dyDescent="0.35">
      <c r="A35" s="9">
        <v>44359</v>
      </c>
      <c r="B35" s="2" t="s">
        <v>12</v>
      </c>
      <c r="C35" s="2" t="s">
        <v>13</v>
      </c>
      <c r="D35" s="2" t="s">
        <v>17</v>
      </c>
      <c r="E35" s="2">
        <v>67</v>
      </c>
      <c r="F35" s="3">
        <f t="shared" si="0"/>
        <v>1200</v>
      </c>
      <c r="G35" s="3">
        <f t="shared" si="1"/>
        <v>800</v>
      </c>
      <c r="H35" s="3">
        <f t="shared" si="2"/>
        <v>80400</v>
      </c>
      <c r="I35" s="6">
        <f t="shared" si="3"/>
        <v>26800</v>
      </c>
    </row>
    <row r="36" spans="1:9" ht="15" thickBot="1" x14ac:dyDescent="0.35">
      <c r="A36" s="8" t="s">
        <v>47</v>
      </c>
      <c r="B36" s="2" t="s">
        <v>30</v>
      </c>
      <c r="C36" s="2" t="s">
        <v>16</v>
      </c>
      <c r="D36" s="2" t="s">
        <v>20</v>
      </c>
      <c r="E36" s="2">
        <v>149</v>
      </c>
      <c r="F36" s="3">
        <f t="shared" si="0"/>
        <v>1000</v>
      </c>
      <c r="G36" s="3">
        <f t="shared" si="1"/>
        <v>700</v>
      </c>
      <c r="H36" s="3">
        <f t="shared" si="2"/>
        <v>149000</v>
      </c>
      <c r="I36" s="6">
        <f t="shared" si="3"/>
        <v>44700</v>
      </c>
    </row>
    <row r="37" spans="1:9" ht="15" thickBot="1" x14ac:dyDescent="0.35">
      <c r="A37" s="9">
        <v>44203</v>
      </c>
      <c r="B37" s="2" t="s">
        <v>22</v>
      </c>
      <c r="C37" s="2" t="s">
        <v>19</v>
      </c>
      <c r="D37" s="2" t="s">
        <v>29</v>
      </c>
      <c r="E37" s="2">
        <v>104</v>
      </c>
      <c r="F37" s="3">
        <f t="shared" si="0"/>
        <v>600</v>
      </c>
      <c r="G37" s="3">
        <f t="shared" si="1"/>
        <v>400</v>
      </c>
      <c r="H37" s="3">
        <f t="shared" si="2"/>
        <v>62400</v>
      </c>
      <c r="I37" s="6">
        <f t="shared" si="3"/>
        <v>20800</v>
      </c>
    </row>
    <row r="38" spans="1:9" ht="15" thickBot="1" x14ac:dyDescent="0.35">
      <c r="A38" s="8" t="s">
        <v>32</v>
      </c>
      <c r="B38" s="2" t="s">
        <v>26</v>
      </c>
      <c r="C38" s="2" t="s">
        <v>10</v>
      </c>
      <c r="D38" s="2" t="s">
        <v>29</v>
      </c>
      <c r="E38" s="2">
        <v>57</v>
      </c>
      <c r="F38" s="3">
        <f t="shared" si="0"/>
        <v>600</v>
      </c>
      <c r="G38" s="3">
        <f t="shared" si="1"/>
        <v>400</v>
      </c>
      <c r="H38" s="3">
        <f t="shared" si="2"/>
        <v>34200</v>
      </c>
      <c r="I38" s="6">
        <f t="shared" si="3"/>
        <v>11400</v>
      </c>
    </row>
    <row r="39" spans="1:9" ht="15" thickBot="1" x14ac:dyDescent="0.35">
      <c r="A39" s="9">
        <v>43961</v>
      </c>
      <c r="B39" s="2" t="s">
        <v>15</v>
      </c>
      <c r="C39" s="2" t="s">
        <v>13</v>
      </c>
      <c r="D39" s="2" t="s">
        <v>29</v>
      </c>
      <c r="E39" s="2">
        <v>90</v>
      </c>
      <c r="F39" s="3">
        <f t="shared" si="0"/>
        <v>600</v>
      </c>
      <c r="G39" s="3">
        <f t="shared" si="1"/>
        <v>400</v>
      </c>
      <c r="H39" s="3">
        <f t="shared" si="2"/>
        <v>54000</v>
      </c>
      <c r="I39" s="6">
        <f t="shared" si="3"/>
        <v>18000</v>
      </c>
    </row>
    <row r="40" spans="1:9" ht="15" thickBot="1" x14ac:dyDescent="0.35">
      <c r="A40" s="9">
        <v>43870</v>
      </c>
      <c r="B40" s="2" t="s">
        <v>24</v>
      </c>
      <c r="C40" s="2" t="s">
        <v>16</v>
      </c>
      <c r="D40" s="2" t="s">
        <v>29</v>
      </c>
      <c r="E40" s="2">
        <v>67</v>
      </c>
      <c r="F40" s="3">
        <f t="shared" si="0"/>
        <v>600</v>
      </c>
      <c r="G40" s="3">
        <f t="shared" si="1"/>
        <v>400</v>
      </c>
      <c r="H40" s="3">
        <f t="shared" si="2"/>
        <v>40200</v>
      </c>
      <c r="I40" s="6">
        <f t="shared" si="3"/>
        <v>13400</v>
      </c>
    </row>
    <row r="41" spans="1:9" ht="15" thickBot="1" x14ac:dyDescent="0.35">
      <c r="A41" s="9">
        <v>44236</v>
      </c>
      <c r="B41" s="2" t="s">
        <v>9</v>
      </c>
      <c r="C41" s="2" t="s">
        <v>19</v>
      </c>
      <c r="D41" s="2" t="s">
        <v>23</v>
      </c>
      <c r="E41" s="2">
        <v>127</v>
      </c>
      <c r="F41" s="3">
        <f t="shared" si="0"/>
        <v>4000</v>
      </c>
      <c r="G41" s="3">
        <f t="shared" si="1"/>
        <v>3000</v>
      </c>
      <c r="H41" s="3">
        <f t="shared" si="2"/>
        <v>508000</v>
      </c>
      <c r="I41" s="6">
        <f t="shared" si="3"/>
        <v>127000</v>
      </c>
    </row>
    <row r="42" spans="1:9" ht="15" thickBot="1" x14ac:dyDescent="0.35">
      <c r="A42" s="8" t="s">
        <v>48</v>
      </c>
      <c r="B42" s="2" t="s">
        <v>24</v>
      </c>
      <c r="C42" s="2" t="s">
        <v>10</v>
      </c>
      <c r="D42" s="2" t="s">
        <v>20</v>
      </c>
      <c r="E42" s="2">
        <v>108</v>
      </c>
      <c r="F42" s="3">
        <f t="shared" si="0"/>
        <v>1000</v>
      </c>
      <c r="G42" s="3">
        <f t="shared" si="1"/>
        <v>700</v>
      </c>
      <c r="H42" s="3">
        <f t="shared" si="2"/>
        <v>108000</v>
      </c>
      <c r="I42" s="6">
        <f t="shared" si="3"/>
        <v>32400</v>
      </c>
    </row>
    <row r="43" spans="1:9" ht="15" thickBot="1" x14ac:dyDescent="0.35">
      <c r="A43" s="9">
        <v>44352</v>
      </c>
      <c r="B43" s="2" t="s">
        <v>15</v>
      </c>
      <c r="C43" s="2" t="s">
        <v>13</v>
      </c>
      <c r="D43" s="2" t="s">
        <v>14</v>
      </c>
      <c r="E43" s="2">
        <v>66</v>
      </c>
      <c r="F43" s="3">
        <f t="shared" si="0"/>
        <v>3500</v>
      </c>
      <c r="G43" s="3">
        <f t="shared" si="1"/>
        <v>2500</v>
      </c>
      <c r="H43" s="3">
        <f t="shared" si="2"/>
        <v>231000</v>
      </c>
      <c r="I43" s="6">
        <f t="shared" si="3"/>
        <v>66000</v>
      </c>
    </row>
    <row r="44" spans="1:9" ht="15" thickBot="1" x14ac:dyDescent="0.35">
      <c r="A44" s="8" t="s">
        <v>49</v>
      </c>
      <c r="B44" s="2" t="s">
        <v>9</v>
      </c>
      <c r="C44" s="2" t="s">
        <v>19</v>
      </c>
      <c r="D44" s="2" t="s">
        <v>11</v>
      </c>
      <c r="E44" s="2">
        <v>78</v>
      </c>
      <c r="F44" s="3">
        <f t="shared" si="0"/>
        <v>6000</v>
      </c>
      <c r="G44" s="3">
        <f t="shared" si="1"/>
        <v>4000</v>
      </c>
      <c r="H44" s="3">
        <f t="shared" si="2"/>
        <v>468000</v>
      </c>
      <c r="I44" s="6">
        <f t="shared" si="3"/>
        <v>156000</v>
      </c>
    </row>
    <row r="45" spans="1:9" ht="15" thickBot="1" x14ac:dyDescent="0.35">
      <c r="A45" s="8" t="s">
        <v>35</v>
      </c>
      <c r="B45" s="2" t="s">
        <v>26</v>
      </c>
      <c r="C45" s="2" t="s">
        <v>16</v>
      </c>
      <c r="D45" s="2" t="s">
        <v>20</v>
      </c>
      <c r="E45" s="2">
        <v>69</v>
      </c>
      <c r="F45" s="3">
        <f t="shared" si="0"/>
        <v>1000</v>
      </c>
      <c r="G45" s="3">
        <f t="shared" si="1"/>
        <v>700</v>
      </c>
      <c r="H45" s="3">
        <f t="shared" si="2"/>
        <v>69000</v>
      </c>
      <c r="I45" s="6">
        <f t="shared" si="3"/>
        <v>20700</v>
      </c>
    </row>
    <row r="46" spans="1:9" ht="15" thickBot="1" x14ac:dyDescent="0.35">
      <c r="A46" s="9">
        <v>44318</v>
      </c>
      <c r="B46" s="2" t="s">
        <v>22</v>
      </c>
      <c r="C46" s="2" t="s">
        <v>10</v>
      </c>
      <c r="D46" s="2" t="s">
        <v>17</v>
      </c>
      <c r="E46" s="2">
        <v>59</v>
      </c>
      <c r="F46" s="3">
        <f t="shared" si="0"/>
        <v>1200</v>
      </c>
      <c r="G46" s="3">
        <f t="shared" si="1"/>
        <v>800</v>
      </c>
      <c r="H46" s="3">
        <f t="shared" si="2"/>
        <v>70800</v>
      </c>
      <c r="I46" s="6">
        <f t="shared" si="3"/>
        <v>23600</v>
      </c>
    </row>
    <row r="47" spans="1:9" ht="15" thickBot="1" x14ac:dyDescent="0.35">
      <c r="A47" s="8" t="s">
        <v>50</v>
      </c>
      <c r="B47" s="2" t="s">
        <v>30</v>
      </c>
      <c r="C47" s="2" t="s">
        <v>16</v>
      </c>
      <c r="D47" s="2" t="s">
        <v>29</v>
      </c>
      <c r="E47" s="2">
        <v>109</v>
      </c>
      <c r="F47" s="3">
        <f t="shared" si="0"/>
        <v>600</v>
      </c>
      <c r="G47" s="3">
        <f t="shared" si="1"/>
        <v>400</v>
      </c>
      <c r="H47" s="3">
        <f t="shared" si="2"/>
        <v>65400</v>
      </c>
      <c r="I47" s="6">
        <f t="shared" si="3"/>
        <v>21800</v>
      </c>
    </row>
    <row r="48" spans="1:9" ht="15" thickBot="1" x14ac:dyDescent="0.35">
      <c r="A48" s="8" t="s">
        <v>51</v>
      </c>
      <c r="B48" s="2" t="s">
        <v>28</v>
      </c>
      <c r="C48" s="2" t="s">
        <v>13</v>
      </c>
      <c r="D48" s="2" t="s">
        <v>23</v>
      </c>
      <c r="E48" s="2">
        <v>61</v>
      </c>
      <c r="F48" s="3">
        <f t="shared" si="0"/>
        <v>4000</v>
      </c>
      <c r="G48" s="3">
        <f t="shared" si="1"/>
        <v>3000</v>
      </c>
      <c r="H48" s="3">
        <f t="shared" si="2"/>
        <v>244000</v>
      </c>
      <c r="I48" s="6">
        <f t="shared" si="3"/>
        <v>61000</v>
      </c>
    </row>
    <row r="49" spans="1:9" ht="15" thickBot="1" x14ac:dyDescent="0.35">
      <c r="A49" s="8" t="s">
        <v>41</v>
      </c>
      <c r="B49" s="2" t="s">
        <v>22</v>
      </c>
      <c r="C49" s="2" t="s">
        <v>19</v>
      </c>
      <c r="D49" s="2" t="s">
        <v>29</v>
      </c>
      <c r="E49" s="2">
        <v>130</v>
      </c>
      <c r="F49" s="3">
        <f t="shared" si="0"/>
        <v>600</v>
      </c>
      <c r="G49" s="3">
        <f t="shared" si="1"/>
        <v>400</v>
      </c>
      <c r="H49" s="3">
        <f t="shared" si="2"/>
        <v>78000</v>
      </c>
      <c r="I49" s="6">
        <f t="shared" si="3"/>
        <v>26000</v>
      </c>
    </row>
    <row r="50" spans="1:9" ht="15" thickBot="1" x14ac:dyDescent="0.35">
      <c r="A50" s="9">
        <v>44238</v>
      </c>
      <c r="B50" s="2" t="s">
        <v>18</v>
      </c>
      <c r="C50" s="2" t="s">
        <v>16</v>
      </c>
      <c r="D50" s="2" t="s">
        <v>14</v>
      </c>
      <c r="E50" s="2">
        <v>60</v>
      </c>
      <c r="F50" s="3">
        <f t="shared" si="0"/>
        <v>3500</v>
      </c>
      <c r="G50" s="3">
        <f t="shared" si="1"/>
        <v>2500</v>
      </c>
      <c r="H50" s="3">
        <f t="shared" si="2"/>
        <v>210000</v>
      </c>
      <c r="I50" s="6">
        <f t="shared" si="3"/>
        <v>60000</v>
      </c>
    </row>
    <row r="51" spans="1:9" ht="15" thickBot="1" x14ac:dyDescent="0.35">
      <c r="A51" s="9">
        <v>44017</v>
      </c>
      <c r="B51" s="2" t="s">
        <v>12</v>
      </c>
      <c r="C51" s="2" t="s">
        <v>13</v>
      </c>
      <c r="D51" s="2" t="s">
        <v>11</v>
      </c>
      <c r="E51" s="2">
        <v>73</v>
      </c>
      <c r="F51" s="3">
        <f t="shared" si="0"/>
        <v>6000</v>
      </c>
      <c r="G51" s="3">
        <f t="shared" si="1"/>
        <v>4000</v>
      </c>
      <c r="H51" s="3">
        <f t="shared" si="2"/>
        <v>438000</v>
      </c>
      <c r="I51" s="6">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919865049686</dc:creator>
  <cp:lastModifiedBy>Jasima Yaasmin</cp:lastModifiedBy>
  <dcterms:created xsi:type="dcterms:W3CDTF">2024-10-01T06:10:28Z</dcterms:created>
  <dcterms:modified xsi:type="dcterms:W3CDTF">2024-10-01T15:56:31Z</dcterms:modified>
</cp:coreProperties>
</file>