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9.INSURANCE\"/>
    </mc:Choice>
  </mc:AlternateContent>
  <xr:revisionPtr revIDLastSave="0" documentId="13_ncr:1_{072D968B-AC45-42DA-8630-FB5686A8DC35}" xr6:coauthVersionLast="47" xr6:coauthVersionMax="47" xr10:uidLastSave="{00000000-0000-0000-0000-000000000000}"/>
  <bookViews>
    <workbookView xWindow="-120" yWindow="-120" windowWidth="20730" windowHeight="11040" activeTab="1" xr2:uid="{4EE8587C-6959-4ECF-A047-752D90D60FCF}"/>
  </bookViews>
  <sheets>
    <sheet name="WEIGHT" sheetId="5" r:id="rId1"/>
    <sheet name="INDERMDITY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/>
  <c r="E4" i="6"/>
  <c r="E5" i="6"/>
  <c r="E6" i="6"/>
  <c r="E3" i="6"/>
  <c r="S3" i="5" l="1"/>
  <c r="S4" i="5"/>
  <c r="S5" i="5"/>
  <c r="S6" i="5"/>
  <c r="P3" i="5"/>
  <c r="P4" i="5"/>
  <c r="P5" i="5"/>
  <c r="P6" i="5"/>
  <c r="M3" i="5"/>
  <c r="M4" i="5"/>
  <c r="M5" i="5"/>
  <c r="M6" i="5"/>
  <c r="Q7" i="5"/>
  <c r="S2" i="5"/>
  <c r="P2" i="5"/>
  <c r="M2" i="5"/>
  <c r="M7" i="5" s="1"/>
  <c r="N7" i="5"/>
  <c r="J3" i="5"/>
  <c r="J4" i="5"/>
  <c r="J5" i="5"/>
  <c r="J6" i="5"/>
  <c r="K7" i="5"/>
  <c r="J2" i="5"/>
  <c r="H7" i="5"/>
  <c r="G3" i="5"/>
  <c r="G4" i="5"/>
  <c r="G5" i="5"/>
  <c r="G6" i="5"/>
  <c r="E7" i="5"/>
  <c r="B7" i="5"/>
  <c r="D3" i="5"/>
  <c r="D4" i="5"/>
  <c r="D5" i="5"/>
  <c r="D6" i="5"/>
  <c r="D2" i="5"/>
  <c r="P7" i="5" l="1"/>
  <c r="G7" i="5"/>
  <c r="S7" i="5"/>
  <c r="J7" i="5"/>
  <c r="D7" i="5"/>
</calcChain>
</file>

<file path=xl/sharedStrings.xml><?xml version="1.0" encoding="utf-8"?>
<sst xmlns="http://schemas.openxmlformats.org/spreadsheetml/2006/main" count="32" uniqueCount="22">
  <si>
    <t>SHORT  GRAIN RED</t>
  </si>
  <si>
    <t>LONG GRAIN RED</t>
  </si>
  <si>
    <t>SHORT GRAIN WHITE</t>
  </si>
  <si>
    <t>LONG GRAIN WHITE</t>
  </si>
  <si>
    <t>OTHERS</t>
  </si>
  <si>
    <t>RICE VARIETY</t>
  </si>
  <si>
    <t>AMPARA_MAHA</t>
  </si>
  <si>
    <t>AMAPRA_YALA</t>
  </si>
  <si>
    <t>ANU_MAHA</t>
  </si>
  <si>
    <t>ANU_YALA</t>
  </si>
  <si>
    <t>POL_MAHA</t>
  </si>
  <si>
    <t>POL_YALA</t>
  </si>
  <si>
    <t>PRICE</t>
  </si>
  <si>
    <t>WEIGHTED AVERAGE</t>
  </si>
  <si>
    <t>DISTRICT</t>
  </si>
  <si>
    <t>Average yield (kg/ha)</t>
  </si>
  <si>
    <t>average price per kg</t>
  </si>
  <si>
    <t>strike level</t>
  </si>
  <si>
    <t>AMPARA  maha RAINFALL</t>
  </si>
  <si>
    <t>AMPARA maha TEMP</t>
  </si>
  <si>
    <t>ANURADHAPURA yala</t>
  </si>
  <si>
    <t>POLONNARUWA 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</si>
</sst>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43" fontId="2" fillId="0" borderId="1" xfId="0" applyNumberFormat="1" applyFont="1" applyBorder="1" applyAlignment="1">
      <alignment wrapText="1"/>
    </xf>
    <xf numFmtId="164" fontId="0" fillId="0" borderId="0" xfId="0" applyNumberFormat="1"/>
    <xf numFmtId="0" fontId="0" fillId="0" borderId="1" xfId="0" applyBorder="1"/>
    <xf numFmtId="9" fontId="0" fillId="0" borderId="0" xfId="1" applyFont="1"/>
    <xf numFmtId="10" fontId="0" fillId="2" borderId="1" xfId="1" applyNumberFormat="1" applyFont="1" applyFill="1" applyBorder="1" applyAlignment="1">
      <alignment wrapText="1"/>
    </xf>
    <xf numFmtId="164" fontId="0" fillId="2" borderId="1" xfId="0" applyNumberFormat="1" applyFill="1" applyBorder="1"/>
    <xf numFmtId="9" fontId="0" fillId="2" borderId="0" xfId="1" applyFont="1" applyFill="1"/>
    <xf numFmtId="164" fontId="0" fillId="2" borderId="0" xfId="0" applyNumberFormat="1" applyFill="1"/>
    <xf numFmtId="10" fontId="0" fillId="3" borderId="1" xfId="1" applyNumberFormat="1" applyFont="1" applyFill="1" applyBorder="1" applyAlignment="1">
      <alignment wrapText="1"/>
    </xf>
    <xf numFmtId="164" fontId="0" fillId="3" borderId="1" xfId="0" applyNumberFormat="1" applyFill="1" applyBorder="1"/>
    <xf numFmtId="9" fontId="0" fillId="3" borderId="0" xfId="1" applyFont="1" applyFill="1"/>
    <xf numFmtId="0" fontId="0" fillId="3" borderId="0" xfId="0" applyFill="1"/>
    <xf numFmtId="164" fontId="0" fillId="3" borderId="0" xfId="0" applyNumberFormat="1" applyFill="1"/>
    <xf numFmtId="10" fontId="0" fillId="4" borderId="1" xfId="1" applyNumberFormat="1" applyFont="1" applyFill="1" applyBorder="1" applyAlignment="1">
      <alignment wrapText="1"/>
    </xf>
    <xf numFmtId="164" fontId="0" fillId="4" borderId="1" xfId="0" applyNumberFormat="1" applyFill="1" applyBorder="1"/>
    <xf numFmtId="9" fontId="0" fillId="4" borderId="0" xfId="1" applyFont="1" applyFill="1"/>
    <xf numFmtId="0" fontId="0" fillId="4" borderId="0" xfId="0" applyFill="1"/>
    <xf numFmtId="164" fontId="0" fillId="4" borderId="0" xfId="0" applyNumberFormat="1" applyFill="1"/>
    <xf numFmtId="10" fontId="0" fillId="5" borderId="1" xfId="1" applyNumberFormat="1" applyFont="1" applyFill="1" applyBorder="1" applyAlignment="1">
      <alignment wrapText="1"/>
    </xf>
    <xf numFmtId="164" fontId="0" fillId="5" borderId="1" xfId="0" applyNumberFormat="1" applyFill="1" applyBorder="1"/>
    <xf numFmtId="9" fontId="0" fillId="5" borderId="0" xfId="1" applyFont="1" applyFill="1"/>
    <xf numFmtId="0" fontId="0" fillId="5" borderId="0" xfId="0" applyFill="1"/>
    <xf numFmtId="164" fontId="0" fillId="5" borderId="0" xfId="0" applyNumberFormat="1" applyFill="1"/>
    <xf numFmtId="10" fontId="0" fillId="6" borderId="1" xfId="1" applyNumberFormat="1" applyFont="1" applyFill="1" applyBorder="1"/>
    <xf numFmtId="164" fontId="0" fillId="6" borderId="1" xfId="0" applyNumberFormat="1" applyFill="1" applyBorder="1"/>
    <xf numFmtId="9" fontId="0" fillId="6" borderId="0" xfId="1" applyFont="1" applyFill="1"/>
    <xf numFmtId="0" fontId="0" fillId="6" borderId="0" xfId="0" applyFill="1"/>
    <xf numFmtId="164" fontId="0" fillId="6" borderId="0" xfId="0" applyNumberFormat="1" applyFill="1"/>
    <xf numFmtId="10" fontId="0" fillId="7" borderId="1" xfId="1" applyNumberFormat="1" applyFont="1" applyFill="1" applyBorder="1" applyAlignment="1">
      <alignment wrapText="1"/>
    </xf>
    <xf numFmtId="164" fontId="0" fillId="7" borderId="1" xfId="0" applyNumberFormat="1" applyFill="1" applyBorder="1"/>
    <xf numFmtId="9" fontId="0" fillId="7" borderId="0" xfId="1" applyFont="1" applyFill="1"/>
    <xf numFmtId="0" fontId="0" fillId="7" borderId="0" xfId="0" applyFill="1"/>
    <xf numFmtId="164" fontId="0" fillId="7" borderId="0" xfId="0" applyNumberFormat="1" applyFill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7511-88CA-4F8A-9BA5-D8D4C9072CA8}">
  <dimension ref="A1:U7"/>
  <sheetViews>
    <sheetView topLeftCell="E1" workbookViewId="0">
      <selection activeCell="S7" sqref="S7"/>
    </sheetView>
  </sheetViews>
  <sheetFormatPr defaultRowHeight="15" customHeight="1" x14ac:dyDescent="0.25"/>
  <cols>
    <col min="1" max="1" width="20.140625" customWidth="1"/>
    <col min="2" max="2" width="14.42578125" bestFit="1" customWidth="1"/>
    <col min="3" max="3" width="9.5703125" bestFit="1" customWidth="1"/>
    <col min="4" max="4" width="11" bestFit="1" customWidth="1"/>
    <col min="5" max="5" width="13.42578125" bestFit="1" customWidth="1"/>
    <col min="6" max="7" width="14.42578125" customWidth="1"/>
    <col min="8" max="8" width="10.85546875" bestFit="1" customWidth="1"/>
    <col min="10" max="10" width="11" bestFit="1" customWidth="1"/>
    <col min="11" max="11" width="9.85546875" bestFit="1" customWidth="1"/>
    <col min="12" max="12" width="10.85546875" customWidth="1"/>
    <col min="13" max="13" width="11" bestFit="1" customWidth="1"/>
    <col min="14" max="14" width="10.42578125" bestFit="1" customWidth="1"/>
    <col min="16" max="16" width="11" bestFit="1" customWidth="1"/>
    <col min="18" max="18" width="10.42578125" customWidth="1"/>
    <col min="19" max="19" width="10.5703125" customWidth="1"/>
  </cols>
  <sheetData>
    <row r="1" spans="1:21" s="41" customFormat="1" ht="41.25" customHeight="1" x14ac:dyDescent="0.25">
      <c r="A1" s="34" t="s">
        <v>5</v>
      </c>
      <c r="B1" s="35" t="s">
        <v>6</v>
      </c>
      <c r="C1" s="35" t="s">
        <v>12</v>
      </c>
      <c r="D1" s="35" t="s">
        <v>13</v>
      </c>
      <c r="E1" s="36" t="s">
        <v>7</v>
      </c>
      <c r="F1" s="36" t="s">
        <v>12</v>
      </c>
      <c r="G1" s="36" t="s">
        <v>13</v>
      </c>
      <c r="H1" s="37" t="s">
        <v>8</v>
      </c>
      <c r="I1" s="37" t="s">
        <v>12</v>
      </c>
      <c r="J1" s="37" t="s">
        <v>13</v>
      </c>
      <c r="K1" s="38" t="s">
        <v>9</v>
      </c>
      <c r="L1" s="38" t="s">
        <v>12</v>
      </c>
      <c r="M1" s="38" t="s">
        <v>13</v>
      </c>
      <c r="N1" s="39" t="s">
        <v>10</v>
      </c>
      <c r="O1" s="39" t="s">
        <v>12</v>
      </c>
      <c r="P1" s="39" t="s">
        <v>13</v>
      </c>
      <c r="Q1" s="40" t="s">
        <v>11</v>
      </c>
      <c r="R1" s="40" t="s">
        <v>12</v>
      </c>
      <c r="S1" s="40" t="s">
        <v>13</v>
      </c>
    </row>
    <row r="2" spans="1:21" ht="15" customHeight="1" x14ac:dyDescent="0.25">
      <c r="A2" s="1" t="s">
        <v>0</v>
      </c>
      <c r="B2" s="5">
        <v>1.1444444444444445E-2</v>
      </c>
      <c r="C2">
        <v>124.32</v>
      </c>
      <c r="D2" s="6">
        <f>B2*C2</f>
        <v>1.4227733333333332</v>
      </c>
      <c r="E2" s="9">
        <v>3.2111111111111118E-2</v>
      </c>
      <c r="F2">
        <v>124.32</v>
      </c>
      <c r="G2" s="10">
        <f>E2*F2</f>
        <v>3.9920533333333341</v>
      </c>
      <c r="H2" s="14">
        <v>8.666666666666668E-3</v>
      </c>
      <c r="I2">
        <v>120.76</v>
      </c>
      <c r="J2" s="15">
        <f>H2*I2</f>
        <v>1.0465866666666668</v>
      </c>
      <c r="K2" s="19">
        <v>1.0555555555555556E-2</v>
      </c>
      <c r="L2">
        <v>120.76</v>
      </c>
      <c r="M2" s="20">
        <f>K2*L2</f>
        <v>1.274688888888889</v>
      </c>
      <c r="N2" s="24">
        <v>3.188888888888889E-2</v>
      </c>
      <c r="O2">
        <v>116.17</v>
      </c>
      <c r="P2" s="25">
        <f>N2*O2</f>
        <v>3.7045322222222223</v>
      </c>
      <c r="Q2" s="29">
        <v>1.3333333333333334E-2</v>
      </c>
      <c r="R2">
        <v>116.17</v>
      </c>
      <c r="S2" s="30">
        <f>Q2*R2</f>
        <v>1.5489333333333335</v>
      </c>
    </row>
    <row r="3" spans="1:21" ht="15" customHeight="1" x14ac:dyDescent="0.25">
      <c r="A3" s="1" t="s">
        <v>1</v>
      </c>
      <c r="B3" s="5">
        <v>0.40644444444444439</v>
      </c>
      <c r="C3">
        <v>125.73</v>
      </c>
      <c r="D3" s="6">
        <f t="shared" ref="D3:D6" si="0">B3*C3</f>
        <v>51.102259999999994</v>
      </c>
      <c r="E3" s="9">
        <v>0.40366666666666667</v>
      </c>
      <c r="F3">
        <v>125.73</v>
      </c>
      <c r="G3" s="10">
        <f>E3*F3</f>
        <v>50.753010000000003</v>
      </c>
      <c r="H3" s="14">
        <v>8.5555555555555558E-3</v>
      </c>
      <c r="I3">
        <v>125.08</v>
      </c>
      <c r="J3" s="15">
        <f>H3*I3</f>
        <v>1.0701288888888889</v>
      </c>
      <c r="K3" s="19">
        <v>7.4444444444444445E-3</v>
      </c>
      <c r="L3">
        <v>125.08</v>
      </c>
      <c r="M3" s="20">
        <f t="shared" ref="M3:M6" si="1">K3*L3</f>
        <v>0.93115111111111115</v>
      </c>
      <c r="N3" s="24">
        <v>3.1111111111111114E-3</v>
      </c>
      <c r="O3">
        <v>122.95</v>
      </c>
      <c r="P3" s="25">
        <f t="shared" ref="P3:P6" si="2">N3*O3</f>
        <v>0.38251111111111114</v>
      </c>
      <c r="Q3" s="29">
        <v>3.2222222222222222E-3</v>
      </c>
      <c r="R3">
        <v>122.95</v>
      </c>
      <c r="S3" s="30">
        <f t="shared" ref="S3:S6" si="3">Q3*R3</f>
        <v>0.39617222222222226</v>
      </c>
    </row>
    <row r="4" spans="1:21" ht="15" customHeight="1" x14ac:dyDescent="0.25">
      <c r="A4" s="1" t="s">
        <v>2</v>
      </c>
      <c r="B4" s="5">
        <v>0.15911111111111112</v>
      </c>
      <c r="C4">
        <v>124.32</v>
      </c>
      <c r="D4" s="6">
        <f t="shared" si="0"/>
        <v>19.780693333333332</v>
      </c>
      <c r="E4" s="9">
        <v>0.16044444444444445</v>
      </c>
      <c r="F4">
        <v>124.32</v>
      </c>
      <c r="G4" s="10">
        <f>E4*F4</f>
        <v>19.946453333333331</v>
      </c>
      <c r="H4" s="14">
        <v>0.28322222222222221</v>
      </c>
      <c r="I4">
        <v>120.76</v>
      </c>
      <c r="J4" s="15">
        <f>H4*I4</f>
        <v>34.201915555555559</v>
      </c>
      <c r="K4" s="19">
        <v>0.17066666666666663</v>
      </c>
      <c r="L4">
        <v>120.76</v>
      </c>
      <c r="M4" s="20">
        <f t="shared" si="1"/>
        <v>20.609706666666664</v>
      </c>
      <c r="N4" s="24">
        <v>0.38166666666666665</v>
      </c>
      <c r="O4">
        <v>116.17</v>
      </c>
      <c r="P4" s="25">
        <f t="shared" si="2"/>
        <v>44.338216666666668</v>
      </c>
      <c r="Q4" s="29">
        <v>0.36642222222222232</v>
      </c>
      <c r="R4">
        <v>116.17</v>
      </c>
      <c r="S4" s="30">
        <f t="shared" si="3"/>
        <v>42.567269555555569</v>
      </c>
    </row>
    <row r="5" spans="1:21" ht="15" customHeight="1" x14ac:dyDescent="0.25">
      <c r="A5" s="1" t="s">
        <v>3</v>
      </c>
      <c r="B5" s="5">
        <v>0.41788888888888898</v>
      </c>
      <c r="C5">
        <v>125.73</v>
      </c>
      <c r="D5" s="6">
        <f t="shared" si="0"/>
        <v>52.541170000000015</v>
      </c>
      <c r="E5" s="9">
        <v>0.40210000000000001</v>
      </c>
      <c r="F5">
        <v>125.73</v>
      </c>
      <c r="G5" s="10">
        <f>E5*F5</f>
        <v>50.556033000000006</v>
      </c>
      <c r="H5" s="14">
        <v>0.69755555555555548</v>
      </c>
      <c r="I5">
        <v>125.08</v>
      </c>
      <c r="J5" s="15">
        <f>H5*I5</f>
        <v>87.250248888888876</v>
      </c>
      <c r="K5" s="19">
        <v>0.80555555555555558</v>
      </c>
      <c r="L5">
        <v>125.08</v>
      </c>
      <c r="M5" s="20">
        <f t="shared" si="1"/>
        <v>100.75888888888889</v>
      </c>
      <c r="N5" s="24">
        <v>0.58033333333333337</v>
      </c>
      <c r="O5">
        <v>122.95</v>
      </c>
      <c r="P5" s="25">
        <f t="shared" si="2"/>
        <v>71.351983333333337</v>
      </c>
      <c r="Q5" s="29">
        <v>0.60844444444444457</v>
      </c>
      <c r="R5">
        <v>122.95</v>
      </c>
      <c r="S5" s="30">
        <f t="shared" si="3"/>
        <v>74.808244444444455</v>
      </c>
    </row>
    <row r="6" spans="1:21" ht="15" customHeight="1" x14ac:dyDescent="0.25">
      <c r="A6" s="1" t="s">
        <v>4</v>
      </c>
      <c r="B6" s="5">
        <v>4.8888888888888905E-3</v>
      </c>
      <c r="C6">
        <v>126.37</v>
      </c>
      <c r="D6" s="6">
        <f t="shared" si="0"/>
        <v>0.61780888888888907</v>
      </c>
      <c r="E6" s="9">
        <v>1.6777777777777778E-3</v>
      </c>
      <c r="F6">
        <v>126.37</v>
      </c>
      <c r="G6" s="10">
        <f>E6*F6</f>
        <v>0.21202077777777778</v>
      </c>
      <c r="H6" s="14">
        <v>2E-3</v>
      </c>
      <c r="I6">
        <v>122.92</v>
      </c>
      <c r="J6" s="15">
        <f>H6*I6</f>
        <v>0.24584</v>
      </c>
      <c r="K6" s="19">
        <v>5.7777777777777784E-3</v>
      </c>
      <c r="L6">
        <v>122.92</v>
      </c>
      <c r="M6" s="20">
        <f t="shared" si="1"/>
        <v>0.71020444444444453</v>
      </c>
      <c r="N6" s="24">
        <v>3.0000000000000001E-3</v>
      </c>
      <c r="O6">
        <v>126.45</v>
      </c>
      <c r="P6" s="25">
        <f t="shared" si="2"/>
        <v>0.37935000000000002</v>
      </c>
      <c r="Q6" s="29">
        <v>8.5777777777777762E-3</v>
      </c>
      <c r="R6">
        <v>126.45</v>
      </c>
      <c r="S6" s="30">
        <f t="shared" si="3"/>
        <v>1.0846599999999997</v>
      </c>
    </row>
    <row r="7" spans="1:21" ht="15" customHeight="1" x14ac:dyDescent="0.25">
      <c r="B7" s="7">
        <f>SUM(B2:B6)</f>
        <v>0.99977777777777788</v>
      </c>
      <c r="C7" s="8"/>
      <c r="D7" s="8">
        <f>SUM(D2:D6)</f>
        <v>125.46470555555557</v>
      </c>
      <c r="E7" s="11">
        <f>SUM(E2:E6)</f>
        <v>1</v>
      </c>
      <c r="F7" s="12"/>
      <c r="G7" s="13">
        <f>SUM(G2:G6)</f>
        <v>125.45957044444447</v>
      </c>
      <c r="H7" s="16">
        <f>SUM(H2:H6)</f>
        <v>0.99999999999999989</v>
      </c>
      <c r="I7" s="17"/>
      <c r="J7" s="18">
        <f>SUM(J2:J6)</f>
        <v>123.81471999999999</v>
      </c>
      <c r="K7" s="21">
        <f>SUM(K2:K6)</f>
        <v>1</v>
      </c>
      <c r="L7" s="22"/>
      <c r="M7" s="23">
        <f>SUM(M2:M6)</f>
        <v>124.28464</v>
      </c>
      <c r="N7" s="26">
        <f>SUM(N2:N6)</f>
        <v>1</v>
      </c>
      <c r="O7" s="27"/>
      <c r="P7" s="28">
        <f>SUM(P2:P6)</f>
        <v>120.15659333333333</v>
      </c>
      <c r="Q7" s="31">
        <f>SUM(Q2:Q6)</f>
        <v>1.0000000000000002</v>
      </c>
      <c r="R7" s="32"/>
      <c r="S7" s="33">
        <f>SUM(S2:S6)</f>
        <v>120.40527955555558</v>
      </c>
      <c r="T7" s="2"/>
      <c r="U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0CB3-298B-4161-B2C9-9B297248B299}">
  <dimension ref="A2:E6"/>
  <sheetViews>
    <sheetView tabSelected="1" workbookViewId="0">
      <selection activeCell="E3" sqref="E3:E6"/>
    </sheetView>
  </sheetViews>
  <sheetFormatPr defaultRowHeight="15" x14ac:dyDescent="0.25"/>
  <cols>
    <col min="1" max="1" width="23.28515625" bestFit="1" customWidth="1"/>
    <col min="2" max="2" width="19.5703125" bestFit="1" customWidth="1"/>
    <col min="3" max="3" width="18.7109375" bestFit="1" customWidth="1"/>
    <col min="4" max="4" width="12" bestFit="1" customWidth="1"/>
  </cols>
  <sheetData>
    <row r="2" spans="1:5" x14ac:dyDescent="0.25">
      <c r="A2" s="3" t="s">
        <v>14</v>
      </c>
      <c r="B2" s="3" t="s">
        <v>15</v>
      </c>
      <c r="C2" s="3" t="s">
        <v>16</v>
      </c>
      <c r="D2" s="3" t="s">
        <v>17</v>
      </c>
      <c r="E2" s="3"/>
    </row>
    <row r="3" spans="1:5" x14ac:dyDescent="0.25">
      <c r="A3" s="3" t="s">
        <v>18</v>
      </c>
      <c r="B3" s="3">
        <v>4313.5746772580651</v>
      </c>
      <c r="C3" s="3">
        <v>125.46470555555557</v>
      </c>
      <c r="D3" s="3">
        <v>1060.9675934806892</v>
      </c>
      <c r="E3" s="3">
        <f>(B3*C3)/D3</f>
        <v>510.10170348236403</v>
      </c>
    </row>
    <row r="4" spans="1:5" x14ac:dyDescent="0.25">
      <c r="A4" s="3" t="s">
        <v>19</v>
      </c>
      <c r="B4" s="3">
        <v>4313.5746772580651</v>
      </c>
      <c r="C4" s="3">
        <v>125.46470555555557</v>
      </c>
      <c r="D4" s="3">
        <v>29.014485009282243</v>
      </c>
      <c r="E4" s="3">
        <f t="shared" ref="E4:E6" si="0">(B4*C4)/D4</f>
        <v>18652.799682673809</v>
      </c>
    </row>
    <row r="5" spans="1:5" x14ac:dyDescent="0.25">
      <c r="A5" s="3" t="s">
        <v>20</v>
      </c>
      <c r="B5" s="3">
        <v>4223.4104909677417</v>
      </c>
      <c r="C5" s="3">
        <v>124.28464</v>
      </c>
      <c r="D5" s="3">
        <v>393.25331558565915</v>
      </c>
      <c r="E5" s="3">
        <f t="shared" si="0"/>
        <v>1334.775910688573</v>
      </c>
    </row>
    <row r="6" spans="1:5" x14ac:dyDescent="0.25">
      <c r="A6" s="3" t="s">
        <v>21</v>
      </c>
      <c r="B6" s="3">
        <v>4763.3493130322577</v>
      </c>
      <c r="C6" s="3">
        <v>120.40527955555558</v>
      </c>
      <c r="D6" s="3">
        <v>434.57389605007086</v>
      </c>
      <c r="E6" s="3">
        <f t="shared" si="0"/>
        <v>1319.7580684651412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</vt:lpstr>
      <vt:lpstr>INDERMDITY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Jasinthan Vijayakumar</dc:creator>
  <cp:lastModifiedBy>Jasinthan Vijayakumar</cp:lastModifiedBy>
  <dcterms:created xsi:type="dcterms:W3CDTF">2025-02-19T13:40:44Z</dcterms:created>
  <dcterms:modified xsi:type="dcterms:W3CDTF">2025-03-27T13:55:19Z</dcterms:modified>
</cp:coreProperties>
</file>