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Vivado\examples\UG947\2023.2\dfxc_usp\"/>
    </mc:Choice>
  </mc:AlternateContent>
  <xr:revisionPtr revIDLastSave="0" documentId="13_ncr:1_{68234C56-1B14-48B3-9E97-3D55488B49A0}" xr6:coauthVersionLast="47" xr6:coauthVersionMax="47" xr10:uidLastSave="{00000000-0000-0000-0000-000000000000}"/>
  <bookViews>
    <workbookView xWindow="28560" yWindow="2910" windowWidth="20895" windowHeight="15375" xr2:uid="{00000000-000D-0000-FFFF-FFFF00000000}"/>
  </bookViews>
  <sheets>
    <sheet name="VCU1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10" i="2" s="1"/>
  <c r="C9" i="2"/>
  <c r="G9" i="2" s="1"/>
  <c r="C8" i="2"/>
  <c r="G8" i="2" s="1"/>
  <c r="C7" i="2"/>
  <c r="G7" i="2" s="1"/>
  <c r="C6" i="2"/>
  <c r="G6" i="2" s="1"/>
  <c r="C5" i="2"/>
  <c r="G5" i="2" s="1"/>
  <c r="C4" i="2"/>
  <c r="G4" i="2" s="1"/>
  <c r="C3" i="2"/>
  <c r="G3" i="2" s="1"/>
  <c r="D4" i="2" l="1"/>
  <c r="D3" i="2"/>
  <c r="D9" i="2"/>
  <c r="D5" i="2"/>
  <c r="D6" i="2"/>
  <c r="D7" i="2"/>
  <c r="D8" i="2"/>
  <c r="D10" i="2"/>
  <c r="C11" i="2"/>
  <c r="D11" i="2" s="1"/>
  <c r="H2" i="2"/>
  <c r="I2" i="2" s="1"/>
  <c r="G2" i="2"/>
  <c r="F2" i="2" s="1"/>
  <c r="E3" i="2" s="1"/>
  <c r="C2" i="2"/>
  <c r="F3" i="2" l="1"/>
  <c r="E4" i="2" s="1"/>
  <c r="H3" i="2"/>
  <c r="G11" i="2"/>
  <c r="I3" i="2" l="1"/>
  <c r="J3" i="2"/>
  <c r="H4" i="2"/>
  <c r="F4" i="2"/>
  <c r="E5" i="2" s="1"/>
  <c r="H5" i="2" l="1"/>
  <c r="F5" i="2"/>
  <c r="E6" i="2" s="1"/>
  <c r="J4" i="2"/>
  <c r="I4" i="2"/>
  <c r="F6" i="2" l="1"/>
  <c r="E7" i="2" s="1"/>
  <c r="H6" i="2"/>
  <c r="I5" i="2"/>
  <c r="J5" i="2"/>
  <c r="J6" i="2" l="1"/>
  <c r="I6" i="2"/>
  <c r="H7" i="2"/>
  <c r="F7" i="2"/>
  <c r="E8" i="2" s="1"/>
  <c r="H8" i="2" l="1"/>
  <c r="F8" i="2"/>
  <c r="E9" i="2" s="1"/>
  <c r="I7" i="2"/>
  <c r="J7" i="2"/>
  <c r="F9" i="2" l="1"/>
  <c r="E10" i="2" s="1"/>
  <c r="H9" i="2"/>
  <c r="J8" i="2"/>
  <c r="I8" i="2"/>
  <c r="I9" i="2" l="1"/>
  <c r="J9" i="2"/>
  <c r="F10" i="2"/>
  <c r="E11" i="2" s="1"/>
  <c r="H10" i="2"/>
  <c r="J10" i="2" l="1"/>
  <c r="I10" i="2"/>
  <c r="F11" i="2"/>
  <c r="H11" i="2"/>
  <c r="J11" i="2" l="1"/>
  <c r="I11" i="2"/>
</calcChain>
</file>

<file path=xl/sharedStrings.xml><?xml version="1.0" encoding="utf-8"?>
<sst xmlns="http://schemas.openxmlformats.org/spreadsheetml/2006/main" count="32" uniqueCount="32">
  <si>
    <t>Config_shift_right_count_up</t>
  </si>
  <si>
    <t>shift_left_partial</t>
  </si>
  <si>
    <t>shift_right_partial</t>
  </si>
  <si>
    <t>count_up_partial</t>
  </si>
  <si>
    <t>count_down_partial</t>
  </si>
  <si>
    <t>Addr1 (hex)</t>
  </si>
  <si>
    <t>Addr2 (hex)</t>
  </si>
  <si>
    <t>Delta</t>
  </si>
  <si>
    <t>Addr1 dec</t>
  </si>
  <si>
    <t>Addr1/1024</t>
  </si>
  <si>
    <t>Addr1/2</t>
  </si>
  <si>
    <t>Addr1: starting address of bit file</t>
  </si>
  <si>
    <t>Addr2: ending address of bit file</t>
  </si>
  <si>
    <t>Addr1 is the next multiple of 0x0400 above the prior bitstreams ending point</t>
  </si>
  <si>
    <t>Addr1/1024 confirms it is an even multiple of 1024</t>
  </si>
  <si>
    <t>Addr1/2 is the starting address for write_cfgmem, as it needs to divide by 2 for BPIx32 interface</t>
  </si>
  <si>
    <t>Size in Bytes = Delta</t>
  </si>
  <si>
    <t>dummy</t>
    <phoneticPr fontId="2"/>
  </si>
  <si>
    <t>Size in bytes (hex)</t>
  </si>
  <si>
    <t>Size in bytes (dec)</t>
  </si>
  <si>
    <t>shift_left_partial_pfcrc</t>
    <phoneticPr fontId="2"/>
  </si>
  <si>
    <t>shift_right_partial_pfcrc</t>
    <phoneticPr fontId="2"/>
  </si>
  <si>
    <t>count_up_partial_pfcrc</t>
    <phoneticPr fontId="2"/>
  </si>
  <si>
    <t>count_down_partial_pfcrc</t>
    <phoneticPr fontId="2"/>
  </si>
  <si>
    <t>Size in bits*</t>
  </si>
  <si>
    <t>* compressed full bitstream plus padding</t>
  </si>
  <si>
    <t>VCU118</t>
  </si>
  <si>
    <t>Vivado 2020.1: updated base size from 22 to 24</t>
  </si>
  <si>
    <t>User enters these values in dfxc_demo.h for MicroBlaze-driven management of the DFX Controller</t>
  </si>
  <si>
    <t>Vivado 2023.1: updated bitstream sizes per tool updates</t>
  </si>
  <si>
    <t>User enters these values:  full bitstream can be found in the full design .rbt file; partial bitstreams are reported during write_bitstream</t>
  </si>
  <si>
    <t>Enter these values in the DFX Controller IP GUI, create_prom_file.tcl and dfxc_demo.h for MicroBlaze-driven management of the DFX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</si>
</sst>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selection activeCell="A22" sqref="A22"/>
    </sheetView>
  </sheetViews>
  <sheetFormatPr defaultRowHeight="15"/>
  <cols>
    <col min="1" max="1" width="28.28515625" customWidth="1"/>
    <col min="2" max="2" width="13.7109375" style="3" customWidth="1"/>
    <col min="3" max="4" width="15.85546875" style="3" customWidth="1"/>
    <col min="5" max="5" width="18.7109375" style="3" customWidth="1"/>
    <col min="6" max="6" width="14.28515625" style="3" customWidth="1"/>
    <col min="7" max="7" width="13" style="3" customWidth="1"/>
    <col min="8" max="8" width="13.140625" customWidth="1"/>
    <col min="9" max="9" width="11.7109375" customWidth="1"/>
    <col min="10" max="10" width="13.140625" style="3" customWidth="1"/>
  </cols>
  <sheetData>
    <row r="1" spans="1:10">
      <c r="A1" s="1" t="s">
        <v>26</v>
      </c>
      <c r="B1" s="2" t="s">
        <v>24</v>
      </c>
      <c r="C1" s="2" t="s">
        <v>19</v>
      </c>
      <c r="D1" s="2" t="s">
        <v>18</v>
      </c>
      <c r="E1" s="2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2" t="s">
        <v>10</v>
      </c>
    </row>
    <row r="2" spans="1:10">
      <c r="A2" t="s">
        <v>0</v>
      </c>
      <c r="B2" s="5">
        <v>240000000</v>
      </c>
      <c r="C2" s="3">
        <f>B2/8</f>
        <v>30000000</v>
      </c>
      <c r="E2" s="4">
        <v>0</v>
      </c>
      <c r="F2" s="3" t="str">
        <f t="shared" ref="F2:F11" si="0">DEC2HEX((HEX2DEC(E2)+HEX2DEC(G2)))</f>
        <v>1C9C380</v>
      </c>
      <c r="G2" s="3" t="str">
        <f t="shared" ref="G2:G11" si="1">DEC2HEX(C2)</f>
        <v>1C9C380</v>
      </c>
      <c r="H2">
        <f t="shared" ref="H2:H11" si="2">HEX2DEC(E2)</f>
        <v>0</v>
      </c>
      <c r="I2">
        <f t="shared" ref="I2" si="3">H2/16</f>
        <v>0</v>
      </c>
      <c r="J2" s="3">
        <v>0</v>
      </c>
    </row>
    <row r="3" spans="1:10">
      <c r="A3" t="s">
        <v>1</v>
      </c>
      <c r="B3" s="5">
        <v>2856960</v>
      </c>
      <c r="C3" s="3">
        <f>B3/8</f>
        <v>357120</v>
      </c>
      <c r="D3" s="7" t="str">
        <f t="shared" ref="D3:D10" si="4">DEC2HEX(C3)</f>
        <v>57300</v>
      </c>
      <c r="E3" s="6" t="str">
        <f t="shared" ref="E3:E11" si="5">DEC2HEX(((ROUNDUP((HEX2DEC(F2)/1024),0))*1024))</f>
        <v>1C9C400</v>
      </c>
      <c r="F3" s="3" t="str">
        <f t="shared" si="0"/>
        <v>1CF3700</v>
      </c>
      <c r="G3" s="3" t="str">
        <f t="shared" ref="G3:G10" si="6">DEC2HEX(C3)</f>
        <v>57300</v>
      </c>
      <c r="H3">
        <f t="shared" si="2"/>
        <v>30000128</v>
      </c>
      <c r="I3">
        <f>H3/1024</f>
        <v>29297</v>
      </c>
      <c r="J3" s="12" t="str">
        <f t="shared" ref="J3:J11" si="7">DEC2HEX(H3/2)</f>
        <v>E4E200</v>
      </c>
    </row>
    <row r="4" spans="1:10">
      <c r="A4" t="s">
        <v>2</v>
      </c>
      <c r="B4" s="5">
        <v>2856960</v>
      </c>
      <c r="C4" s="3">
        <f t="shared" ref="C4:C10" si="8">B4/8</f>
        <v>357120</v>
      </c>
      <c r="D4" s="7" t="str">
        <f t="shared" si="4"/>
        <v>57300</v>
      </c>
      <c r="E4" s="6" t="str">
        <f t="shared" si="5"/>
        <v>1CF3800</v>
      </c>
      <c r="F4" s="3" t="str">
        <f t="shared" si="0"/>
        <v>1D4AB00</v>
      </c>
      <c r="G4" s="3" t="str">
        <f t="shared" si="6"/>
        <v>57300</v>
      </c>
      <c r="H4">
        <f t="shared" si="2"/>
        <v>30357504</v>
      </c>
      <c r="I4">
        <f t="shared" ref="I4:I11" si="9">H4/1024</f>
        <v>29646</v>
      </c>
      <c r="J4" s="12" t="str">
        <f t="shared" si="7"/>
        <v>E79C00</v>
      </c>
    </row>
    <row r="5" spans="1:10">
      <c r="A5" t="s">
        <v>3</v>
      </c>
      <c r="B5" s="5">
        <v>2597824</v>
      </c>
      <c r="C5" s="3">
        <f t="shared" si="8"/>
        <v>324728</v>
      </c>
      <c r="D5" s="7" t="str">
        <f t="shared" si="4"/>
        <v>4F478</v>
      </c>
      <c r="E5" s="6" t="str">
        <f t="shared" si="5"/>
        <v>1D4AC00</v>
      </c>
      <c r="F5" s="3" t="str">
        <f t="shared" si="0"/>
        <v>1D9A078</v>
      </c>
      <c r="G5" s="3" t="str">
        <f t="shared" si="6"/>
        <v>4F478</v>
      </c>
      <c r="H5">
        <f t="shared" si="2"/>
        <v>30714880</v>
      </c>
      <c r="I5">
        <f t="shared" si="9"/>
        <v>29995</v>
      </c>
      <c r="J5" s="12" t="str">
        <f t="shared" si="7"/>
        <v>EA5600</v>
      </c>
    </row>
    <row r="6" spans="1:10">
      <c r="A6" t="s">
        <v>4</v>
      </c>
      <c r="B6" s="5">
        <v>2597824</v>
      </c>
      <c r="C6" s="3">
        <f t="shared" si="8"/>
        <v>324728</v>
      </c>
      <c r="D6" s="7" t="str">
        <f t="shared" si="4"/>
        <v>4F478</v>
      </c>
      <c r="E6" s="6" t="str">
        <f t="shared" si="5"/>
        <v>1D9A400</v>
      </c>
      <c r="F6" s="3" t="str">
        <f t="shared" si="0"/>
        <v>1DE9878</v>
      </c>
      <c r="G6" s="3" t="str">
        <f t="shared" si="6"/>
        <v>4F478</v>
      </c>
      <c r="H6">
        <f t="shared" si="2"/>
        <v>31040512</v>
      </c>
      <c r="I6">
        <f t="shared" si="9"/>
        <v>30313</v>
      </c>
      <c r="J6" s="12" t="str">
        <f t="shared" si="7"/>
        <v>ECD200</v>
      </c>
    </row>
    <row r="7" spans="1:10">
      <c r="A7" t="s">
        <v>20</v>
      </c>
      <c r="B7" s="5">
        <v>3008320</v>
      </c>
      <c r="C7" s="3">
        <f t="shared" si="8"/>
        <v>376040</v>
      </c>
      <c r="D7" s="7" t="str">
        <f t="shared" si="4"/>
        <v>5BCE8</v>
      </c>
      <c r="E7" s="6" t="str">
        <f t="shared" si="5"/>
        <v>1DE9C00</v>
      </c>
      <c r="F7" s="3" t="str">
        <f t="shared" si="0"/>
        <v>1E458E8</v>
      </c>
      <c r="G7" s="3" t="str">
        <f t="shared" si="6"/>
        <v>5BCE8</v>
      </c>
      <c r="H7">
        <f t="shared" si="2"/>
        <v>31366144</v>
      </c>
      <c r="I7">
        <f t="shared" si="9"/>
        <v>30631</v>
      </c>
      <c r="J7" s="12" t="str">
        <f t="shared" si="7"/>
        <v>EF4E00</v>
      </c>
    </row>
    <row r="8" spans="1:10">
      <c r="A8" t="s">
        <v>21</v>
      </c>
      <c r="B8" s="5">
        <v>3008320</v>
      </c>
      <c r="C8" s="3">
        <f t="shared" si="8"/>
        <v>376040</v>
      </c>
      <c r="D8" s="7" t="str">
        <f t="shared" si="4"/>
        <v>5BCE8</v>
      </c>
      <c r="E8" s="6" t="str">
        <f t="shared" si="5"/>
        <v>1E45C00</v>
      </c>
      <c r="F8" s="3" t="str">
        <f t="shared" si="0"/>
        <v>1EA18E8</v>
      </c>
      <c r="G8" s="3" t="str">
        <f t="shared" si="6"/>
        <v>5BCE8</v>
      </c>
      <c r="H8">
        <f t="shared" si="2"/>
        <v>31742976</v>
      </c>
      <c r="I8">
        <f t="shared" si="9"/>
        <v>30999</v>
      </c>
      <c r="J8" s="12" t="str">
        <f t="shared" si="7"/>
        <v>F22E00</v>
      </c>
    </row>
    <row r="9" spans="1:10">
      <c r="A9" t="s">
        <v>22</v>
      </c>
      <c r="B9" s="5">
        <v>2734944</v>
      </c>
      <c r="C9" s="3">
        <f t="shared" si="8"/>
        <v>341868</v>
      </c>
      <c r="D9" s="7" t="str">
        <f t="shared" si="4"/>
        <v>5376C</v>
      </c>
      <c r="E9" s="6" t="str">
        <f t="shared" si="5"/>
        <v>1EA1C00</v>
      </c>
      <c r="F9" s="3" t="str">
        <f t="shared" si="0"/>
        <v>1EF536C</v>
      </c>
      <c r="G9" s="3" t="str">
        <f t="shared" si="6"/>
        <v>5376C</v>
      </c>
      <c r="H9">
        <f t="shared" si="2"/>
        <v>32119808</v>
      </c>
      <c r="I9">
        <f t="shared" si="9"/>
        <v>31367</v>
      </c>
      <c r="J9" s="12" t="str">
        <f t="shared" si="7"/>
        <v>F50E00</v>
      </c>
    </row>
    <row r="10" spans="1:10">
      <c r="A10" t="s">
        <v>23</v>
      </c>
      <c r="B10" s="5">
        <v>2734944</v>
      </c>
      <c r="C10" s="3">
        <f t="shared" si="8"/>
        <v>341868</v>
      </c>
      <c r="D10" s="7" t="str">
        <f t="shared" si="4"/>
        <v>5376C</v>
      </c>
      <c r="E10" s="6" t="str">
        <f t="shared" si="5"/>
        <v>1EF5400</v>
      </c>
      <c r="F10" s="3" t="str">
        <f t="shared" si="0"/>
        <v>1F48B6C</v>
      </c>
      <c r="G10" s="3" t="str">
        <f t="shared" si="6"/>
        <v>5376C</v>
      </c>
      <c r="H10">
        <f t="shared" si="2"/>
        <v>32461824</v>
      </c>
      <c r="I10">
        <f t="shared" si="9"/>
        <v>31701</v>
      </c>
      <c r="J10" s="12" t="str">
        <f t="shared" si="7"/>
        <v>F7AA00</v>
      </c>
    </row>
    <row r="11" spans="1:10">
      <c r="A11" t="s">
        <v>17</v>
      </c>
      <c r="C11" s="3">
        <f t="shared" ref="C11" si="10">B11/8</f>
        <v>0</v>
      </c>
      <c r="D11" s="3" t="str">
        <f t="shared" ref="D11" si="11">DEC2HEX(C11)</f>
        <v>0</v>
      </c>
      <c r="E11" s="6" t="str">
        <f t="shared" si="5"/>
        <v>1F48C00</v>
      </c>
      <c r="F11" s="3" t="str">
        <f t="shared" si="0"/>
        <v>1F48C00</v>
      </c>
      <c r="G11" s="3" t="str">
        <f t="shared" si="1"/>
        <v>0</v>
      </c>
      <c r="H11">
        <f t="shared" si="2"/>
        <v>32803840</v>
      </c>
      <c r="I11">
        <f t="shared" si="9"/>
        <v>32035</v>
      </c>
      <c r="J11" s="12" t="str">
        <f t="shared" si="7"/>
        <v>FA4600</v>
      </c>
    </row>
    <row r="13" spans="1:10">
      <c r="A13" t="s">
        <v>11</v>
      </c>
    </row>
    <row r="14" spans="1:10">
      <c r="A14" t="s">
        <v>12</v>
      </c>
    </row>
    <row r="15" spans="1:10">
      <c r="A15" t="s">
        <v>13</v>
      </c>
    </row>
    <row r="16" spans="1:10">
      <c r="A16" t="s">
        <v>14</v>
      </c>
    </row>
    <row r="17" spans="1:10">
      <c r="A17" t="s">
        <v>15</v>
      </c>
    </row>
    <row r="18" spans="1:10">
      <c r="A18" t="s">
        <v>16</v>
      </c>
    </row>
    <row r="20" spans="1:10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1" t="s">
        <v>31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>
      <c r="A22" s="8" t="s">
        <v>28</v>
      </c>
      <c r="B22" s="7"/>
      <c r="C22" s="7"/>
      <c r="D22" s="7"/>
      <c r="E22" s="7"/>
      <c r="F22" s="9"/>
      <c r="G22" s="7"/>
      <c r="H22" s="8"/>
      <c r="I22" s="8"/>
      <c r="J22" s="7"/>
    </row>
    <row r="24" spans="1:10">
      <c r="A24" t="s">
        <v>25</v>
      </c>
    </row>
    <row r="25" spans="1:10">
      <c r="A25" t="s">
        <v>27</v>
      </c>
    </row>
    <row r="26" spans="1:10">
      <c r="A26" t="s">
        <v>29</v>
      </c>
    </row>
  </sheetData>
  <mergeCells count="2">
    <mergeCell ref="A20:J20"/>
    <mergeCell ref="A21:J21"/>
  </mergeCells>
  <pageMargins left="0.7" right="0.7" top="0.75" bottom="0.75" header="0.3" footer="0.3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VCU118</vt:lpstr>
    </vt:vector>
  </TitlesOfParts>
  <Company>Xilinx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Dye</dc:creator>
  <cp:keywords>No Markings</cp:keywords>
  <cp:lastModifiedBy>Dye, David</cp:lastModifiedBy>
  <dcterms:created xsi:type="dcterms:W3CDTF">2016-03-15T16:42:39Z</dcterms:created>
  <dcterms:modified xsi:type="dcterms:W3CDTF">2023-11-28T19:50:56Z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af7b3be9-ca10-4174-9004-cceb48b7f00e</vt:lpwstr>
  </property>
  <property fmtid="{D5CDD505-2E9C-101B-9397-08002B2CF9AE}" pid="3" name="XilinxClassification">
    <vt:lpwstr>No Markings</vt:lpwstr>
  </property>
  <property fmtid="{D5CDD505-2E9C-101B-9397-08002B2CF9AE}" pid="4" name="MSIP_Label_4342314e-0df4-4b58-84bf-38bed6170a0f_Enabled">
    <vt:lpwstr>true</vt:lpwstr>
  </property>
  <property fmtid="{D5CDD505-2E9C-101B-9397-08002B2CF9AE}" pid="5" name="MSIP_Label_4342314e-0df4-4b58-84bf-38bed6170a0f_SetDate">
    <vt:lpwstr>2023-11-16T18:00:17Z</vt:lpwstr>
  </property>
  <property fmtid="{D5CDD505-2E9C-101B-9397-08002B2CF9AE}" pid="6" name="MSIP_Label_4342314e-0df4-4b58-84bf-38bed6170a0f_Method">
    <vt:lpwstr>Standard</vt:lpwstr>
  </property>
  <property fmtid="{D5CDD505-2E9C-101B-9397-08002B2CF9AE}" pid="7" name="MSIP_Label_4342314e-0df4-4b58-84bf-38bed6170a0f_Name">
    <vt:lpwstr>General</vt:lpwstr>
  </property>
  <property fmtid="{D5CDD505-2E9C-101B-9397-08002B2CF9AE}" pid="8" name="MSIP_Label_4342314e-0df4-4b58-84bf-38bed6170a0f_SiteId">
    <vt:lpwstr>3dd8961f-e488-4e60-8e11-a82d994e183d</vt:lpwstr>
  </property>
  <property fmtid="{D5CDD505-2E9C-101B-9397-08002B2CF9AE}" pid="9" name="MSIP_Label_4342314e-0df4-4b58-84bf-38bed6170a0f_ActionId">
    <vt:lpwstr>24a60e8b-83d5-4349-961d-9a5c97889653</vt:lpwstr>
  </property>
  <property fmtid="{D5CDD505-2E9C-101B-9397-08002B2CF9AE}" pid="10" name="MSIP_Label_4342314e-0df4-4b58-84bf-38bed6170a0f_ContentBits">
    <vt:lpwstr>1</vt:lpwstr>
  </property>
</Properties>
</file>