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iqi Luo\Desktop\Intern\Individual Project\"/>
    </mc:Choice>
  </mc:AlternateContent>
  <xr:revisionPtr revIDLastSave="0" documentId="13_ncr:1_{661FBAA3-A4FD-47A8-9956-1DB1086345DE}" xr6:coauthVersionLast="47" xr6:coauthVersionMax="47" xr10:uidLastSave="{00000000-0000-0000-0000-000000000000}"/>
  <bookViews>
    <workbookView xWindow="-110" yWindow="-110" windowWidth="25820" windowHeight="15500" activeTab="2" xr2:uid="{50DA9C83-F560-40A3-A1F9-3236919975A3}"/>
  </bookViews>
  <sheets>
    <sheet name="Origin" sheetId="1" r:id="rId1"/>
    <sheet name="Category" sheetId="3" r:id="rId2"/>
    <sheet name="Season-Stationary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3" i="1" l="1"/>
  <c r="D53" i="1" s="1"/>
  <c r="E52" i="1"/>
  <c r="D52" i="1" s="1"/>
  <c r="E51" i="1"/>
  <c r="D51" i="1" s="1"/>
  <c r="E50" i="1"/>
  <c r="D50" i="1" s="1"/>
  <c r="E49" i="1"/>
  <c r="D49" i="1" s="1"/>
  <c r="E48" i="1"/>
  <c r="D48" i="1" s="1"/>
  <c r="E47" i="1"/>
  <c r="D47" i="1" s="1"/>
  <c r="C36" i="1"/>
  <c r="B36" i="1" s="1"/>
  <c r="C37" i="1"/>
  <c r="B37" i="1" s="1"/>
  <c r="C38" i="1"/>
  <c r="B38" i="1" s="1"/>
  <c r="C39" i="1"/>
  <c r="B39" i="1" s="1"/>
  <c r="C40" i="1"/>
  <c r="B40" i="1" s="1"/>
  <c r="C41" i="1"/>
  <c r="B41" i="1" s="1"/>
  <c r="C35" i="1"/>
  <c r="B35" i="1" s="1"/>
  <c r="C40" i="2"/>
  <c r="F7" i="1"/>
  <c r="F24" i="1"/>
  <c r="F22" i="1"/>
  <c r="F21" i="1"/>
  <c r="F23" i="1"/>
  <c r="F18" i="1"/>
  <c r="F19" i="1"/>
  <c r="F20" i="1"/>
  <c r="F12" i="1"/>
  <c r="F10" i="1"/>
  <c r="F9" i="1"/>
  <c r="F11" i="1"/>
  <c r="F6" i="1"/>
  <c r="F8" i="1"/>
</calcChain>
</file>

<file path=xl/sharedStrings.xml><?xml version="1.0" encoding="utf-8"?>
<sst xmlns="http://schemas.openxmlformats.org/spreadsheetml/2006/main" count="197" uniqueCount="36">
  <si>
    <t>ARIMA</t>
  </si>
  <si>
    <t>ENET</t>
  </si>
  <si>
    <t>SVR</t>
  </si>
  <si>
    <t>KNN</t>
  </si>
  <si>
    <t>CART</t>
  </si>
  <si>
    <t>MLP</t>
  </si>
  <si>
    <t>untrans</t>
  </si>
  <si>
    <t>trans</t>
  </si>
  <si>
    <t>Group 1</t>
    <phoneticPr fontId="2" type="noConversion"/>
  </si>
  <si>
    <t>ETS</t>
  </si>
  <si>
    <t>Group 2</t>
    <phoneticPr fontId="2" type="noConversion"/>
  </si>
  <si>
    <t>Stationary</t>
    <phoneticPr fontId="2" type="noConversion"/>
  </si>
  <si>
    <t>ORIGIN</t>
    <phoneticPr fontId="2" type="noConversion"/>
  </si>
  <si>
    <t>DESEASON-DETREND</t>
    <phoneticPr fontId="2" type="noConversion"/>
  </si>
  <si>
    <t>MLP</t>
    <phoneticPr fontId="2" type="noConversion"/>
  </si>
  <si>
    <t>Untrans</t>
  </si>
  <si>
    <t>Untrans</t>
    <phoneticPr fontId="2" type="noConversion"/>
  </si>
  <si>
    <t>Trans</t>
  </si>
  <si>
    <t>Trans</t>
    <phoneticPr fontId="2" type="noConversion"/>
  </si>
  <si>
    <t>Category</t>
  </si>
  <si>
    <t xml:space="preserve">DEMOGRAPHIC </t>
  </si>
  <si>
    <t xml:space="preserve">FINANCE     </t>
  </si>
  <si>
    <t xml:space="preserve">INDUSTRY    </t>
  </si>
  <si>
    <t xml:space="preserve">MACRO       </t>
  </si>
  <si>
    <t xml:space="preserve">MICRO       </t>
  </si>
  <si>
    <t xml:space="preserve">OTHER       </t>
  </si>
  <si>
    <t>SMAPE Mean - by Caetegory</t>
    <phoneticPr fontId="2" type="noConversion"/>
  </si>
  <si>
    <t>Seasonal</t>
  </si>
  <si>
    <t>stationary</t>
  </si>
  <si>
    <t xml:space="preserve">Total Number </t>
  </si>
  <si>
    <t>Standared Deviation</t>
    <phoneticPr fontId="2" type="noConversion"/>
  </si>
  <si>
    <t>Decrease</t>
    <phoneticPr fontId="2" type="noConversion"/>
  </si>
  <si>
    <t>Avrage SMAPE</t>
    <phoneticPr fontId="2" type="noConversion"/>
  </si>
  <si>
    <t>SMAPE Mean - by Season &amp; Stationary</t>
    <phoneticPr fontId="2" type="noConversion"/>
  </si>
  <si>
    <t>FRAC-BEST</t>
    <phoneticPr fontId="2" type="noConversion"/>
  </si>
  <si>
    <t>SMAPE Mean &amp; STD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</si>
</sst>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 "/>
    <numFmt numFmtId="182" formatCode="0.0000_);[Red]\(0.0000\)"/>
  </numFmts>
  <fonts count="9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rgb="FF000000"/>
      <name val="Jmnbr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0" fillId="0" borderId="0" xfId="0" applyAlignment="1"/>
    <xf numFmtId="0" fontId="3" fillId="0" borderId="0" xfId="0" applyFont="1" applyBorder="1" applyAlignment="1">
      <alignment horizontal="center" vertical="top"/>
    </xf>
    <xf numFmtId="0" fontId="4" fillId="0" borderId="0" xfId="0" applyFont="1">
      <alignment vertical="center"/>
    </xf>
    <xf numFmtId="176" fontId="4" fillId="2" borderId="0" xfId="0" applyNumberFormat="1" applyFont="1" applyFill="1">
      <alignment vertical="center"/>
    </xf>
    <xf numFmtId="176" fontId="3" fillId="0" borderId="0" xfId="0" applyNumberFormat="1" applyFont="1" applyBorder="1" applyAlignment="1">
      <alignment horizontal="center" vertical="top"/>
    </xf>
    <xf numFmtId="176" fontId="0" fillId="0" borderId="0" xfId="0" applyNumberFormat="1" applyBorder="1" applyAlignment="1">
      <alignment horizontal="center"/>
    </xf>
    <xf numFmtId="10" fontId="0" fillId="0" borderId="0" xfId="1" applyNumberFormat="1" applyFont="1" applyBorder="1">
      <alignment vertical="center"/>
    </xf>
    <xf numFmtId="10" fontId="0" fillId="0" borderId="0" xfId="1" applyNumberFormat="1" applyFont="1" applyBorder="1" applyAlignment="1"/>
    <xf numFmtId="10" fontId="5" fillId="0" borderId="0" xfId="1" applyNumberFormat="1" applyFont="1" applyBorder="1">
      <alignment vertical="center"/>
    </xf>
    <xf numFmtId="10" fontId="6" fillId="0" borderId="0" xfId="1" applyNumberFormat="1" applyFont="1" applyBorder="1">
      <alignment vertical="center"/>
    </xf>
    <xf numFmtId="10" fontId="5" fillId="0" borderId="0" xfId="1" applyNumberFormat="1" applyFont="1" applyBorder="1" applyAlignment="1"/>
    <xf numFmtId="10" fontId="6" fillId="0" borderId="0" xfId="1" applyNumberFormat="1" applyFont="1" applyBorder="1" applyAlignment="1"/>
    <xf numFmtId="176" fontId="3" fillId="0" borderId="2" xfId="0" applyNumberFormat="1" applyFont="1" applyBorder="1" applyAlignment="1">
      <alignment horizontal="center" vertical="top"/>
    </xf>
    <xf numFmtId="176" fontId="0" fillId="0" borderId="2" xfId="0" applyNumberFormat="1" applyBorder="1">
      <alignment vertical="center"/>
    </xf>
    <xf numFmtId="10" fontId="0" fillId="0" borderId="2" xfId="1" applyNumberFormat="1" applyFont="1" applyBorder="1">
      <alignment vertical="center"/>
    </xf>
    <xf numFmtId="176" fontId="4" fillId="0" borderId="2" xfId="0" applyNumberFormat="1" applyFont="1" applyBorder="1">
      <alignment vertical="center"/>
    </xf>
    <xf numFmtId="176" fontId="0" fillId="0" borderId="2" xfId="0" applyNumberFormat="1" applyBorder="1" applyAlignment="1">
      <alignment horizontal="center"/>
    </xf>
    <xf numFmtId="10" fontId="5" fillId="0" borderId="2" xfId="1" applyNumberFormat="1" applyFont="1" applyBorder="1">
      <alignment vertical="center"/>
    </xf>
    <xf numFmtId="10" fontId="6" fillId="0" borderId="2" xfId="1" applyNumberFormat="1" applyFont="1" applyBorder="1" applyAlignment="1"/>
    <xf numFmtId="176" fontId="4" fillId="0" borderId="0" xfId="0" applyNumberFormat="1" applyFont="1" applyBorder="1" applyAlignment="1">
      <alignment vertical="center"/>
    </xf>
    <xf numFmtId="176" fontId="4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top"/>
    </xf>
    <xf numFmtId="0" fontId="4" fillId="0" borderId="0" xfId="0" applyFont="1" applyAlignment="1">
      <alignment horizontal="left" vertical="center"/>
    </xf>
    <xf numFmtId="0" fontId="6" fillId="0" borderId="0" xfId="0" applyFont="1">
      <alignment vertical="center"/>
    </xf>
    <xf numFmtId="0" fontId="6" fillId="0" borderId="0" xfId="0" applyFont="1" applyAlignment="1"/>
    <xf numFmtId="176" fontId="4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top"/>
    </xf>
    <xf numFmtId="176" fontId="4" fillId="2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Border="1" applyAlignment="1"/>
    <xf numFmtId="0" fontId="0" fillId="0" borderId="0" xfId="0" applyBorder="1">
      <alignment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176" fontId="4" fillId="0" borderId="0" xfId="0" applyNumberFormat="1" applyFont="1" applyBorder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 applyBorder="1" applyAlignment="1"/>
    <xf numFmtId="182" fontId="3" fillId="0" borderId="0" xfId="0" applyNumberFormat="1" applyFont="1" applyBorder="1" applyAlignment="1">
      <alignment horizontal="center" vertical="top"/>
    </xf>
    <xf numFmtId="182" fontId="3" fillId="0" borderId="1" xfId="0" applyNumberFormat="1" applyFont="1" applyBorder="1" applyAlignment="1">
      <alignment horizontal="center" vertical="top"/>
    </xf>
    <xf numFmtId="182" fontId="0" fillId="0" borderId="0" xfId="0" applyNumberFormat="1">
      <alignment vertical="center"/>
    </xf>
    <xf numFmtId="182" fontId="0" fillId="0" borderId="0" xfId="0" applyNumberFormat="1" applyBorder="1" applyAlignment="1"/>
    <xf numFmtId="182" fontId="6" fillId="0" borderId="0" xfId="0" applyNumberFormat="1" applyFont="1" applyBorder="1" applyAlignment="1"/>
    <xf numFmtId="182" fontId="0" fillId="0" borderId="0" xfId="0" applyNumberFormat="1" applyBorder="1">
      <alignment vertical="center"/>
    </xf>
    <xf numFmtId="182" fontId="3" fillId="0" borderId="0" xfId="0" applyNumberFormat="1" applyFont="1" applyBorder="1" applyAlignment="1">
      <alignment horizontal="center" vertical="top"/>
    </xf>
    <xf numFmtId="182" fontId="4" fillId="2" borderId="0" xfId="0" applyNumberFormat="1" applyFont="1" applyFill="1" applyAlignment="1">
      <alignment horizontal="center" vertical="center"/>
    </xf>
    <xf numFmtId="182" fontId="4" fillId="0" borderId="0" xfId="0" applyNumberFormat="1" applyFont="1" applyBorder="1" applyAlignment="1">
      <alignment horizontal="center" vertical="center"/>
    </xf>
    <xf numFmtId="182" fontId="6" fillId="0" borderId="0" xfId="0" applyNumberFormat="1" applyFont="1" applyBorder="1">
      <alignment vertical="center"/>
    </xf>
    <xf numFmtId="182" fontId="6" fillId="0" borderId="0" xfId="0" applyNumberFormat="1" applyFont="1">
      <alignment vertical="center"/>
    </xf>
    <xf numFmtId="182" fontId="4" fillId="0" borderId="0" xfId="0" applyNumberFormat="1" applyFont="1" applyAlignment="1">
      <alignment horizontal="center" vertical="center"/>
    </xf>
    <xf numFmtId="182" fontId="4" fillId="0" borderId="0" xfId="0" applyNumberFormat="1" applyFont="1">
      <alignment vertical="center"/>
    </xf>
    <xf numFmtId="182" fontId="0" fillId="0" borderId="0" xfId="0" applyNumberFormat="1" applyAlignment="1"/>
    <xf numFmtId="182" fontId="6" fillId="0" borderId="0" xfId="0" applyNumberFormat="1" applyFont="1" applyAlignment="1"/>
    <xf numFmtId="176" fontId="4" fillId="2" borderId="0" xfId="0" applyNumberFormat="1" applyFont="1" applyFill="1" applyBorder="1">
      <alignment vertical="center"/>
    </xf>
    <xf numFmtId="176" fontId="6" fillId="0" borderId="0" xfId="0" applyNumberFormat="1" applyFont="1" applyBorder="1" applyAlignment="1"/>
    <xf numFmtId="0" fontId="8" fillId="0" borderId="0" xfId="0" applyFont="1" applyBorder="1">
      <alignment vertical="center"/>
    </xf>
    <xf numFmtId="0" fontId="0" fillId="0" borderId="0" xfId="0" applyNumberFormat="1" applyBorder="1">
      <alignment vertical="center"/>
    </xf>
    <xf numFmtId="176" fontId="4" fillId="2" borderId="2" xfId="0" applyNumberFormat="1" applyFont="1" applyFill="1" applyBorder="1">
      <alignment vertical="center"/>
    </xf>
    <xf numFmtId="176" fontId="0" fillId="0" borderId="4" xfId="0" applyNumberFormat="1" applyBorder="1">
      <alignment vertical="center"/>
    </xf>
    <xf numFmtId="176" fontId="4" fillId="0" borderId="4" xfId="0" applyNumberFormat="1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176" fontId="0" fillId="0" borderId="3" xfId="0" applyNumberFormat="1" applyBorder="1">
      <alignment vertical="center"/>
    </xf>
    <xf numFmtId="176" fontId="4" fillId="0" borderId="3" xfId="0" applyNumberFormat="1" applyFont="1" applyBorder="1" applyAlignment="1">
      <alignment horizontal="center" vertical="center"/>
    </xf>
    <xf numFmtId="10" fontId="0" fillId="0" borderId="3" xfId="1" applyNumberFormat="1" applyFont="1" applyBorder="1">
      <alignment vertical="center"/>
    </xf>
    <xf numFmtId="176" fontId="3" fillId="0" borderId="3" xfId="0" applyNumberFormat="1" applyFont="1" applyBorder="1" applyAlignment="1">
      <alignment horizontal="center" vertical="top"/>
    </xf>
    <xf numFmtId="176" fontId="3" fillId="0" borderId="3" xfId="0" applyNumberFormat="1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0" fontId="8" fillId="0" borderId="4" xfId="0" applyFont="1" applyBorder="1">
      <alignment vertical="center"/>
    </xf>
    <xf numFmtId="0" fontId="0" fillId="0" borderId="2" xfId="0" applyNumberFormat="1" applyBorder="1">
      <alignment vertical="center"/>
    </xf>
    <xf numFmtId="182" fontId="5" fillId="0" borderId="0" xfId="0" applyNumberFormat="1" applyFont="1">
      <alignment vertical="center"/>
    </xf>
    <xf numFmtId="182" fontId="4" fillId="0" borderId="0" xfId="0" applyNumberFormat="1" applyFont="1" applyAlignment="1"/>
    <xf numFmtId="182" fontId="5" fillId="0" borderId="0" xfId="0" applyNumberFormat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73490-3F87-4F18-A4A3-7AA5FCC2F220}">
  <dimension ref="A2:Z54"/>
  <sheetViews>
    <sheetView zoomScale="70" zoomScaleNormal="70" workbookViewId="0">
      <selection activeCell="F35" sqref="F35"/>
    </sheetView>
  </sheetViews>
  <sheetFormatPr defaultRowHeight="14"/>
  <cols>
    <col min="1" max="1" width="13.4140625" style="39" bestFit="1" customWidth="1"/>
    <col min="2" max="2" width="20.9140625" style="39" bestFit="1" customWidth="1"/>
    <col min="3" max="3" width="8.1640625" style="39" bestFit="1" customWidth="1"/>
    <col min="4" max="4" width="14.5" style="39" bestFit="1" customWidth="1"/>
    <col min="5" max="5" width="15.33203125" style="39" bestFit="1" customWidth="1"/>
    <col min="6" max="6" width="10.58203125" style="7" bestFit="1" customWidth="1"/>
    <col min="7" max="7" width="20.08203125" style="39" bestFit="1" customWidth="1"/>
    <col min="8" max="8" width="14.5" style="39" bestFit="1" customWidth="1"/>
    <col min="9" max="9" width="10" style="7" bestFit="1" customWidth="1"/>
    <col min="10" max="11" width="10.58203125" style="39" bestFit="1" customWidth="1"/>
    <col min="12" max="12" width="8.1640625" style="7" bestFit="1" customWidth="1"/>
    <col min="13" max="13" width="10.58203125" style="39" bestFit="1" customWidth="1"/>
    <col min="14" max="14" width="8.5" style="39" bestFit="1" customWidth="1"/>
    <col min="15" max="15" width="10.58203125" style="7" bestFit="1" customWidth="1"/>
    <col min="16" max="17" width="10.58203125" style="39" bestFit="1" customWidth="1"/>
    <col min="18" max="18" width="9.58203125" style="7" bestFit="1" customWidth="1"/>
    <col min="19" max="20" width="10.58203125" style="39" bestFit="1" customWidth="1"/>
    <col min="21" max="21" width="10.58203125" style="7" bestFit="1" customWidth="1"/>
    <col min="22" max="23" width="10.58203125" style="39" bestFit="1" customWidth="1"/>
    <col min="24" max="24" width="10.58203125" style="7" bestFit="1" customWidth="1"/>
    <col min="25" max="16384" width="8.6640625" style="39"/>
  </cols>
  <sheetData>
    <row r="2" spans="1:26" ht="14.5" thickBot="1">
      <c r="A2" s="60" t="s">
        <v>8</v>
      </c>
      <c r="B2" s="60" t="s">
        <v>35</v>
      </c>
      <c r="C2" s="14"/>
      <c r="D2" s="14"/>
      <c r="E2" s="15"/>
      <c r="F2" s="15"/>
    </row>
    <row r="3" spans="1:26" ht="14.5" thickBot="1">
      <c r="A3" s="64"/>
      <c r="B3" s="65" t="s">
        <v>12</v>
      </c>
      <c r="C3" s="65"/>
      <c r="D3" s="65"/>
      <c r="E3" s="65"/>
      <c r="F3" s="66"/>
    </row>
    <row r="4" spans="1:26" ht="14.5" thickBot="1">
      <c r="A4" s="14"/>
      <c r="B4" s="63" t="s">
        <v>30</v>
      </c>
      <c r="C4" s="63"/>
      <c r="D4" s="63" t="s">
        <v>32</v>
      </c>
      <c r="E4" s="63"/>
      <c r="F4" s="63"/>
      <c r="G4" s="7"/>
      <c r="I4" s="39"/>
      <c r="J4" s="7"/>
      <c r="L4" s="39"/>
      <c r="M4" s="7"/>
      <c r="O4" s="39"/>
      <c r="P4" s="7"/>
      <c r="R4" s="39"/>
      <c r="S4" s="7"/>
      <c r="U4" s="39"/>
      <c r="V4" s="7"/>
      <c r="X4" s="39"/>
      <c r="Y4" s="7"/>
    </row>
    <row r="5" spans="1:26">
      <c r="B5" s="5" t="s">
        <v>16</v>
      </c>
      <c r="C5" s="5" t="s">
        <v>18</v>
      </c>
      <c r="D5" s="5" t="s">
        <v>16</v>
      </c>
      <c r="E5" s="5" t="s">
        <v>18</v>
      </c>
      <c r="F5" s="21" t="s">
        <v>31</v>
      </c>
      <c r="G5" s="7"/>
      <c r="H5" s="7"/>
      <c r="I5" s="39"/>
      <c r="K5" s="7"/>
      <c r="L5" s="39"/>
      <c r="N5" s="7"/>
      <c r="O5" s="39"/>
      <c r="Q5" s="7"/>
      <c r="R5" s="39"/>
      <c r="T5" s="7"/>
      <c r="U5" s="39"/>
      <c r="W5" s="7"/>
      <c r="X5" s="39"/>
      <c r="Z5" s="7"/>
    </row>
    <row r="6" spans="1:26">
      <c r="A6" s="38" t="s">
        <v>1</v>
      </c>
      <c r="B6" s="6">
        <v>10.268181999999999</v>
      </c>
      <c r="C6" s="6">
        <v>15.130124</v>
      </c>
      <c r="D6" s="6">
        <v>7.8288010000000003</v>
      </c>
      <c r="E6" s="6">
        <v>10.281806</v>
      </c>
      <c r="F6" s="7">
        <f t="shared" ref="F6:F7" si="0">(D6-E6)/D6</f>
        <v>-0.31333086637404617</v>
      </c>
      <c r="H6" s="7"/>
      <c r="I6" s="39"/>
      <c r="K6" s="7"/>
      <c r="L6" s="39"/>
      <c r="N6" s="7"/>
      <c r="O6" s="39"/>
      <c r="Q6" s="7"/>
      <c r="R6" s="39"/>
      <c r="T6" s="7"/>
      <c r="U6" s="39"/>
      <c r="W6" s="7"/>
      <c r="X6" s="39"/>
      <c r="Z6" s="7"/>
    </row>
    <row r="7" spans="1:26">
      <c r="A7" s="38" t="s">
        <v>9</v>
      </c>
      <c r="B7" s="6">
        <v>11.998937</v>
      </c>
      <c r="C7" s="6">
        <v>12.879498999999999</v>
      </c>
      <c r="D7" s="6">
        <v>9.0613969999999995</v>
      </c>
      <c r="E7" s="6">
        <v>10.244596</v>
      </c>
      <c r="F7" s="7">
        <f t="shared" si="0"/>
        <v>-0.13057578207863535</v>
      </c>
      <c r="H7" s="7"/>
      <c r="I7" s="39"/>
      <c r="K7" s="7"/>
      <c r="L7" s="39"/>
      <c r="N7" s="7"/>
      <c r="O7" s="39"/>
      <c r="Q7" s="7"/>
      <c r="R7" s="39"/>
      <c r="T7" s="7"/>
      <c r="U7" s="39"/>
      <c r="W7" s="7"/>
      <c r="X7" s="39"/>
      <c r="Z7" s="7"/>
    </row>
    <row r="8" spans="1:26">
      <c r="A8" s="38" t="s">
        <v>0</v>
      </c>
      <c r="B8" s="6">
        <v>11.688269999999999</v>
      </c>
      <c r="C8" s="6">
        <v>15.315908</v>
      </c>
      <c r="D8" s="6">
        <v>8.7306650000000001</v>
      </c>
      <c r="E8" s="6">
        <v>10.583805</v>
      </c>
      <c r="F8" s="8">
        <f t="shared" ref="F8:F10" si="1">(D8-E8)/D8</f>
        <v>-0.21225645469159563</v>
      </c>
      <c r="H8" s="7"/>
      <c r="I8" s="39"/>
      <c r="K8" s="7"/>
      <c r="L8" s="39"/>
      <c r="N8" s="7"/>
      <c r="O8" s="39"/>
      <c r="Q8" s="7"/>
      <c r="R8" s="39"/>
      <c r="T8" s="7"/>
      <c r="U8" s="39"/>
      <c r="W8" s="7"/>
      <c r="X8" s="39"/>
      <c r="Z8" s="7"/>
    </row>
    <row r="9" spans="1:26">
      <c r="A9" s="38" t="s">
        <v>3</v>
      </c>
      <c r="B9" s="6">
        <v>10.335335000000001</v>
      </c>
      <c r="C9" s="6">
        <v>14.120419</v>
      </c>
      <c r="D9" s="6">
        <v>9.3575730000000004</v>
      </c>
      <c r="E9" s="6">
        <v>10.510842</v>
      </c>
      <c r="F9" s="7">
        <f t="shared" si="1"/>
        <v>-0.12324445665558792</v>
      </c>
      <c r="H9" s="7"/>
      <c r="I9" s="39"/>
      <c r="K9" s="7"/>
      <c r="L9" s="39"/>
      <c r="N9" s="7"/>
      <c r="O9" s="39"/>
      <c r="Q9" s="7"/>
      <c r="R9" s="39"/>
      <c r="T9" s="7"/>
      <c r="U9" s="39"/>
      <c r="W9" s="7"/>
      <c r="X9" s="39"/>
      <c r="Z9" s="7"/>
    </row>
    <row r="10" spans="1:26">
      <c r="A10" s="38" t="s">
        <v>4</v>
      </c>
      <c r="B10" s="6">
        <v>12.737500000000001</v>
      </c>
      <c r="C10" s="6">
        <v>14.906893</v>
      </c>
      <c r="D10" s="6">
        <v>10.198561</v>
      </c>
      <c r="E10" s="6">
        <v>10.412381</v>
      </c>
      <c r="F10" s="9">
        <f t="shared" si="1"/>
        <v>-2.0965702906517902E-2</v>
      </c>
      <c r="H10" s="7"/>
      <c r="I10" s="39"/>
      <c r="K10" s="7"/>
      <c r="L10" s="39"/>
      <c r="N10" s="7"/>
      <c r="O10" s="39"/>
      <c r="Q10" s="7"/>
      <c r="R10" s="39"/>
      <c r="T10" s="7"/>
      <c r="U10" s="39"/>
      <c r="W10" s="7"/>
      <c r="X10" s="39"/>
      <c r="Z10" s="7"/>
    </row>
    <row r="11" spans="1:26" ht="14.5" customHeight="1">
      <c r="A11" s="38" t="s">
        <v>2</v>
      </c>
      <c r="B11" s="6">
        <v>14.335172</v>
      </c>
      <c r="C11" s="6">
        <v>15.359546</v>
      </c>
      <c r="D11" s="6">
        <v>11.047057000000001</v>
      </c>
      <c r="E11" s="6">
        <v>10.443732000000001</v>
      </c>
      <c r="F11" s="10">
        <f t="shared" ref="F11:F12" si="2">(D11-E11)/D11</f>
        <v>5.4614093147161265E-2</v>
      </c>
      <c r="H11" s="7"/>
      <c r="I11" s="39"/>
      <c r="K11" s="7"/>
      <c r="L11" s="39"/>
      <c r="N11" s="7"/>
      <c r="O11" s="39"/>
      <c r="Q11" s="7"/>
      <c r="R11" s="39"/>
      <c r="T11" s="7"/>
      <c r="U11" s="39"/>
      <c r="W11" s="7"/>
      <c r="X11" s="39"/>
      <c r="Z11" s="7"/>
    </row>
    <row r="12" spans="1:26" ht="14.5" thickBot="1">
      <c r="A12" s="16" t="s">
        <v>5</v>
      </c>
      <c r="B12" s="17">
        <v>11.609505</v>
      </c>
      <c r="C12" s="17">
        <v>14.346669</v>
      </c>
      <c r="D12" s="17">
        <v>17.402318000000001</v>
      </c>
      <c r="E12" s="17">
        <v>18.088425000000001</v>
      </c>
      <c r="F12" s="18">
        <f t="shared" si="2"/>
        <v>-3.9426184488756025E-2</v>
      </c>
      <c r="H12" s="7"/>
      <c r="I12" s="39"/>
      <c r="K12" s="7"/>
      <c r="L12" s="39"/>
      <c r="N12" s="7"/>
      <c r="O12" s="39"/>
      <c r="Q12" s="7"/>
      <c r="R12" s="39"/>
      <c r="T12" s="7"/>
      <c r="U12" s="39"/>
      <c r="W12" s="7"/>
      <c r="X12" s="39"/>
      <c r="Z12" s="7"/>
    </row>
    <row r="14" spans="1:26" ht="14.5" thickBot="1">
      <c r="A14" s="60" t="s">
        <v>10</v>
      </c>
      <c r="B14" s="60" t="s">
        <v>35</v>
      </c>
      <c r="C14" s="14"/>
      <c r="D14" s="14"/>
      <c r="E14" s="14"/>
      <c r="F14" s="15"/>
    </row>
    <row r="15" spans="1:26" ht="14.5" thickBot="1">
      <c r="A15" s="64"/>
      <c r="B15" s="65" t="s">
        <v>13</v>
      </c>
      <c r="C15" s="65"/>
      <c r="D15" s="65"/>
      <c r="E15" s="65"/>
      <c r="F15" s="65"/>
    </row>
    <row r="16" spans="1:26" ht="14.5" thickBot="1">
      <c r="A16" s="14"/>
      <c r="B16" s="63" t="s">
        <v>30</v>
      </c>
      <c r="C16" s="63"/>
      <c r="D16" s="63" t="s">
        <v>32</v>
      </c>
      <c r="E16" s="63"/>
      <c r="F16" s="63"/>
    </row>
    <row r="17" spans="1:25" ht="14.5" thickBot="1">
      <c r="A17" s="64"/>
      <c r="B17" s="67" t="s">
        <v>16</v>
      </c>
      <c r="C17" s="67" t="s">
        <v>18</v>
      </c>
      <c r="D17" s="68" t="s">
        <v>6</v>
      </c>
      <c r="E17" s="68" t="s">
        <v>7</v>
      </c>
      <c r="F17" s="69" t="s">
        <v>31</v>
      </c>
      <c r="G17" s="7"/>
      <c r="I17" s="39"/>
      <c r="K17" s="7"/>
      <c r="L17" s="39"/>
      <c r="N17" s="7"/>
      <c r="O17" s="39"/>
      <c r="R17" s="39"/>
      <c r="S17" s="7"/>
      <c r="U17" s="39"/>
      <c r="V17" s="7"/>
      <c r="X17" s="39"/>
      <c r="Y17" s="7"/>
    </row>
    <row r="18" spans="1:25">
      <c r="A18" s="38" t="s">
        <v>1</v>
      </c>
      <c r="B18" s="6">
        <v>25.772375</v>
      </c>
      <c r="C18" s="6">
        <v>25.536967000000001</v>
      </c>
      <c r="D18" s="6">
        <v>16.081222</v>
      </c>
      <c r="E18" s="6">
        <v>16.063376999999999</v>
      </c>
      <c r="F18" s="11">
        <f t="shared" ref="F18" si="3">(D18-E18)/D18</f>
        <v>1.1096793514821959E-3</v>
      </c>
      <c r="G18" s="7"/>
      <c r="I18" s="39"/>
      <c r="K18" s="7"/>
      <c r="L18" s="39"/>
      <c r="N18" s="7"/>
      <c r="O18" s="39"/>
      <c r="R18" s="39"/>
      <c r="S18" s="7"/>
      <c r="U18" s="39"/>
      <c r="V18" s="7"/>
      <c r="X18" s="39"/>
      <c r="Y18" s="7"/>
    </row>
    <row r="19" spans="1:25">
      <c r="A19" s="38" t="s">
        <v>9</v>
      </c>
      <c r="B19" s="6">
        <v>25.476922999999999</v>
      </c>
      <c r="C19" s="6">
        <v>25.477805</v>
      </c>
      <c r="D19" s="6">
        <v>15.523889</v>
      </c>
      <c r="E19" s="6">
        <v>16.061381999999998</v>
      </c>
      <c r="F19" s="8">
        <f t="shared" ref="F19" si="4">(D19-E19)/D19</f>
        <v>-3.4623604948476362E-2</v>
      </c>
      <c r="G19" s="7"/>
      <c r="I19" s="39"/>
      <c r="K19" s="7"/>
      <c r="L19" s="39"/>
      <c r="N19" s="7"/>
      <c r="O19" s="39"/>
      <c r="R19" s="39"/>
      <c r="S19" s="7"/>
      <c r="U19" s="39"/>
      <c r="V19" s="7"/>
      <c r="X19" s="39"/>
      <c r="Y19" s="7"/>
    </row>
    <row r="20" spans="1:25">
      <c r="A20" s="38" t="s">
        <v>0</v>
      </c>
      <c r="B20" s="6">
        <v>27.020278999999999</v>
      </c>
      <c r="C20" s="6">
        <v>24.824876</v>
      </c>
      <c r="D20" s="6">
        <v>22.850024000000001</v>
      </c>
      <c r="E20" s="6">
        <v>28.631778000000001</v>
      </c>
      <c r="F20" s="8">
        <f t="shared" ref="F20:F22" si="5">(D20-E20)/D20</f>
        <v>-0.25303054386288604</v>
      </c>
      <c r="G20" s="7"/>
      <c r="I20" s="39"/>
      <c r="K20" s="7"/>
      <c r="L20" s="39"/>
      <c r="N20" s="7"/>
      <c r="O20" s="39"/>
      <c r="R20" s="39"/>
      <c r="S20" s="7"/>
      <c r="U20" s="39"/>
      <c r="V20" s="7"/>
      <c r="X20" s="39"/>
      <c r="Y20" s="7"/>
    </row>
    <row r="21" spans="1:25">
      <c r="A21" s="38" t="s">
        <v>3</v>
      </c>
      <c r="B21" s="6">
        <v>25.367522999999998</v>
      </c>
      <c r="C21" s="6">
        <v>25.283010999999998</v>
      </c>
      <c r="D21" s="6">
        <v>16.439534999999999</v>
      </c>
      <c r="E21" s="6">
        <v>16.313248999999999</v>
      </c>
      <c r="F21" s="12">
        <f t="shared" si="5"/>
        <v>7.6818474488481786E-3</v>
      </c>
      <c r="G21" s="7"/>
      <c r="I21" s="39"/>
      <c r="K21" s="7"/>
      <c r="L21" s="39"/>
      <c r="M21" s="7"/>
      <c r="O21" s="39"/>
      <c r="P21" s="7"/>
      <c r="R21" s="39"/>
      <c r="S21" s="7"/>
      <c r="U21" s="39"/>
      <c r="V21" s="7"/>
      <c r="X21" s="39"/>
      <c r="Y21" s="7"/>
    </row>
    <row r="22" spans="1:25">
      <c r="A22" s="38" t="s">
        <v>4</v>
      </c>
      <c r="B22" s="6">
        <v>26.766480000000001</v>
      </c>
      <c r="C22" s="6">
        <v>25.607144000000002</v>
      </c>
      <c r="D22" s="6">
        <v>18.098565000000001</v>
      </c>
      <c r="E22" s="6">
        <v>16.318187000000002</v>
      </c>
      <c r="F22" s="12">
        <f t="shared" si="5"/>
        <v>9.8371224458955658E-2</v>
      </c>
      <c r="G22" s="7"/>
      <c r="I22" s="39"/>
      <c r="K22" s="7"/>
      <c r="L22" s="39"/>
      <c r="M22" s="7"/>
      <c r="O22" s="39"/>
      <c r="P22" s="7"/>
      <c r="R22" s="39"/>
      <c r="S22" s="7"/>
      <c r="U22" s="39"/>
      <c r="V22" s="7"/>
      <c r="X22" s="39"/>
      <c r="Y22" s="7"/>
    </row>
    <row r="23" spans="1:25">
      <c r="A23" s="38" t="s">
        <v>2</v>
      </c>
      <c r="B23" s="6">
        <v>27.609145999999999</v>
      </c>
      <c r="C23" s="6">
        <v>25.584807999999999</v>
      </c>
      <c r="D23" s="6">
        <v>19.321715999999999</v>
      </c>
      <c r="E23" s="6">
        <v>16.221686999999999</v>
      </c>
      <c r="F23" s="12">
        <f t="shared" ref="F23:F24" si="6">(D23-E23)/D23</f>
        <v>0.1604427370736636</v>
      </c>
      <c r="G23" s="7"/>
      <c r="I23" s="39"/>
      <c r="K23" s="7"/>
      <c r="L23" s="39"/>
      <c r="M23" s="7"/>
      <c r="O23" s="39"/>
      <c r="P23" s="7"/>
      <c r="R23" s="39"/>
      <c r="S23" s="7"/>
      <c r="U23" s="39"/>
      <c r="V23" s="7"/>
      <c r="X23" s="39"/>
      <c r="Y23" s="7"/>
    </row>
    <row r="24" spans="1:25" ht="14.5" thickBot="1">
      <c r="A24" s="16" t="s">
        <v>5</v>
      </c>
      <c r="B24" s="17">
        <v>27.300248</v>
      </c>
      <c r="C24" s="17">
        <v>25.58362</v>
      </c>
      <c r="D24" s="17">
        <v>18.733819</v>
      </c>
      <c r="E24" s="17">
        <v>16.390796999999999</v>
      </c>
      <c r="F24" s="19">
        <f t="shared" si="6"/>
        <v>0.12506910630448609</v>
      </c>
      <c r="G24" s="7"/>
      <c r="I24" s="39"/>
      <c r="K24" s="7"/>
      <c r="L24" s="39"/>
      <c r="M24" s="7"/>
      <c r="O24" s="39"/>
      <c r="P24" s="7"/>
      <c r="R24" s="39"/>
      <c r="S24" s="7"/>
      <c r="U24" s="39"/>
      <c r="V24" s="7"/>
      <c r="X24" s="39"/>
      <c r="Y24" s="7"/>
    </row>
    <row r="26" spans="1:25">
      <c r="A26" s="56" t="s">
        <v>14</v>
      </c>
      <c r="B26" s="20"/>
    </row>
    <row r="27" spans="1:25">
      <c r="B27" s="5" t="s">
        <v>16</v>
      </c>
      <c r="C27" s="5" t="s">
        <v>18</v>
      </c>
      <c r="E27" s="7"/>
      <c r="F27" s="39"/>
      <c r="H27" s="7"/>
      <c r="I27" s="39"/>
      <c r="K27" s="7"/>
      <c r="L27" s="39"/>
      <c r="N27" s="7"/>
      <c r="O27" s="39"/>
      <c r="Q27" s="7"/>
      <c r="R27" s="39"/>
      <c r="T27" s="7"/>
      <c r="U27" s="39"/>
      <c r="W27" s="7"/>
      <c r="X27" s="39"/>
    </row>
    <row r="28" spans="1:25">
      <c r="A28" s="38" t="s">
        <v>12</v>
      </c>
      <c r="B28" s="40">
        <v>17.402318000000001</v>
      </c>
      <c r="C28" s="40">
        <v>18.088425000000001</v>
      </c>
      <c r="E28" s="7"/>
      <c r="F28" s="39"/>
      <c r="H28" s="7"/>
      <c r="I28" s="39"/>
      <c r="K28" s="7"/>
      <c r="L28" s="39"/>
      <c r="N28" s="7"/>
      <c r="O28" s="39"/>
      <c r="Q28" s="7"/>
      <c r="R28" s="39"/>
      <c r="T28" s="7"/>
      <c r="U28" s="39"/>
      <c r="W28" s="7"/>
      <c r="X28" s="39"/>
    </row>
    <row r="29" spans="1:25">
      <c r="A29" s="38" t="s">
        <v>13</v>
      </c>
      <c r="B29" s="40">
        <v>18.733819</v>
      </c>
      <c r="C29" s="57">
        <v>16.390796999999999</v>
      </c>
      <c r="E29" s="7"/>
      <c r="F29" s="39"/>
      <c r="H29" s="7"/>
      <c r="I29" s="39"/>
      <c r="K29" s="7"/>
      <c r="L29" s="39"/>
      <c r="N29" s="7"/>
      <c r="O29" s="39"/>
      <c r="Q29" s="7"/>
      <c r="R29" s="39"/>
      <c r="T29" s="7"/>
      <c r="U29" s="39"/>
      <c r="W29" s="7"/>
      <c r="X29" s="39"/>
    </row>
    <row r="30" spans="1:25">
      <c r="C30" s="7"/>
      <c r="E30" s="7"/>
      <c r="F30" s="39"/>
      <c r="H30" s="7"/>
      <c r="I30" s="39"/>
      <c r="K30" s="7"/>
      <c r="L30" s="39"/>
      <c r="N30" s="7"/>
      <c r="O30" s="39"/>
      <c r="Q30" s="7"/>
      <c r="R30" s="39"/>
      <c r="T30" s="7"/>
      <c r="U30" s="39"/>
      <c r="W30" s="7"/>
      <c r="X30" s="39"/>
    </row>
    <row r="31" spans="1:25">
      <c r="E31" s="7"/>
      <c r="F31" s="39"/>
      <c r="H31" s="7"/>
      <c r="I31" s="39"/>
      <c r="K31" s="7"/>
      <c r="L31" s="39"/>
      <c r="N31" s="7"/>
      <c r="O31" s="39"/>
      <c r="Q31" s="7"/>
      <c r="R31" s="39"/>
      <c r="T31" s="7"/>
      <c r="U31" s="39"/>
      <c r="W31" s="7"/>
      <c r="X31" s="39"/>
    </row>
    <row r="32" spans="1:25" ht="14.5" thickBot="1">
      <c r="A32" s="60" t="s">
        <v>8</v>
      </c>
      <c r="B32" s="60" t="s">
        <v>34</v>
      </c>
      <c r="C32" s="14"/>
      <c r="D32" s="14"/>
      <c r="E32" s="7"/>
      <c r="F32" s="39"/>
      <c r="H32" s="7"/>
      <c r="I32" s="39"/>
      <c r="K32" s="7"/>
      <c r="L32" s="39"/>
      <c r="N32" s="7"/>
      <c r="O32" s="39"/>
      <c r="Q32" s="7"/>
      <c r="R32" s="39"/>
      <c r="T32" s="7"/>
      <c r="U32" s="39"/>
      <c r="W32" s="7"/>
      <c r="X32" s="39"/>
    </row>
    <row r="33" spans="1:25">
      <c r="A33" s="70"/>
      <c r="B33" s="62" t="s">
        <v>12</v>
      </c>
      <c r="C33" s="62"/>
      <c r="D33" s="61"/>
      <c r="E33" s="7"/>
      <c r="F33" s="39"/>
      <c r="H33" s="7"/>
      <c r="I33" s="39"/>
      <c r="K33" s="7"/>
      <c r="L33" s="39"/>
      <c r="N33" s="7"/>
      <c r="O33" s="39"/>
      <c r="Q33" s="7"/>
      <c r="R33" s="39"/>
      <c r="T33" s="7"/>
      <c r="U33" s="39"/>
      <c r="W33" s="7"/>
      <c r="X33" s="39"/>
    </row>
    <row r="34" spans="1:25" ht="14.5" thickBot="1">
      <c r="A34" s="14"/>
      <c r="B34" s="13" t="s">
        <v>16</v>
      </c>
      <c r="C34" s="13" t="s">
        <v>18</v>
      </c>
      <c r="D34" s="14"/>
      <c r="E34" s="7"/>
      <c r="F34" s="39"/>
      <c r="H34" s="7"/>
      <c r="I34" s="39"/>
      <c r="K34" s="7"/>
      <c r="L34" s="39"/>
      <c r="N34" s="7"/>
      <c r="O34" s="39"/>
      <c r="Q34" s="7"/>
      <c r="R34" s="39"/>
      <c r="T34" s="7"/>
      <c r="U34" s="39"/>
      <c r="W34" s="7"/>
      <c r="X34" s="39"/>
    </row>
    <row r="35" spans="1:25">
      <c r="A35" s="38" t="s">
        <v>1</v>
      </c>
      <c r="B35" s="7">
        <f>1-C35</f>
        <v>0.83413231064237769</v>
      </c>
      <c r="C35" s="7">
        <f>D35/1043</f>
        <v>0.16586768935762225</v>
      </c>
      <c r="D35" s="59">
        <v>173</v>
      </c>
      <c r="E35" s="7"/>
      <c r="F35" s="39"/>
      <c r="H35" s="7"/>
      <c r="I35" s="39"/>
      <c r="K35" s="7"/>
      <c r="L35" s="39"/>
      <c r="N35" s="7"/>
      <c r="O35" s="39"/>
      <c r="Q35" s="7"/>
      <c r="R35" s="39"/>
      <c r="T35" s="7"/>
      <c r="U35" s="39"/>
      <c r="W35" s="7"/>
      <c r="X35" s="39"/>
    </row>
    <row r="36" spans="1:25">
      <c r="A36" s="38" t="s">
        <v>9</v>
      </c>
      <c r="B36" s="7">
        <f t="shared" ref="B36:B41" si="7">1-C36</f>
        <v>0.84372003835091081</v>
      </c>
      <c r="C36" s="7">
        <f t="shared" ref="C36:C41" si="8">D36/1043</f>
        <v>0.15627996164908917</v>
      </c>
      <c r="D36" s="59">
        <v>163</v>
      </c>
      <c r="E36" s="7"/>
      <c r="F36" s="39"/>
      <c r="H36" s="7"/>
      <c r="I36" s="39"/>
      <c r="K36" s="7"/>
      <c r="L36" s="39"/>
      <c r="N36" s="7"/>
      <c r="O36" s="39"/>
      <c r="Q36" s="7"/>
      <c r="R36" s="39"/>
      <c r="T36" s="7"/>
      <c r="U36" s="39"/>
      <c r="W36" s="7"/>
      <c r="X36" s="39"/>
    </row>
    <row r="37" spans="1:25">
      <c r="A37" s="38" t="s">
        <v>0</v>
      </c>
      <c r="B37" s="7">
        <f t="shared" si="7"/>
        <v>0.88878235858101629</v>
      </c>
      <c r="C37" s="7">
        <f t="shared" si="8"/>
        <v>0.1112176414189837</v>
      </c>
      <c r="D37" s="59">
        <v>116</v>
      </c>
      <c r="E37" s="7"/>
      <c r="F37" s="39"/>
      <c r="H37" s="7"/>
      <c r="I37" s="39"/>
      <c r="K37" s="7"/>
      <c r="L37" s="39"/>
      <c r="N37" s="7"/>
      <c r="O37" s="39"/>
      <c r="Q37" s="7"/>
      <c r="R37" s="39"/>
      <c r="T37" s="7"/>
      <c r="U37" s="39"/>
      <c r="W37" s="7"/>
      <c r="X37" s="39"/>
    </row>
    <row r="38" spans="1:25">
      <c r="A38" s="38" t="s">
        <v>3</v>
      </c>
      <c r="B38" s="7">
        <f t="shared" si="7"/>
        <v>0.66538830297219564</v>
      </c>
      <c r="C38" s="7">
        <f t="shared" si="8"/>
        <v>0.33461169702780441</v>
      </c>
      <c r="D38" s="59">
        <v>349</v>
      </c>
      <c r="E38" s="7"/>
      <c r="F38" s="39"/>
      <c r="H38" s="7"/>
      <c r="I38" s="39"/>
      <c r="K38" s="7"/>
      <c r="L38" s="39"/>
      <c r="N38" s="7"/>
      <c r="O38" s="39"/>
      <c r="Q38" s="7"/>
      <c r="R38" s="39"/>
      <c r="T38" s="7"/>
      <c r="U38" s="39"/>
      <c r="W38" s="7"/>
      <c r="X38" s="39"/>
    </row>
    <row r="39" spans="1:25">
      <c r="A39" s="38" t="s">
        <v>4</v>
      </c>
      <c r="B39" s="7">
        <f t="shared" si="7"/>
        <v>0.48609779482262705</v>
      </c>
      <c r="C39" s="7">
        <f t="shared" si="8"/>
        <v>0.51390220517737295</v>
      </c>
      <c r="D39" s="59">
        <v>536</v>
      </c>
      <c r="E39" s="7"/>
      <c r="F39" s="39"/>
      <c r="H39" s="7"/>
      <c r="I39" s="39"/>
      <c r="K39" s="7"/>
      <c r="L39" s="39"/>
      <c r="N39" s="7"/>
      <c r="O39" s="39"/>
      <c r="Q39" s="7"/>
      <c r="R39" s="39"/>
      <c r="T39" s="7"/>
      <c r="U39" s="39"/>
      <c r="W39" s="7"/>
      <c r="X39" s="39"/>
    </row>
    <row r="40" spans="1:25">
      <c r="A40" s="38" t="s">
        <v>2</v>
      </c>
      <c r="B40" s="7">
        <f t="shared" si="7"/>
        <v>0.37008628954937683</v>
      </c>
      <c r="C40" s="7">
        <f t="shared" si="8"/>
        <v>0.62991371045062317</v>
      </c>
      <c r="D40" s="59">
        <v>657</v>
      </c>
      <c r="E40" s="7"/>
      <c r="F40" s="39"/>
      <c r="H40" s="7"/>
      <c r="I40" s="39"/>
      <c r="K40" s="7"/>
      <c r="L40" s="39"/>
      <c r="N40" s="7"/>
      <c r="O40" s="39"/>
      <c r="Q40" s="7"/>
      <c r="R40" s="39"/>
      <c r="T40" s="7"/>
      <c r="U40" s="39"/>
      <c r="W40" s="7"/>
      <c r="X40" s="39"/>
    </row>
    <row r="41" spans="1:25" ht="14.5" thickBot="1">
      <c r="A41" s="16" t="s">
        <v>5</v>
      </c>
      <c r="B41" s="15">
        <f t="shared" si="7"/>
        <v>0.5206136145733461</v>
      </c>
      <c r="C41" s="15">
        <f t="shared" si="8"/>
        <v>0.4793863854266539</v>
      </c>
      <c r="D41" s="71">
        <v>500</v>
      </c>
      <c r="E41" s="7"/>
      <c r="F41" s="39"/>
      <c r="H41" s="7"/>
      <c r="I41" s="39"/>
      <c r="K41" s="7"/>
      <c r="L41" s="39"/>
      <c r="N41" s="7"/>
      <c r="O41" s="39"/>
      <c r="Q41" s="7"/>
      <c r="R41" s="39"/>
      <c r="T41" s="7"/>
      <c r="U41" s="39"/>
      <c r="W41" s="7"/>
      <c r="X41" s="39"/>
    </row>
    <row r="42" spans="1:25">
      <c r="E42" s="7"/>
      <c r="F42" s="39"/>
      <c r="H42" s="7"/>
      <c r="I42" s="39"/>
      <c r="K42" s="7"/>
      <c r="L42" s="39"/>
      <c r="N42" s="7"/>
      <c r="O42" s="39"/>
      <c r="Q42" s="7"/>
      <c r="R42" s="39"/>
      <c r="T42" s="7"/>
      <c r="U42" s="39"/>
      <c r="W42" s="7"/>
      <c r="X42" s="39"/>
    </row>
    <row r="43" spans="1:25">
      <c r="E43" s="7"/>
      <c r="F43" s="39"/>
      <c r="H43" s="7"/>
      <c r="I43" s="39"/>
      <c r="K43" s="7"/>
      <c r="L43" s="39"/>
      <c r="N43" s="7"/>
      <c r="O43" s="39"/>
      <c r="Q43" s="7"/>
      <c r="R43" s="39"/>
      <c r="T43" s="7"/>
      <c r="U43" s="39"/>
      <c r="W43" s="7"/>
      <c r="X43" s="39"/>
    </row>
    <row r="44" spans="1:25" ht="14.5" thickBot="1">
      <c r="A44" s="60" t="s">
        <v>10</v>
      </c>
      <c r="B44" s="60" t="s">
        <v>34</v>
      </c>
      <c r="C44" s="14"/>
      <c r="D44" s="14"/>
      <c r="E44" s="15"/>
      <c r="F44" s="14"/>
      <c r="H44" s="7"/>
      <c r="I44" s="39"/>
      <c r="K44" s="7"/>
      <c r="L44" s="39"/>
      <c r="N44" s="7"/>
      <c r="O44" s="39"/>
      <c r="Q44" s="7"/>
      <c r="R44" s="39"/>
      <c r="T44" s="7"/>
      <c r="U44" s="39"/>
      <c r="W44" s="7"/>
      <c r="X44" s="39"/>
    </row>
    <row r="45" spans="1:25">
      <c r="A45" s="58"/>
      <c r="B45" s="27" t="s">
        <v>12</v>
      </c>
      <c r="C45" s="27"/>
      <c r="D45" s="27" t="s">
        <v>13</v>
      </c>
      <c r="E45" s="27"/>
      <c r="F45" s="39"/>
      <c r="G45" s="7"/>
      <c r="I45" s="39"/>
      <c r="J45" s="7"/>
      <c r="L45" s="39"/>
      <c r="M45" s="7"/>
      <c r="O45" s="39"/>
      <c r="P45" s="7"/>
      <c r="R45" s="39"/>
      <c r="S45" s="7"/>
      <c r="U45" s="39"/>
      <c r="V45" s="7"/>
      <c r="X45" s="39"/>
      <c r="Y45" s="7"/>
    </row>
    <row r="46" spans="1:25" ht="14.5" thickBot="1">
      <c r="A46" s="14"/>
      <c r="B46" s="13" t="s">
        <v>16</v>
      </c>
      <c r="C46" s="13" t="s">
        <v>18</v>
      </c>
      <c r="D46" s="13" t="s">
        <v>16</v>
      </c>
      <c r="E46" s="13" t="s">
        <v>18</v>
      </c>
      <c r="F46" s="14"/>
      <c r="G46" s="7"/>
      <c r="I46" s="39"/>
      <c r="J46" s="7"/>
      <c r="L46" s="39"/>
      <c r="M46" s="7"/>
      <c r="O46" s="39"/>
      <c r="P46" s="7"/>
      <c r="R46" s="39"/>
      <c r="S46" s="7"/>
      <c r="U46" s="39"/>
      <c r="V46" s="7"/>
      <c r="X46" s="39"/>
      <c r="Y46" s="7"/>
    </row>
    <row r="47" spans="1:25">
      <c r="A47" s="38" t="s">
        <v>1</v>
      </c>
      <c r="B47" s="7">
        <v>0.83413231064237769</v>
      </c>
      <c r="C47" s="7">
        <v>0.16586768935762225</v>
      </c>
      <c r="D47" s="7">
        <f>1-E47</f>
        <v>0.6270373921380632</v>
      </c>
      <c r="E47" s="7">
        <f>F47/1043</f>
        <v>0.37296260786193675</v>
      </c>
      <c r="F47" s="59">
        <v>389</v>
      </c>
      <c r="G47" s="7"/>
      <c r="I47" s="39"/>
      <c r="J47" s="7"/>
      <c r="L47" s="39"/>
      <c r="M47" s="7"/>
      <c r="O47" s="39"/>
      <c r="P47" s="7"/>
      <c r="R47" s="39"/>
      <c r="S47" s="7"/>
      <c r="U47" s="39"/>
      <c r="V47" s="7"/>
      <c r="X47" s="39"/>
      <c r="Y47" s="7"/>
    </row>
    <row r="48" spans="1:25">
      <c r="A48" s="38" t="s">
        <v>9</v>
      </c>
      <c r="B48" s="7">
        <v>0.84372003835091081</v>
      </c>
      <c r="C48" s="7">
        <v>0.15627996164908917</v>
      </c>
      <c r="D48" s="7">
        <f t="shared" ref="D48:D53" si="9">1-E48</f>
        <v>0.76222435282837964</v>
      </c>
      <c r="E48" s="7">
        <f t="shared" ref="E48:E53" si="10">F48/1043</f>
        <v>0.23777564717162034</v>
      </c>
      <c r="F48" s="59">
        <v>248</v>
      </c>
      <c r="G48" s="7"/>
      <c r="I48" s="39"/>
      <c r="J48" s="7"/>
      <c r="L48" s="39"/>
      <c r="M48" s="7"/>
      <c r="O48" s="39"/>
      <c r="P48" s="7"/>
      <c r="R48" s="39"/>
      <c r="S48" s="7"/>
      <c r="U48" s="39"/>
      <c r="V48" s="7"/>
      <c r="X48" s="39"/>
      <c r="Y48" s="7"/>
    </row>
    <row r="49" spans="1:25">
      <c r="A49" s="38" t="s">
        <v>0</v>
      </c>
      <c r="B49" s="7">
        <v>0.88878235858101629</v>
      </c>
      <c r="C49" s="7">
        <v>0.1112176414189837</v>
      </c>
      <c r="D49" s="7">
        <f>1-E49</f>
        <v>0.70469798657718119</v>
      </c>
      <c r="E49" s="7">
        <f t="shared" si="10"/>
        <v>0.29530201342281881</v>
      </c>
      <c r="F49" s="59">
        <v>308</v>
      </c>
      <c r="G49" s="7"/>
      <c r="I49" s="39"/>
      <c r="J49" s="7"/>
      <c r="L49" s="39"/>
      <c r="M49" s="7"/>
      <c r="O49" s="39"/>
      <c r="P49" s="7"/>
      <c r="R49" s="39"/>
      <c r="S49" s="7"/>
      <c r="U49" s="39"/>
      <c r="V49" s="7"/>
      <c r="X49" s="39"/>
      <c r="Y49" s="7"/>
    </row>
    <row r="50" spans="1:25">
      <c r="A50" s="38" t="s">
        <v>3</v>
      </c>
      <c r="B50" s="7">
        <v>0.66538830297219564</v>
      </c>
      <c r="C50" s="7">
        <v>0.33461169702780441</v>
      </c>
      <c r="D50" s="7">
        <f t="shared" si="9"/>
        <v>0.52924256951102588</v>
      </c>
      <c r="E50" s="7">
        <f t="shared" si="10"/>
        <v>0.47075743048897412</v>
      </c>
      <c r="F50" s="59">
        <v>491</v>
      </c>
      <c r="G50" s="7"/>
      <c r="I50" s="39"/>
      <c r="J50" s="7"/>
      <c r="L50" s="39"/>
      <c r="M50" s="7"/>
      <c r="O50" s="39"/>
      <c r="P50" s="7"/>
      <c r="R50" s="39"/>
      <c r="S50" s="7"/>
      <c r="U50" s="39"/>
      <c r="V50" s="7"/>
      <c r="X50" s="39"/>
      <c r="Y50" s="7"/>
    </row>
    <row r="51" spans="1:25">
      <c r="A51" s="38" t="s">
        <v>4</v>
      </c>
      <c r="B51" s="7">
        <v>0.48609779482262705</v>
      </c>
      <c r="C51" s="7">
        <v>0.51390220517737295</v>
      </c>
      <c r="D51" s="7">
        <f t="shared" si="9"/>
        <v>0.326941514860978</v>
      </c>
      <c r="E51" s="7">
        <f t="shared" si="10"/>
        <v>0.673058485139022</v>
      </c>
      <c r="F51" s="59">
        <v>702</v>
      </c>
      <c r="G51" s="7"/>
      <c r="I51" s="39"/>
      <c r="J51" s="7"/>
      <c r="L51" s="39"/>
      <c r="M51" s="7"/>
      <c r="O51" s="39"/>
      <c r="P51" s="7"/>
      <c r="R51" s="39"/>
      <c r="S51" s="7"/>
      <c r="U51" s="39"/>
      <c r="V51" s="7"/>
      <c r="X51" s="39"/>
      <c r="Y51" s="7"/>
    </row>
    <row r="52" spans="1:25">
      <c r="A52" s="38" t="s">
        <v>2</v>
      </c>
      <c r="B52" s="7">
        <v>0.37008628954937683</v>
      </c>
      <c r="C52" s="7">
        <v>0.62991371045062317</v>
      </c>
      <c r="D52" s="7">
        <f t="shared" si="9"/>
        <v>0.20901246404602114</v>
      </c>
      <c r="E52" s="7">
        <f t="shared" si="10"/>
        <v>0.79098753595397886</v>
      </c>
      <c r="F52" s="59">
        <v>825</v>
      </c>
      <c r="G52" s="7"/>
      <c r="I52" s="39"/>
      <c r="J52" s="7"/>
      <c r="L52" s="39"/>
      <c r="M52" s="7"/>
      <c r="O52" s="39"/>
      <c r="P52" s="7"/>
      <c r="R52" s="39"/>
      <c r="S52" s="7"/>
      <c r="U52" s="39"/>
      <c r="V52" s="7"/>
      <c r="X52" s="39"/>
      <c r="Y52" s="7"/>
    </row>
    <row r="53" spans="1:25" ht="14.5" thickBot="1">
      <c r="A53" s="16" t="s">
        <v>5</v>
      </c>
      <c r="B53" s="15">
        <v>0.5206136145733461</v>
      </c>
      <c r="C53" s="15">
        <v>0.4793863854266539</v>
      </c>
      <c r="D53" s="15">
        <f t="shared" si="9"/>
        <v>0.28283796740172584</v>
      </c>
      <c r="E53" s="15">
        <f t="shared" si="10"/>
        <v>0.71716203259827416</v>
      </c>
      <c r="F53" s="71">
        <v>748</v>
      </c>
      <c r="G53" s="7"/>
      <c r="I53" s="39"/>
      <c r="J53" s="7"/>
      <c r="L53" s="39"/>
      <c r="M53" s="7"/>
      <c r="O53" s="39"/>
      <c r="P53" s="7"/>
      <c r="R53" s="39"/>
      <c r="S53" s="7"/>
      <c r="U53" s="39"/>
      <c r="V53" s="7"/>
      <c r="X53" s="39"/>
      <c r="Y53" s="7"/>
    </row>
    <row r="54" spans="1:25">
      <c r="E54" s="7"/>
      <c r="F54" s="39"/>
      <c r="H54" s="7"/>
      <c r="I54" s="39"/>
      <c r="K54" s="7"/>
      <c r="L54" s="39"/>
      <c r="N54" s="7"/>
      <c r="O54" s="39"/>
      <c r="Q54" s="7"/>
      <c r="R54" s="39"/>
      <c r="T54" s="7"/>
      <c r="U54" s="39"/>
      <c r="W54" s="7"/>
      <c r="X54" s="39"/>
    </row>
  </sheetData>
  <mergeCells count="9">
    <mergeCell ref="B33:C33"/>
    <mergeCell ref="D45:E45"/>
    <mergeCell ref="B45:C45"/>
    <mergeCell ref="B15:F15"/>
    <mergeCell ref="B3:E3"/>
    <mergeCell ref="D16:F16"/>
    <mergeCell ref="B4:C4"/>
    <mergeCell ref="B16:C16"/>
    <mergeCell ref="D4:F4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EF127-1C55-4B1E-BE88-B439CCA98DED}">
  <dimension ref="A1:O37"/>
  <sheetViews>
    <sheetView topLeftCell="A13" workbookViewId="0">
      <selection activeCell="I34" sqref="I34"/>
    </sheetView>
  </sheetViews>
  <sheetFormatPr defaultRowHeight="14"/>
  <cols>
    <col min="1" max="1" width="15.08203125" bestFit="1" customWidth="1"/>
    <col min="2" max="3" width="12.33203125" bestFit="1" customWidth="1"/>
  </cols>
  <sheetData>
    <row r="1" spans="1:13">
      <c r="A1" s="4" t="s">
        <v>8</v>
      </c>
      <c r="B1" s="29" t="s">
        <v>26</v>
      </c>
      <c r="C1" s="29"/>
    </row>
    <row r="2" spans="1:13">
      <c r="A2" s="30" t="s">
        <v>19</v>
      </c>
      <c r="B2" s="30" t="s">
        <v>1</v>
      </c>
      <c r="C2" s="30"/>
      <c r="D2" s="30" t="s">
        <v>9</v>
      </c>
      <c r="E2" s="30"/>
      <c r="F2" s="30" t="s">
        <v>0</v>
      </c>
      <c r="G2" s="30"/>
      <c r="H2" s="30" t="s">
        <v>3</v>
      </c>
      <c r="I2" s="30"/>
    </row>
    <row r="3" spans="1:13">
      <c r="A3" s="30"/>
      <c r="B3" s="3" t="s">
        <v>15</v>
      </c>
      <c r="C3" s="3" t="s">
        <v>17</v>
      </c>
      <c r="D3" s="3" t="s">
        <v>15</v>
      </c>
      <c r="E3" s="3" t="s">
        <v>17</v>
      </c>
      <c r="F3" s="3" t="s">
        <v>15</v>
      </c>
      <c r="G3" s="3" t="s">
        <v>17</v>
      </c>
      <c r="H3" s="3" t="s">
        <v>15</v>
      </c>
      <c r="I3" s="3" t="s">
        <v>17</v>
      </c>
    </row>
    <row r="4" spans="1:13">
      <c r="A4" s="24" t="s">
        <v>20</v>
      </c>
      <c r="B4" s="43">
        <v>2.0724434280000001</v>
      </c>
      <c r="C4" s="43">
        <v>2.9440799809999998</v>
      </c>
      <c r="D4" s="43">
        <v>2.2142863830000001</v>
      </c>
      <c r="E4" s="43">
        <v>2.8182156859999998</v>
      </c>
      <c r="F4" s="43">
        <v>3.0926328299999999</v>
      </c>
      <c r="G4" s="53">
        <v>3.065995171</v>
      </c>
      <c r="H4" s="43">
        <v>4.0419426180000002</v>
      </c>
      <c r="I4" s="43">
        <v>4.5388921570000003</v>
      </c>
      <c r="J4" s="43"/>
      <c r="K4" s="43"/>
    </row>
    <row r="5" spans="1:13">
      <c r="A5" s="24" t="s">
        <v>21</v>
      </c>
      <c r="B5" s="43">
        <v>6.7624125470000003</v>
      </c>
      <c r="C5" s="43">
        <v>10.305448889999999</v>
      </c>
      <c r="D5" s="43">
        <v>7.3316390370000004</v>
      </c>
      <c r="E5" s="43">
        <v>8.4905643649999991</v>
      </c>
      <c r="F5" s="43">
        <v>6.8735408079999996</v>
      </c>
      <c r="G5" s="43">
        <v>10.475428150000001</v>
      </c>
      <c r="H5" s="43">
        <v>8.808222744</v>
      </c>
      <c r="I5" s="43">
        <v>11.355716340000001</v>
      </c>
      <c r="J5" s="43"/>
      <c r="K5" s="43"/>
    </row>
    <row r="6" spans="1:13">
      <c r="A6" s="24" t="s">
        <v>22</v>
      </c>
      <c r="B6" s="43">
        <v>8.3662649180000006</v>
      </c>
      <c r="C6" s="43">
        <v>11.320649749999999</v>
      </c>
      <c r="D6" s="43">
        <v>10.43629426</v>
      </c>
      <c r="E6" s="43">
        <v>11.64833483</v>
      </c>
      <c r="F6" s="43">
        <v>9.9089799910000007</v>
      </c>
      <c r="G6" s="43">
        <v>11.60674251</v>
      </c>
      <c r="H6" s="43">
        <v>10.19176043</v>
      </c>
      <c r="I6" s="43">
        <v>11.48004793</v>
      </c>
      <c r="J6" s="43"/>
      <c r="K6" s="43"/>
    </row>
    <row r="7" spans="1:13">
      <c r="A7" s="24" t="s">
        <v>23</v>
      </c>
      <c r="B7" s="43">
        <v>2.8887094590000002</v>
      </c>
      <c r="C7" s="43">
        <v>4.627690189</v>
      </c>
      <c r="D7" s="43">
        <v>3.3387549669999999</v>
      </c>
      <c r="E7" s="43">
        <v>4.0924642440000003</v>
      </c>
      <c r="F7" s="43">
        <v>3.4203210730000002</v>
      </c>
      <c r="G7" s="43">
        <v>4.7429745829999996</v>
      </c>
      <c r="H7" s="43">
        <v>4.638891407</v>
      </c>
      <c r="I7" s="43">
        <v>5.6685100620000002</v>
      </c>
      <c r="J7" s="43"/>
      <c r="K7" s="43"/>
    </row>
    <row r="8" spans="1:13">
      <c r="A8" s="24" t="s">
        <v>24</v>
      </c>
      <c r="B8" s="43">
        <v>17.55232341</v>
      </c>
      <c r="C8" s="43">
        <v>20.32093759</v>
      </c>
      <c r="D8" s="43">
        <v>19.119975960000001</v>
      </c>
      <c r="E8" s="43">
        <v>21.118521300000001</v>
      </c>
      <c r="F8" s="43">
        <v>18.373569679999999</v>
      </c>
      <c r="G8" s="43">
        <v>21.099117929999998</v>
      </c>
      <c r="H8" s="43">
        <v>17.762993359999999</v>
      </c>
      <c r="I8" s="43">
        <v>18.317911800000001</v>
      </c>
      <c r="J8" s="43"/>
      <c r="K8" s="43"/>
    </row>
    <row r="9" spans="1:13">
      <c r="A9" s="24" t="s">
        <v>25</v>
      </c>
      <c r="B9" s="43">
        <v>25.140590039999999</v>
      </c>
      <c r="C9" s="43">
        <v>25.344610240000002</v>
      </c>
      <c r="D9" s="43">
        <v>24.291837470000001</v>
      </c>
      <c r="E9" s="43">
        <v>27.588093700000002</v>
      </c>
      <c r="F9" s="43">
        <v>25.334123120000001</v>
      </c>
      <c r="G9" s="43">
        <v>25.489209819999999</v>
      </c>
      <c r="H9" s="43">
        <v>22.772878500000001</v>
      </c>
      <c r="I9" s="43">
        <v>24.114430469999999</v>
      </c>
      <c r="J9" s="43"/>
      <c r="K9" s="43"/>
    </row>
    <row r="10" spans="1:13">
      <c r="A10" s="24"/>
      <c r="B10" s="43"/>
      <c r="C10" s="43"/>
      <c r="D10" s="43"/>
      <c r="E10" s="43"/>
      <c r="F10" s="43"/>
      <c r="G10" s="43"/>
      <c r="H10" s="43"/>
      <c r="I10" s="43"/>
      <c r="J10" s="43"/>
      <c r="K10" s="51"/>
      <c r="M10" s="25"/>
    </row>
    <row r="11" spans="1:13">
      <c r="A11" s="30" t="s">
        <v>19</v>
      </c>
      <c r="B11" s="52" t="s">
        <v>2</v>
      </c>
      <c r="C11" s="52"/>
      <c r="D11" s="52" t="s">
        <v>4</v>
      </c>
      <c r="E11" s="52"/>
      <c r="F11" s="52" t="s">
        <v>5</v>
      </c>
      <c r="G11" s="52"/>
      <c r="H11" s="43"/>
      <c r="I11" s="43"/>
      <c r="J11" s="43"/>
      <c r="K11" s="51"/>
      <c r="M11" s="25"/>
    </row>
    <row r="12" spans="1:13">
      <c r="A12" s="30"/>
      <c r="B12" s="53" t="s">
        <v>15</v>
      </c>
      <c r="C12" s="53" t="s">
        <v>17</v>
      </c>
      <c r="D12" s="53" t="s">
        <v>15</v>
      </c>
      <c r="E12" s="53" t="s">
        <v>17</v>
      </c>
      <c r="F12" s="53" t="s">
        <v>15</v>
      </c>
      <c r="G12" s="53" t="s">
        <v>17</v>
      </c>
      <c r="H12" s="43"/>
      <c r="I12" s="43"/>
      <c r="J12" s="43"/>
      <c r="K12" s="51"/>
      <c r="M12" s="25"/>
    </row>
    <row r="13" spans="1:13">
      <c r="A13" s="24" t="s">
        <v>20</v>
      </c>
      <c r="B13" s="43">
        <v>3.0432491970000002</v>
      </c>
      <c r="C13" s="43">
        <v>3.1211365249999998</v>
      </c>
      <c r="D13" s="43">
        <v>2.8438661939999998</v>
      </c>
      <c r="E13" s="43">
        <v>3.2128050570000002</v>
      </c>
      <c r="F13" s="43">
        <v>13.37024458</v>
      </c>
      <c r="G13" s="43">
        <v>14.03721095</v>
      </c>
      <c r="H13" s="43"/>
      <c r="I13" s="43"/>
      <c r="J13" s="43"/>
      <c r="K13" s="51"/>
      <c r="M13" s="25"/>
    </row>
    <row r="14" spans="1:13">
      <c r="A14" s="24" t="s">
        <v>21</v>
      </c>
      <c r="B14" s="43">
        <v>9.2415511699999993</v>
      </c>
      <c r="C14" s="43">
        <v>10.50242978</v>
      </c>
      <c r="D14" s="43">
        <v>8.0402495740000006</v>
      </c>
      <c r="E14" s="43">
        <v>10.522011170000001</v>
      </c>
      <c r="F14" s="43">
        <v>16.46493268</v>
      </c>
      <c r="G14" s="43">
        <v>18.091099929999999</v>
      </c>
      <c r="H14" s="43"/>
      <c r="I14" s="43"/>
      <c r="J14" s="43"/>
      <c r="K14" s="51"/>
      <c r="M14" s="25"/>
    </row>
    <row r="15" spans="1:13">
      <c r="A15" s="24" t="s">
        <v>22</v>
      </c>
      <c r="B15" s="43">
        <v>11.744252899999999</v>
      </c>
      <c r="C15" s="53">
        <v>11.449340380000001</v>
      </c>
      <c r="D15" s="43">
        <v>11.137584</v>
      </c>
      <c r="E15" s="43">
        <v>11.409611659999999</v>
      </c>
      <c r="F15" s="43">
        <v>17.009416399999999</v>
      </c>
      <c r="G15" s="43">
        <v>18.469605479999998</v>
      </c>
      <c r="H15" s="43"/>
      <c r="I15" s="43"/>
      <c r="J15" s="43"/>
      <c r="K15" s="51"/>
      <c r="M15" s="25"/>
    </row>
    <row r="16" spans="1:13">
      <c r="A16" s="24" t="s">
        <v>23</v>
      </c>
      <c r="B16" s="43">
        <v>3.834808609</v>
      </c>
      <c r="C16" s="43">
        <v>4.658756984</v>
      </c>
      <c r="D16" s="43">
        <v>3.7421636290000002</v>
      </c>
      <c r="E16" s="43">
        <v>4.8197607910000002</v>
      </c>
      <c r="F16" s="43">
        <v>12.60538416</v>
      </c>
      <c r="G16" s="43">
        <v>13.29666312</v>
      </c>
      <c r="H16" s="43"/>
      <c r="I16" s="43"/>
      <c r="J16" s="43"/>
      <c r="K16" s="51"/>
      <c r="M16" s="25"/>
    </row>
    <row r="17" spans="1:15">
      <c r="A17" s="24" t="s">
        <v>24</v>
      </c>
      <c r="B17" s="43">
        <v>25.2971462</v>
      </c>
      <c r="C17" s="51">
        <v>20.708628180000002</v>
      </c>
      <c r="D17" s="43">
        <v>22.91447921</v>
      </c>
      <c r="E17" s="51">
        <v>20.28102707</v>
      </c>
      <c r="F17" s="43">
        <v>27.616018870000001</v>
      </c>
      <c r="G17" s="51">
        <v>26.395494029999998</v>
      </c>
      <c r="H17" s="43"/>
      <c r="I17" s="43"/>
      <c r="J17" s="43"/>
      <c r="K17" s="51"/>
      <c r="M17" s="25"/>
    </row>
    <row r="18" spans="1:15">
      <c r="A18" s="24" t="s">
        <v>25</v>
      </c>
      <c r="B18" s="43">
        <v>42.57188498</v>
      </c>
      <c r="C18" s="53">
        <v>25.629618870000002</v>
      </c>
      <c r="D18" s="72">
        <v>31.332159780000001</v>
      </c>
      <c r="E18" s="53">
        <v>28.552944650000001</v>
      </c>
      <c r="F18" s="43">
        <v>34.466070000000002</v>
      </c>
      <c r="G18" s="43">
        <v>37.282820059999999</v>
      </c>
      <c r="H18" s="43"/>
      <c r="I18" s="43"/>
      <c r="J18" s="43"/>
      <c r="K18" s="43"/>
    </row>
    <row r="19" spans="1:15">
      <c r="B19" s="43"/>
      <c r="C19" s="51"/>
      <c r="D19" s="43"/>
      <c r="E19" s="51"/>
      <c r="F19" s="43"/>
      <c r="G19" s="43"/>
      <c r="H19" s="43"/>
      <c r="I19" s="43"/>
      <c r="J19" s="43"/>
      <c r="K19" s="43"/>
    </row>
    <row r="20" spans="1:15">
      <c r="A20" s="4" t="s">
        <v>10</v>
      </c>
      <c r="B20" s="48" t="s">
        <v>26</v>
      </c>
      <c r="C20" s="48"/>
      <c r="D20" s="43"/>
      <c r="E20" s="43"/>
      <c r="F20" s="43"/>
      <c r="G20" s="43"/>
      <c r="H20" s="43"/>
      <c r="I20" s="43"/>
      <c r="J20" s="43"/>
      <c r="K20" s="43"/>
    </row>
    <row r="21" spans="1:15">
      <c r="A21" s="22" t="s">
        <v>19</v>
      </c>
      <c r="B21" s="47" t="s">
        <v>1</v>
      </c>
      <c r="C21" s="47"/>
      <c r="D21" s="47" t="s">
        <v>9</v>
      </c>
      <c r="E21" s="47"/>
      <c r="F21" s="47" t="s">
        <v>0</v>
      </c>
      <c r="G21" s="47"/>
      <c r="H21" s="47" t="s">
        <v>3</v>
      </c>
      <c r="I21" s="47"/>
      <c r="J21" s="47"/>
      <c r="K21" s="47"/>
      <c r="L21" s="28"/>
      <c r="M21" s="28"/>
      <c r="N21" s="28"/>
      <c r="O21" s="28"/>
    </row>
    <row r="22" spans="1:15">
      <c r="A22" s="22"/>
      <c r="B22" s="41" t="s">
        <v>15</v>
      </c>
      <c r="C22" s="41" t="s">
        <v>17</v>
      </c>
      <c r="D22" s="41" t="s">
        <v>15</v>
      </c>
      <c r="E22" s="41" t="s">
        <v>17</v>
      </c>
      <c r="F22" s="41" t="s">
        <v>15</v>
      </c>
      <c r="G22" s="41" t="s">
        <v>17</v>
      </c>
      <c r="H22" s="41" t="s">
        <v>15</v>
      </c>
      <c r="I22" s="41" t="s">
        <v>17</v>
      </c>
      <c r="J22" s="41"/>
      <c r="K22" s="41"/>
      <c r="L22" s="2"/>
      <c r="M22" s="2"/>
      <c r="N22" s="2"/>
      <c r="O22" s="2"/>
    </row>
    <row r="23" spans="1:15">
      <c r="A23" s="24" t="s">
        <v>20</v>
      </c>
      <c r="B23" s="54">
        <v>5.7685941985151041</v>
      </c>
      <c r="C23" s="54">
        <v>5.9320484548132439</v>
      </c>
      <c r="D23" s="54">
        <v>5.8985707893634221</v>
      </c>
      <c r="E23" s="54">
        <v>5.9944706487364039</v>
      </c>
      <c r="F23" s="54">
        <v>14.616431797578169</v>
      </c>
      <c r="G23" s="54">
        <v>42.983751222429539</v>
      </c>
      <c r="H23" s="54">
        <v>6.3567267408195232</v>
      </c>
      <c r="I23" s="73">
        <v>6.3332621998955423</v>
      </c>
      <c r="J23" s="54"/>
      <c r="K23" s="55"/>
      <c r="L23" s="1"/>
      <c r="M23" s="1"/>
      <c r="N23" s="1"/>
      <c r="O23" s="26"/>
    </row>
    <row r="24" spans="1:15">
      <c r="A24" s="24" t="s">
        <v>21</v>
      </c>
      <c r="B24" s="54">
        <v>17.326100063493481</v>
      </c>
      <c r="C24" s="54">
        <v>17.75309616881291</v>
      </c>
      <c r="D24" s="54">
        <v>16.836284984347461</v>
      </c>
      <c r="E24" s="54">
        <v>17.716906747154201</v>
      </c>
      <c r="F24" s="54">
        <v>24.035030205701219</v>
      </c>
      <c r="G24" s="54">
        <v>36.610586022680259</v>
      </c>
      <c r="H24" s="54">
        <v>18.38932065841988</v>
      </c>
      <c r="I24" s="54">
        <v>18.487002092021608</v>
      </c>
      <c r="J24" s="54"/>
      <c r="K24" s="55"/>
      <c r="L24" s="1"/>
      <c r="M24" s="26"/>
      <c r="N24" s="1"/>
      <c r="O24" s="26"/>
    </row>
    <row r="25" spans="1:15">
      <c r="A25" s="24" t="s">
        <v>22</v>
      </c>
      <c r="B25" s="54">
        <v>20.070749656253088</v>
      </c>
      <c r="C25" s="54">
        <v>20.59411684711511</v>
      </c>
      <c r="D25" s="54">
        <v>19.691582048842388</v>
      </c>
      <c r="E25" s="54">
        <v>20.48900103827221</v>
      </c>
      <c r="F25" s="54">
        <v>21.761298673764401</v>
      </c>
      <c r="G25" s="54">
        <v>25.03405899479726</v>
      </c>
      <c r="H25" s="54">
        <v>20.765834518518229</v>
      </c>
      <c r="I25" s="54">
        <v>20.78412671621453</v>
      </c>
      <c r="J25" s="54"/>
      <c r="K25" s="55"/>
      <c r="L25" s="1"/>
      <c r="M25" s="26"/>
      <c r="N25" s="1"/>
      <c r="O25" s="26"/>
    </row>
    <row r="26" spans="1:15">
      <c r="A26" s="24" t="s">
        <v>23</v>
      </c>
      <c r="B26" s="54">
        <v>6.6682971454798494</v>
      </c>
      <c r="C26" s="54">
        <v>6.9004963232027059</v>
      </c>
      <c r="D26" s="54">
        <v>6.5453610585799371</v>
      </c>
      <c r="E26" s="54">
        <v>6.8902740695574813</v>
      </c>
      <c r="F26" s="54">
        <v>14.626019994005921</v>
      </c>
      <c r="G26" s="54">
        <v>23.37189198590432</v>
      </c>
      <c r="H26" s="54">
        <v>7.35425135929398</v>
      </c>
      <c r="I26" s="54">
        <v>7.3673226001790848</v>
      </c>
      <c r="J26" s="54"/>
      <c r="K26" s="55"/>
      <c r="L26" s="1"/>
      <c r="M26" s="26"/>
      <c r="N26" s="1"/>
      <c r="O26" s="26"/>
    </row>
    <row r="27" spans="1:15">
      <c r="A27" s="24" t="s">
        <v>24</v>
      </c>
      <c r="B27" s="54">
        <v>27.33798941778479</v>
      </c>
      <c r="C27" s="55">
        <v>25.670449868153241</v>
      </c>
      <c r="D27" s="54">
        <v>25.490280310718809</v>
      </c>
      <c r="E27" s="54">
        <v>25.80451050507364</v>
      </c>
      <c r="F27" s="54">
        <v>39.845583811167963</v>
      </c>
      <c r="G27" s="55">
        <v>31.146757277573851</v>
      </c>
      <c r="H27" s="54">
        <v>26.122873449899348</v>
      </c>
      <c r="I27" s="55">
        <v>25.363539717200439</v>
      </c>
      <c r="J27" s="54"/>
      <c r="K27" s="55"/>
      <c r="L27" s="1"/>
      <c r="M27" s="26"/>
      <c r="N27" s="1"/>
      <c r="O27" s="26"/>
    </row>
    <row r="28" spans="1:15">
      <c r="A28" s="24" t="s">
        <v>25</v>
      </c>
      <c r="B28" s="54">
        <v>43.725138282504609</v>
      </c>
      <c r="C28" s="54">
        <v>43.512284989891313</v>
      </c>
      <c r="D28" s="54">
        <v>40.432189775659459</v>
      </c>
      <c r="E28" s="54">
        <v>47.682526739559762</v>
      </c>
      <c r="F28" s="54">
        <v>62.479334693468232</v>
      </c>
      <c r="G28" s="73">
        <v>40.352506526155807</v>
      </c>
      <c r="H28" s="74">
        <v>40.858549879386729</v>
      </c>
      <c r="I28" s="73">
        <v>39.934594580259997</v>
      </c>
      <c r="J28" s="54"/>
      <c r="K28" s="55"/>
      <c r="L28" s="1"/>
      <c r="M28" s="26"/>
      <c r="N28" s="1"/>
      <c r="O28" s="26"/>
    </row>
    <row r="29" spans="1:15">
      <c r="B29" s="43"/>
      <c r="C29" s="43"/>
      <c r="D29" s="43"/>
      <c r="E29" s="43"/>
      <c r="F29" s="43"/>
      <c r="G29" s="43"/>
      <c r="H29" s="43"/>
      <c r="I29" s="43"/>
      <c r="J29" s="43"/>
      <c r="K29" s="43"/>
    </row>
    <row r="30" spans="1:15">
      <c r="A30" s="30" t="s">
        <v>19</v>
      </c>
      <c r="B30" s="47" t="s">
        <v>2</v>
      </c>
      <c r="C30" s="47"/>
      <c r="D30" s="47" t="s">
        <v>4</v>
      </c>
      <c r="E30" s="47"/>
      <c r="F30" s="47" t="s">
        <v>5</v>
      </c>
      <c r="G30" s="47"/>
      <c r="H30" s="43"/>
      <c r="I30" s="43"/>
      <c r="J30" s="43"/>
      <c r="K30" s="43"/>
    </row>
    <row r="31" spans="1:15">
      <c r="A31" s="30"/>
      <c r="B31" s="41" t="s">
        <v>15</v>
      </c>
      <c r="C31" s="41" t="s">
        <v>17</v>
      </c>
      <c r="D31" s="41" t="s">
        <v>15</v>
      </c>
      <c r="E31" s="41" t="s">
        <v>17</v>
      </c>
      <c r="F31" s="41" t="s">
        <v>15</v>
      </c>
      <c r="G31" s="41" t="s">
        <v>17</v>
      </c>
      <c r="H31" s="43"/>
      <c r="I31" s="43"/>
      <c r="J31" s="43"/>
      <c r="K31" s="43"/>
    </row>
    <row r="32" spans="1:15">
      <c r="A32" s="24" t="s">
        <v>20</v>
      </c>
      <c r="B32" s="54">
        <v>6.6331843489157283</v>
      </c>
      <c r="C32" s="55">
        <v>6.0429662644424926</v>
      </c>
      <c r="D32" s="54">
        <v>6.1682432815142656</v>
      </c>
      <c r="E32" s="54">
        <v>6.2084285764274787</v>
      </c>
      <c r="F32" s="54">
        <v>6.425851110186735</v>
      </c>
      <c r="G32" s="55">
        <v>6.3215969331046518</v>
      </c>
      <c r="H32" s="43"/>
      <c r="I32" s="43"/>
      <c r="J32" s="43"/>
      <c r="K32" s="43"/>
    </row>
    <row r="33" spans="1:11">
      <c r="A33" s="24" t="s">
        <v>21</v>
      </c>
      <c r="B33" s="54">
        <v>19.57196675056289</v>
      </c>
      <c r="C33" s="55">
        <v>18.01378164301039</v>
      </c>
      <c r="D33" s="54">
        <v>18.392635492987139</v>
      </c>
      <c r="E33" s="55">
        <v>18.053552006689639</v>
      </c>
      <c r="F33" s="54">
        <v>20.030243607531801</v>
      </c>
      <c r="G33" s="55">
        <v>18.314099755558011</v>
      </c>
      <c r="H33" s="43"/>
      <c r="I33" s="43"/>
      <c r="J33" s="43"/>
      <c r="K33" s="43"/>
    </row>
    <row r="34" spans="1:11">
      <c r="A34" s="24" t="s">
        <v>22</v>
      </c>
      <c r="B34" s="54">
        <v>23.140691946787751</v>
      </c>
      <c r="C34" s="55">
        <v>20.703726384006139</v>
      </c>
      <c r="D34" s="54">
        <v>21.7280921728252</v>
      </c>
      <c r="E34" s="55">
        <v>20.667231255509879</v>
      </c>
      <c r="F34" s="54">
        <v>22.261641007433251</v>
      </c>
      <c r="G34" s="55">
        <v>20.833776129546742</v>
      </c>
      <c r="H34" s="43"/>
      <c r="I34" s="43"/>
      <c r="J34" s="43"/>
      <c r="K34" s="43"/>
    </row>
    <row r="35" spans="1:11">
      <c r="A35" s="24" t="s">
        <v>23</v>
      </c>
      <c r="B35" s="54">
        <v>7.7601239084368672</v>
      </c>
      <c r="C35" s="55">
        <v>6.9705900617775081</v>
      </c>
      <c r="D35" s="54">
        <v>7.357657122047355</v>
      </c>
      <c r="E35" s="55">
        <v>7.018558952873204</v>
      </c>
      <c r="F35" s="54">
        <v>7.7560838303155224</v>
      </c>
      <c r="G35" s="55">
        <v>7.1272641470799174</v>
      </c>
      <c r="H35" s="43"/>
      <c r="I35" s="43"/>
      <c r="J35" s="43"/>
      <c r="K35" s="43"/>
    </row>
    <row r="36" spans="1:11">
      <c r="A36" s="24" t="s">
        <v>24</v>
      </c>
      <c r="B36" s="54">
        <v>35.798704591619106</v>
      </c>
      <c r="C36" s="55">
        <v>25.99587176556464</v>
      </c>
      <c r="D36" s="54">
        <v>33.223470073962687</v>
      </c>
      <c r="E36" s="55">
        <v>26.410054600443711</v>
      </c>
      <c r="F36" s="54">
        <v>33.940959460101737</v>
      </c>
      <c r="G36" s="55">
        <v>26.13420767139592</v>
      </c>
      <c r="H36" s="43"/>
      <c r="I36" s="43"/>
      <c r="J36" s="43"/>
      <c r="K36" s="43"/>
    </row>
    <row r="37" spans="1:11">
      <c r="A37" s="24" t="s">
        <v>25</v>
      </c>
      <c r="B37" s="54">
        <v>50.561448024180898</v>
      </c>
      <c r="C37" s="73">
        <v>44.490263108907477</v>
      </c>
      <c r="D37" s="74">
        <v>54.18875233440054</v>
      </c>
      <c r="E37" s="73">
        <v>43.047142869006841</v>
      </c>
      <c r="F37" s="74">
        <v>55.533496730560429</v>
      </c>
      <c r="G37" s="73">
        <v>43.192982041446157</v>
      </c>
      <c r="H37" s="43"/>
      <c r="I37" s="43"/>
      <c r="J37" s="43"/>
      <c r="K37" s="43"/>
    </row>
  </sheetData>
  <mergeCells count="22">
    <mergeCell ref="A30:A31"/>
    <mergeCell ref="B30:C30"/>
    <mergeCell ref="D30:E30"/>
    <mergeCell ref="F30:G30"/>
    <mergeCell ref="D11:E11"/>
    <mergeCell ref="F11:G11"/>
    <mergeCell ref="D2:E2"/>
    <mergeCell ref="F2:G2"/>
    <mergeCell ref="H2:I2"/>
    <mergeCell ref="B11:C11"/>
    <mergeCell ref="D21:E21"/>
    <mergeCell ref="B1:C1"/>
    <mergeCell ref="B20:C20"/>
    <mergeCell ref="A2:A3"/>
    <mergeCell ref="B2:C2"/>
    <mergeCell ref="B21:C21"/>
    <mergeCell ref="A11:A12"/>
    <mergeCell ref="J21:K21"/>
    <mergeCell ref="H21:I21"/>
    <mergeCell ref="L21:M21"/>
    <mergeCell ref="N21:O21"/>
    <mergeCell ref="F21:G2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C2D18-0A0B-41D6-9B30-D4D39869AC30}">
  <dimension ref="A1:K40"/>
  <sheetViews>
    <sheetView tabSelected="1" workbookViewId="0">
      <selection activeCell="P14" sqref="P14:Q14"/>
    </sheetView>
  </sheetViews>
  <sheetFormatPr defaultRowHeight="14"/>
  <cols>
    <col min="1" max="1" width="9.1640625" bestFit="1" customWidth="1"/>
    <col min="2" max="2" width="11.25" bestFit="1" customWidth="1"/>
    <col min="3" max="3" width="13.4140625" bestFit="1" customWidth="1"/>
  </cols>
  <sheetData>
    <row r="1" spans="1:11">
      <c r="A1" s="4" t="s">
        <v>8</v>
      </c>
      <c r="B1" s="29" t="s">
        <v>33</v>
      </c>
      <c r="C1" s="29"/>
      <c r="D1" s="29"/>
    </row>
    <row r="2" spans="1:11">
      <c r="A2" s="31"/>
      <c r="B2" s="32"/>
      <c r="C2" s="28" t="s">
        <v>1</v>
      </c>
      <c r="D2" s="28"/>
      <c r="E2" s="28" t="s">
        <v>9</v>
      </c>
      <c r="F2" s="28"/>
      <c r="G2" s="28" t="s">
        <v>0</v>
      </c>
      <c r="H2" s="28"/>
      <c r="I2" s="28" t="s">
        <v>3</v>
      </c>
      <c r="J2" s="28"/>
    </row>
    <row r="3" spans="1:11">
      <c r="A3" s="23" t="s">
        <v>27</v>
      </c>
      <c r="B3" s="41" t="s">
        <v>28</v>
      </c>
      <c r="C3" s="42" t="s">
        <v>6</v>
      </c>
      <c r="D3" s="41" t="s">
        <v>7</v>
      </c>
      <c r="E3" s="42" t="s">
        <v>6</v>
      </c>
      <c r="F3" s="41" t="s">
        <v>7</v>
      </c>
      <c r="G3" s="42" t="s">
        <v>6</v>
      </c>
      <c r="H3" s="41" t="s">
        <v>7</v>
      </c>
      <c r="I3" s="42" t="s">
        <v>6</v>
      </c>
      <c r="J3" s="41" t="s">
        <v>7</v>
      </c>
      <c r="K3" s="43"/>
    </row>
    <row r="4" spans="1:11">
      <c r="A4" s="33" t="b">
        <v>0</v>
      </c>
      <c r="B4" s="41" t="b">
        <v>0</v>
      </c>
      <c r="C4" s="44">
        <v>5.895358014826007</v>
      </c>
      <c r="D4" s="44">
        <v>6.641840168675226</v>
      </c>
      <c r="E4" s="44">
        <v>5.7847596956975238</v>
      </c>
      <c r="F4" s="44">
        <v>6.458726730708662</v>
      </c>
      <c r="G4" s="44">
        <v>5.5342587875035916</v>
      </c>
      <c r="H4" s="44">
        <v>6.7125646542035424</v>
      </c>
      <c r="I4" s="44">
        <v>9.1482896362112704</v>
      </c>
      <c r="J4" s="44">
        <v>9.2597402757798797</v>
      </c>
      <c r="K4" s="43"/>
    </row>
    <row r="5" spans="1:11">
      <c r="A5" s="33"/>
      <c r="B5" s="41" t="b">
        <v>1</v>
      </c>
      <c r="C5" s="44">
        <v>11.260456907198289</v>
      </c>
      <c r="D5" s="44">
        <v>12.570258532732041</v>
      </c>
      <c r="E5" s="44">
        <v>12.151176385768739</v>
      </c>
      <c r="F5" s="44">
        <v>13.066205967978171</v>
      </c>
      <c r="G5" s="44">
        <v>13.05376821802756</v>
      </c>
      <c r="H5" s="45">
        <v>12.71080275429575</v>
      </c>
      <c r="I5" s="44">
        <v>12.47236599539556</v>
      </c>
      <c r="J5" s="44">
        <v>12.848699554040619</v>
      </c>
      <c r="K5" s="43"/>
    </row>
    <row r="6" spans="1:11">
      <c r="A6" s="33" t="b">
        <v>1</v>
      </c>
      <c r="B6" s="41" t="b">
        <v>0</v>
      </c>
      <c r="C6" s="44">
        <v>7.0999462502504196</v>
      </c>
      <c r="D6" s="44">
        <v>9.5123760978900158</v>
      </c>
      <c r="E6" s="44">
        <v>8.2769404727031475</v>
      </c>
      <c r="F6" s="44">
        <v>9.213753547733063</v>
      </c>
      <c r="G6" s="44">
        <v>7.7723954207930852</v>
      </c>
      <c r="H6" s="44">
        <v>9.8232659299052951</v>
      </c>
      <c r="I6" s="44">
        <v>8.5910815872034103</v>
      </c>
      <c r="J6" s="44">
        <v>9.6975382050650509</v>
      </c>
      <c r="K6" s="43"/>
    </row>
    <row r="7" spans="1:11">
      <c r="A7" s="33"/>
      <c r="B7" s="41" t="b">
        <v>1</v>
      </c>
      <c r="C7" s="44">
        <v>10.48667789714807</v>
      </c>
      <c r="D7" s="44">
        <v>15.46865442125706</v>
      </c>
      <c r="E7" s="44">
        <v>12.79666505606375</v>
      </c>
      <c r="F7" s="44">
        <v>15.90584171493483</v>
      </c>
      <c r="G7" s="44">
        <v>12.895721128763361</v>
      </c>
      <c r="H7" s="44">
        <v>16.03860244746566</v>
      </c>
      <c r="I7" s="44">
        <v>11.15099082039238</v>
      </c>
      <c r="J7" s="44">
        <v>14.038425271364749</v>
      </c>
      <c r="K7" s="43"/>
    </row>
    <row r="8" spans="1:11">
      <c r="A8" s="32"/>
      <c r="B8" s="46"/>
      <c r="C8" s="46"/>
      <c r="D8" s="46"/>
      <c r="E8" s="46"/>
      <c r="F8" s="46"/>
      <c r="G8" s="46"/>
      <c r="H8" s="46"/>
      <c r="I8" s="44"/>
      <c r="J8" s="44"/>
      <c r="K8" s="43"/>
    </row>
    <row r="9" spans="1:11">
      <c r="A9" s="32"/>
      <c r="B9" s="46"/>
      <c r="C9" s="47" t="s">
        <v>2</v>
      </c>
      <c r="D9" s="47"/>
      <c r="E9" s="47" t="s">
        <v>4</v>
      </c>
      <c r="F9" s="47"/>
      <c r="G9" s="47" t="s">
        <v>5</v>
      </c>
      <c r="H9" s="47"/>
      <c r="I9" s="46"/>
      <c r="J9" s="46"/>
      <c r="K9" s="43"/>
    </row>
    <row r="10" spans="1:11">
      <c r="A10" s="23" t="s">
        <v>27</v>
      </c>
      <c r="B10" s="41" t="s">
        <v>28</v>
      </c>
      <c r="C10" s="42" t="s">
        <v>6</v>
      </c>
      <c r="D10" s="41" t="s">
        <v>7</v>
      </c>
      <c r="E10" s="42" t="s">
        <v>6</v>
      </c>
      <c r="F10" s="41" t="s">
        <v>7</v>
      </c>
      <c r="G10" s="42" t="s">
        <v>6</v>
      </c>
      <c r="H10" s="41" t="s">
        <v>7</v>
      </c>
      <c r="I10" s="46"/>
      <c r="J10" s="46"/>
      <c r="K10" s="43"/>
    </row>
    <row r="11" spans="1:11">
      <c r="A11" s="33" t="b">
        <v>0</v>
      </c>
      <c r="B11" s="41" t="b">
        <v>0</v>
      </c>
      <c r="C11" s="44">
        <v>8.1027867725475868</v>
      </c>
      <c r="D11" s="45">
        <v>6.7023572557891784</v>
      </c>
      <c r="E11" s="44">
        <v>7.6759078416135162</v>
      </c>
      <c r="F11" s="45">
        <v>6.812180224187272</v>
      </c>
      <c r="G11" s="44">
        <v>16.83662223930904</v>
      </c>
      <c r="H11" s="45">
        <v>15.910900924047681</v>
      </c>
      <c r="I11" s="46"/>
      <c r="J11" s="46"/>
      <c r="K11" s="43"/>
    </row>
    <row r="12" spans="1:11">
      <c r="A12" s="33"/>
      <c r="B12" s="41" t="b">
        <v>1</v>
      </c>
      <c r="C12" s="44">
        <v>15.90588292755954</v>
      </c>
      <c r="D12" s="45">
        <v>13.058692911504769</v>
      </c>
      <c r="E12" s="44">
        <v>14.76500256325113</v>
      </c>
      <c r="F12" s="45">
        <v>12.99495773437428</v>
      </c>
      <c r="G12" s="44">
        <v>21.01393759200668</v>
      </c>
      <c r="H12" s="44">
        <v>21.505459752431239</v>
      </c>
      <c r="I12" s="46"/>
      <c r="J12" s="46"/>
      <c r="K12" s="43"/>
    </row>
    <row r="13" spans="1:11">
      <c r="A13" s="33" t="b">
        <v>1</v>
      </c>
      <c r="B13" s="41" t="b">
        <v>0</v>
      </c>
      <c r="C13" s="44">
        <v>9.9397462054498451</v>
      </c>
      <c r="D13" s="45">
        <v>9.6257755939514418</v>
      </c>
      <c r="E13" s="44">
        <v>9.2082369540129445</v>
      </c>
      <c r="F13" s="44">
        <v>9.659709833624488</v>
      </c>
      <c r="G13" s="44">
        <v>16.679068419030919</v>
      </c>
      <c r="H13" s="44">
        <v>17.20823331488161</v>
      </c>
      <c r="I13" s="46"/>
      <c r="J13" s="46"/>
      <c r="K13" s="43"/>
    </row>
    <row r="14" spans="1:11">
      <c r="A14" s="33"/>
      <c r="B14" s="41" t="b">
        <v>1</v>
      </c>
      <c r="C14" s="44">
        <v>15.3920408124361</v>
      </c>
      <c r="D14" s="44">
        <v>15.70287892720345</v>
      </c>
      <c r="E14" s="44">
        <v>13.81042745485442</v>
      </c>
      <c r="F14" s="44">
        <v>15.224546464702399</v>
      </c>
      <c r="G14" s="44">
        <v>18.809663467706489</v>
      </c>
      <c r="H14" s="44">
        <v>21.79386879076122</v>
      </c>
      <c r="I14" s="46"/>
      <c r="J14" s="46"/>
      <c r="K14" s="43"/>
    </row>
    <row r="15" spans="1:11">
      <c r="B15" s="43"/>
      <c r="C15" s="43"/>
      <c r="D15" s="43"/>
      <c r="E15" s="43"/>
      <c r="F15" s="43"/>
      <c r="G15" s="43"/>
      <c r="H15" s="43"/>
      <c r="I15" s="43"/>
      <c r="J15" s="43"/>
      <c r="K15" s="43"/>
    </row>
    <row r="16" spans="1:11">
      <c r="B16" s="43"/>
      <c r="C16" s="43"/>
      <c r="D16" s="43"/>
      <c r="E16" s="43"/>
      <c r="F16" s="43"/>
      <c r="G16" s="43"/>
      <c r="H16" s="43"/>
      <c r="I16" s="43"/>
      <c r="J16" s="43"/>
      <c r="K16" s="43"/>
    </row>
    <row r="17" spans="1:11">
      <c r="B17" s="43"/>
      <c r="C17" s="43"/>
      <c r="D17" s="43"/>
      <c r="E17" s="43"/>
      <c r="F17" s="43"/>
      <c r="G17" s="43"/>
      <c r="H17" s="43"/>
      <c r="I17" s="43"/>
      <c r="J17" s="43"/>
      <c r="K17" s="43"/>
    </row>
    <row r="18" spans="1:11">
      <c r="A18" s="4" t="s">
        <v>10</v>
      </c>
      <c r="B18" s="48" t="s">
        <v>33</v>
      </c>
      <c r="C18" s="48"/>
      <c r="D18" s="48"/>
      <c r="E18" s="43"/>
      <c r="F18" s="43"/>
      <c r="G18" s="43"/>
      <c r="H18" s="43"/>
      <c r="I18" s="43"/>
      <c r="J18" s="43"/>
      <c r="K18" s="43"/>
    </row>
    <row r="19" spans="1:11">
      <c r="A19" s="32"/>
      <c r="B19" s="46"/>
      <c r="C19" s="47" t="s">
        <v>1</v>
      </c>
      <c r="D19" s="47"/>
      <c r="E19" s="47" t="s">
        <v>9</v>
      </c>
      <c r="F19" s="47"/>
      <c r="G19" s="47" t="s">
        <v>0</v>
      </c>
      <c r="H19" s="47"/>
      <c r="I19" s="47" t="s">
        <v>3</v>
      </c>
      <c r="J19" s="47"/>
      <c r="K19" s="43"/>
    </row>
    <row r="20" spans="1:11">
      <c r="A20" s="23" t="s">
        <v>27</v>
      </c>
      <c r="B20" s="41" t="s">
        <v>11</v>
      </c>
      <c r="C20" s="41" t="s">
        <v>6</v>
      </c>
      <c r="D20" s="41" t="s">
        <v>7</v>
      </c>
      <c r="E20" s="41" t="s">
        <v>6</v>
      </c>
      <c r="F20" s="41" t="s">
        <v>7</v>
      </c>
      <c r="G20" s="41" t="s">
        <v>6</v>
      </c>
      <c r="H20" s="41" t="s">
        <v>7</v>
      </c>
      <c r="I20" s="41" t="s">
        <v>6</v>
      </c>
      <c r="J20" s="41" t="s">
        <v>7</v>
      </c>
      <c r="K20" s="43"/>
    </row>
    <row r="21" spans="1:11">
      <c r="A21" s="34" t="b">
        <v>0</v>
      </c>
      <c r="B21" s="49" t="b">
        <v>0</v>
      </c>
      <c r="C21" s="46">
        <v>6.2720070889999997</v>
      </c>
      <c r="D21" s="46">
        <v>6.8194482790000004</v>
      </c>
      <c r="E21" s="46">
        <v>5.9047281209999998</v>
      </c>
      <c r="F21" s="46">
        <v>6.7284433029999997</v>
      </c>
      <c r="G21" s="46">
        <v>19.00898527</v>
      </c>
      <c r="H21" s="46">
        <v>27.29730863</v>
      </c>
      <c r="I21" s="46">
        <v>7.7805735819999997</v>
      </c>
      <c r="J21" s="46">
        <v>7.7890888929999997</v>
      </c>
      <c r="K21" s="43"/>
    </row>
    <row r="22" spans="1:11">
      <c r="A22" s="34"/>
      <c r="B22" s="49" t="b">
        <v>1</v>
      </c>
      <c r="C22" s="46">
        <v>11.891519540000001</v>
      </c>
      <c r="D22" s="46">
        <v>13.052282679999999</v>
      </c>
      <c r="E22" s="46">
        <v>11.7912514</v>
      </c>
      <c r="F22" s="46">
        <v>13.1606384</v>
      </c>
      <c r="G22" s="46">
        <v>20.970534099999998</v>
      </c>
      <c r="H22" s="46">
        <v>26.762084059999999</v>
      </c>
      <c r="I22" s="46">
        <v>13.040051249999999</v>
      </c>
      <c r="J22" s="46">
        <v>13.283164599999999</v>
      </c>
      <c r="K22" s="43"/>
    </row>
    <row r="23" spans="1:11">
      <c r="A23" s="34" t="b">
        <v>1</v>
      </c>
      <c r="B23" s="49" t="b">
        <v>0</v>
      </c>
      <c r="C23" s="46">
        <v>16.660252660000001</v>
      </c>
      <c r="D23" s="50">
        <v>16.50238482</v>
      </c>
      <c r="E23" s="46">
        <v>16.11077345</v>
      </c>
      <c r="F23" s="46">
        <v>16.495893219999999</v>
      </c>
      <c r="G23" s="46">
        <v>21.976873309999998</v>
      </c>
      <c r="H23" s="46">
        <v>27.329153999999999</v>
      </c>
      <c r="I23" s="46">
        <v>16.881128579999999</v>
      </c>
      <c r="J23" s="50">
        <v>16.714013990000002</v>
      </c>
      <c r="K23" s="43"/>
    </row>
    <row r="24" spans="1:11">
      <c r="A24" s="34"/>
      <c r="B24" s="49" t="b">
        <v>1</v>
      </c>
      <c r="C24" s="46">
        <v>24.05813075</v>
      </c>
      <c r="D24" s="50">
        <v>23.379049250000001</v>
      </c>
      <c r="E24" s="46">
        <v>22.920117980000001</v>
      </c>
      <c r="F24" s="46">
        <v>23.37770184</v>
      </c>
      <c r="G24" s="46">
        <v>32.317041330000002</v>
      </c>
      <c r="H24" s="46">
        <v>38.534134950000002</v>
      </c>
      <c r="I24" s="46">
        <v>23.61505665</v>
      </c>
      <c r="J24" s="50">
        <v>23.297486970000001</v>
      </c>
      <c r="K24" s="43"/>
    </row>
    <row r="25" spans="1:11">
      <c r="A25" s="32"/>
      <c r="B25" s="46"/>
      <c r="C25" s="46"/>
      <c r="D25" s="46"/>
      <c r="E25" s="46"/>
      <c r="F25" s="46"/>
      <c r="G25" s="46"/>
      <c r="H25" s="46"/>
      <c r="I25" s="46"/>
      <c r="J25" s="46"/>
      <c r="K25" s="43"/>
    </row>
    <row r="26" spans="1:11">
      <c r="A26" s="32"/>
      <c r="B26" s="46"/>
      <c r="C26" s="47" t="s">
        <v>2</v>
      </c>
      <c r="D26" s="47"/>
      <c r="E26" s="47" t="s">
        <v>4</v>
      </c>
      <c r="F26" s="47"/>
      <c r="G26" s="47" t="s">
        <v>5</v>
      </c>
      <c r="H26" s="47"/>
      <c r="I26" s="43"/>
      <c r="J26" s="43"/>
      <c r="K26" s="43"/>
    </row>
    <row r="27" spans="1:11">
      <c r="A27" s="23" t="s">
        <v>27</v>
      </c>
      <c r="B27" s="41" t="s">
        <v>11</v>
      </c>
      <c r="C27" s="41" t="s">
        <v>6</v>
      </c>
      <c r="D27" s="41" t="s">
        <v>7</v>
      </c>
      <c r="E27" s="41" t="s">
        <v>6</v>
      </c>
      <c r="F27" s="41" t="s">
        <v>7</v>
      </c>
      <c r="G27" s="41" t="s">
        <v>6</v>
      </c>
      <c r="H27" s="41" t="s">
        <v>7</v>
      </c>
      <c r="I27" s="43"/>
      <c r="J27" s="43"/>
      <c r="K27" s="43"/>
    </row>
    <row r="28" spans="1:11">
      <c r="A28" s="34" t="b">
        <v>0</v>
      </c>
      <c r="B28" s="49" t="b">
        <v>0</v>
      </c>
      <c r="C28" s="46">
        <v>8.9649223150000008</v>
      </c>
      <c r="D28" s="50">
        <v>7.0840405970000004</v>
      </c>
      <c r="E28" s="46">
        <v>8.0078795090000003</v>
      </c>
      <c r="F28" s="50">
        <v>6.8379889330000001</v>
      </c>
      <c r="G28" s="46">
        <v>8.6671830930000002</v>
      </c>
      <c r="H28" s="50">
        <v>7.1742236799999999</v>
      </c>
      <c r="I28" s="43"/>
      <c r="J28" s="43"/>
      <c r="K28" s="43"/>
    </row>
    <row r="29" spans="1:11">
      <c r="A29" s="34"/>
      <c r="B29" s="49" t="b">
        <v>1</v>
      </c>
      <c r="C29" s="46">
        <v>17.399190770000001</v>
      </c>
      <c r="D29" s="50">
        <v>13.356293600000001</v>
      </c>
      <c r="E29" s="46">
        <v>14.77637751</v>
      </c>
      <c r="F29" s="50">
        <v>13.703138790000001</v>
      </c>
      <c r="G29" s="46">
        <v>16.1646809</v>
      </c>
      <c r="H29" s="50">
        <v>13.57430783</v>
      </c>
      <c r="I29" s="43"/>
      <c r="J29" s="43"/>
      <c r="K29" s="43"/>
    </row>
    <row r="30" spans="1:11">
      <c r="A30" s="34" t="b">
        <v>1</v>
      </c>
      <c r="B30" s="49" t="b">
        <v>0</v>
      </c>
      <c r="C30" s="46">
        <v>19.47648225</v>
      </c>
      <c r="D30" s="50">
        <v>16.61502364</v>
      </c>
      <c r="E30" s="46">
        <v>18.526810770000001</v>
      </c>
      <c r="F30" s="50">
        <v>16.756026110000001</v>
      </c>
      <c r="G30" s="46">
        <v>19.061383450000001</v>
      </c>
      <c r="H30" s="50">
        <v>16.817981140000001</v>
      </c>
      <c r="I30" s="43"/>
      <c r="J30" s="43"/>
      <c r="K30" s="43"/>
    </row>
    <row r="31" spans="1:11">
      <c r="A31" s="34"/>
      <c r="B31" s="49" t="b">
        <v>1</v>
      </c>
      <c r="C31" s="46">
        <v>28.166015980000001</v>
      </c>
      <c r="D31" s="50">
        <v>23.58557656</v>
      </c>
      <c r="E31" s="46">
        <v>26.39894528</v>
      </c>
      <c r="F31" s="50">
        <v>23.487769220000001</v>
      </c>
      <c r="G31" s="46">
        <v>26.93713511</v>
      </c>
      <c r="H31" s="50">
        <v>23.585664149999999</v>
      </c>
      <c r="I31" s="43"/>
      <c r="J31" s="43"/>
      <c r="K31" s="43"/>
    </row>
    <row r="32" spans="1:11">
      <c r="B32" s="43"/>
      <c r="C32" s="43"/>
      <c r="D32" s="43"/>
      <c r="E32" s="43"/>
      <c r="F32" s="43"/>
      <c r="G32" s="43"/>
      <c r="H32" s="43"/>
      <c r="I32" s="43"/>
      <c r="J32" s="43"/>
      <c r="K32" s="43"/>
    </row>
    <row r="34" spans="1:3">
      <c r="C34" s="3"/>
    </row>
    <row r="35" spans="1:3">
      <c r="A35" s="23" t="s">
        <v>27</v>
      </c>
      <c r="B35" s="23" t="s">
        <v>11</v>
      </c>
      <c r="C35" s="36" t="s">
        <v>29</v>
      </c>
    </row>
    <row r="36" spans="1:3">
      <c r="A36" s="34" t="b">
        <v>0</v>
      </c>
      <c r="B36" s="35" t="b">
        <v>0</v>
      </c>
      <c r="C36" s="37">
        <v>99</v>
      </c>
    </row>
    <row r="37" spans="1:3">
      <c r="A37" s="34"/>
      <c r="B37" s="35" t="b">
        <v>1</v>
      </c>
      <c r="C37" s="37">
        <v>108</v>
      </c>
    </row>
    <row r="38" spans="1:3">
      <c r="A38" s="34" t="b">
        <v>1</v>
      </c>
      <c r="B38" s="35" t="b">
        <v>0</v>
      </c>
      <c r="C38" s="37">
        <v>709</v>
      </c>
    </row>
    <row r="39" spans="1:3">
      <c r="A39" s="34"/>
      <c r="B39" s="35" t="b">
        <v>1</v>
      </c>
      <c r="C39" s="37">
        <v>127</v>
      </c>
    </row>
    <row r="40" spans="1:3">
      <c r="C40">
        <f>SUM(C36:C39)</f>
        <v>1043</v>
      </c>
    </row>
  </sheetData>
  <mergeCells count="26">
    <mergeCell ref="A36:A37"/>
    <mergeCell ref="A38:A39"/>
    <mergeCell ref="B1:D1"/>
    <mergeCell ref="B18:D18"/>
    <mergeCell ref="A23:A24"/>
    <mergeCell ref="A28:A29"/>
    <mergeCell ref="A30:A31"/>
    <mergeCell ref="C2:D2"/>
    <mergeCell ref="I19:J19"/>
    <mergeCell ref="E26:F26"/>
    <mergeCell ref="G26:H26"/>
    <mergeCell ref="E19:F19"/>
    <mergeCell ref="A21:A22"/>
    <mergeCell ref="A11:A12"/>
    <mergeCell ref="A13:A14"/>
    <mergeCell ref="G19:H19"/>
    <mergeCell ref="C19:D19"/>
    <mergeCell ref="C26:D26"/>
    <mergeCell ref="G2:H2"/>
    <mergeCell ref="A4:A5"/>
    <mergeCell ref="A6:A7"/>
    <mergeCell ref="E2:F2"/>
    <mergeCell ref="C9:D9"/>
    <mergeCell ref="I2:J2"/>
    <mergeCell ref="E9:F9"/>
    <mergeCell ref="G9:H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Origin</vt:lpstr>
      <vt:lpstr>Category</vt:lpstr>
      <vt:lpstr>Season-Stationary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Huiqi Luo</dc:creator>
  <cp:lastModifiedBy>Huiqi Luo</cp:lastModifiedBy>
  <dcterms:created xsi:type="dcterms:W3CDTF">2022-08-02T13:07:35Z</dcterms:created>
  <dcterms:modified xsi:type="dcterms:W3CDTF">2022-08-07T01:32:04Z</dcterms:modified>
</cp:coreProperties>
</file>