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manu\OneDrive\Desktop\Jasmine - EXCEL\EPICODE - ESERCIZI\"/>
    </mc:Choice>
  </mc:AlternateContent>
  <xr:revisionPtr revIDLastSave="0" documentId="13_ncr:1_{47BFA930-B104-40D8-9522-A4608C3A71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truzioni" sheetId="4" r:id="rId1"/>
    <sheet name="Assoluti_Iva" sheetId="1" r:id="rId2"/>
    <sheet name="Giudizio" sheetId="2" r:id="rId3"/>
    <sheet name="Fatture" sheetId="3" r:id="rId4"/>
  </sheets>
  <definedNames>
    <definedName name="_xlnm._FilterDatabase" localSheetId="3" hidden="1">Fatture!$A$1:$E$80</definedName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2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3" i="3"/>
  <c r="J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" i="3"/>
  <c r="C8" i="2" a="1"/>
  <c r="C8" i="2" s="1"/>
  <c r="C7" i="2" a="1"/>
  <c r="C7" i="2" s="1"/>
  <c r="C6" i="2" a="1"/>
  <c r="C6" i="2" s="1"/>
  <c r="C5" i="2" a="1"/>
  <c r="C5" i="2"/>
  <c r="C4" i="2" a="1"/>
  <c r="C4" i="2" s="1"/>
  <c r="C3" i="2" a="1"/>
  <c r="C3" i="2"/>
  <c r="C2" i="2" a="1"/>
  <c r="C2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<sst xmlns="http://schemas.openxmlformats.org/spreadsheetml/2006/main" count="882" uniqueCount="581">
  <si>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</si>
  <si>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</si>
  <si>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</si>
  <si>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</si>
  <si>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</si>
  <si>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</si>
  <si>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</si>
  <si>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</si>
  <si>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</si>
  <si>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</si>
  <si>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</si>
  <si>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</si>
  <si>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</si>
  <si>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</si>
  <si>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</si>
  <si>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</si>
  <si>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</si>
  <si>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</si>
  <si>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</si>
  <si>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</si>
  <si>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</si>
  <si>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</si>
  <si>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</si>
  <si>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</si>
  <si>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</si>
  <si>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</si>
  <si>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</si>
  <si>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</si>
  <si>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</si>
  <si>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</si>
  <si>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</si>
  <si>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</si>
  <si>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</si>
  <si>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</si>
  <si>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</si>
  <si>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</si>
  <si>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</si>
  <si>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</si>
  <si>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</si>
  <si>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</si>
  <si>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</si>
  <si>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</si>
  <si>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</si>
  <si>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</si>
  <si>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</si>
  <si>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</si>
  <si>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</si>
  <si>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</si>
  <si>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</si>
  <si>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</si>
  <si>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</si>
  <si>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</si>
  <si>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</si>
  <si>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</si>
  <si>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</si>
  <si>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</si>
  <si>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</si>
  <si>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</si>
  <si>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</si>
  <si>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</si>
  <si>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</si>
  <si>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</si>
  <si>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</si>
  <si>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</si>
  <si>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</si>
  <si>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</si>
  <si>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</si>
  <si>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</si>
  <si>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</si>
  <si>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</si>
  <si>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</si>
  <si>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</si>
  <si>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</si>
  <si>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</si>
  <si>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</si>
  <si>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</si>
  <si>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</si>
  <si>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</si>
  <si>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</si>
  <si>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</si>
  <si>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</si>
  <si>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</si>
  <si>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</si>
  <si>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</si>
  <si>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</si>
  <si>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</si>
  <si>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</si>
  <si>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</si>
  <si>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</si>
  <si>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</si>
  <si>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</si>
  <si>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</si>
  <si>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</si>
  <si>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</si>
  <si>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</si>
  <si>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</si>
  <si>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</si>
  <si>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</si>
  <si>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</si>
  <si>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</si>
  <si>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</si>
  <si>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</si>
  <si>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</si>
  <si>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</si>
  <si>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</si>
  <si>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</si>
  <si>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</si>
  <si>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</si>
  <si>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</si>
  <si>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</si>
  <si>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</si>
  <si>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</si>
  <si>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</si>
  <si>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</si>
  <si>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</si>
  <si>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</si>
  <si>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</si>
  <si>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</si>
  <si>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</si>
  <si>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</si>
  <si>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</si>
  <si>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</si>
  <si>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</si>
  <si>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</si>
  <si>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</si>
  <si>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</si>
  <si>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</si>
  <si>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</si>
  <si>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</si>
  <si>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</si>
  <si>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</si>
  <si>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</si>
  <si>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</si>
  <si>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</si>
  <si>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</si>
  <si>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</si>
  <si>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</si>
  <si>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</si>
  <si>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</si>
  <si>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</si>
  <si>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</si>
  <si>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</si>
  <si>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</si>
  <si>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</si>
  <si>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</si>
  <si>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</si>
  <si>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</si>
  <si>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</si>
  <si>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</si>
  <si>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</si>
  <si>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</si>
  <si>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</si>
  <si>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</si>
  <si>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</si>
  <si>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</si>
  <si>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</si>
  <si>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</si>
  <si>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</si>
  <si>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</si>
  <si>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</si>
  <si>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</si>
  <si>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</si>
  <si>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</si>
  <si>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</si>
  <si>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</si>
  <si>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</si>
  <si>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</si>
  <si>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</si>
  <si>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</si>
  <si>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</si>
  <si>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</si>
  <si>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</si>
  <si>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</si>
  <si>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</si>
  <si>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</si>
  <si>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</si>
  <si>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</si>
  <si>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</si>
  <si>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</si>
  <si>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</si>
  <si>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</si>
  <si>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</si>
  <si>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</si>
  <si>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</si>
  <si>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</si>
  <si>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</si>
  <si>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</si>
  <si>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</si>
  <si>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</si>
  <si>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</si>
  <si>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</si>
  <si>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</si>
  <si>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</si>
  <si>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</si>
  <si>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</si>
  <si>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</si>
  <si>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</si>
  <si>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</si>
  <si>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</si>
  <si>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</si>
  <si>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</si>
  <si>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</si>
  <si>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</si>
  <si>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</si>
  <si>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</si>
  <si>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</si>
  <si>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</si>
  <si>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</si>
  <si>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</si>
  <si>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</si>
  <si>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</si>
  <si>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</si>
  <si>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</si>
  <si>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</si>
  <si>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</si>
  <si>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</si>
  <si>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</si>
  <si>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</si>
  <si>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</si>
  <si>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</si>
  <si>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</si>
  <si>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</si>
  <si>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</si>
  <si>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</si>
  <si>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</si>
  <si>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</si>
  <si>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</si>
  <si>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</si>
  <si>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</si>
  <si>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</si>
  <si>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</si>
  <si>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</si>
  <si>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</si>
  <si>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</si>
  <si>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</si>
  <si>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</si>
  <si>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</si>
  <si>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</si>
  <si>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</si>
  <si>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</si>
  <si>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</si>
  <si>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</si>
  <si>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</si>
  <si>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</si>
  <si>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</si>
  <si>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</si>
  <si>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</si>
  <si>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</si>
  <si>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</si>
  <si>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</si>
  <si>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</si>
  <si>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</si>
  <si>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</si>
  <si>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</si>
  <si>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</si>
  <si>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</si>
  <si>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</si>
  <si>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</si>
  <si>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</si>
  <si>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</si>
  <si>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</si>
  <si>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</si>
  <si>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</si>
  <si>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</si>
  <si>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</si>
  <si>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</si>
  <si>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</si>
  <si>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</si>
  <si>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</si>
  <si>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</si>
  <si>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</si>
  <si>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</si>
  <si>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</si>
  <si>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</si>
  <si>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</si>
  <si>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</si>
  <si>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</si>
  <si>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</si>
  <si>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</si>
  <si>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</si>
  <si>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</si>
  <si>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</si>
  <si>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</si>
  <si>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</si>
  <si>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</si>
  <si>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</si>
  <si>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</si>
  <si>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</si>
  <si>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</si>
  <si>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</si>
  <si>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</si>
  <si>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</si>
  <si>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</si>
  <si>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</si>
  <si>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</si>
  <si>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</si>
  <si>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</si>
  <si>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</si>
  <si>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</si>
  <si>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</si>
  <si>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</si>
  <si>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</si>
  <si>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</si>
  <si>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</si>
  <si>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</si>
  <si>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</si>
  <si>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</si>
  <si>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</si>
  <si>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</si>
  <si>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</si>
  <si>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</si>
  <si>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</si>
  <si>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</si>
  <si>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</si>
  <si>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</si>
  <si>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</si>
  <si>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</si>
  <si>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</si>
  <si>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</si>
  <si>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</si>
  <si>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</si>
  <si>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</si>
  <si>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</si>
  <si>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</si>
  <si>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</si>
  <si>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</si>
  <si>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</si>
  <si>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</si>
  <si>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</si>
  <si>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</si>
  <si>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</si>
  <si>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</si>
  <si>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</si>
  <si>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</si>
  <si>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</si>
  <si>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</si>
  <si>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</si>
  <si>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</si>
  <si>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</si>
  <si>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</si>
  <si>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</si>
  <si>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</si>
  <si>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</si>
  <si>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</si>
  <si>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</si>
  <si>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</si>
  <si>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</si>
  <si>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</si>
  <si>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</si>
  <si>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</si>
  <si>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</si>
  <si>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</si>
  <si>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</si>
  <si>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</si>
  <si>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</si>
  <si>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</si>
  <si>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</si>
  <si>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</si>
  <si>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</si>
  <si>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</si>
  <si>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</si>
  <si>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</si>
  <si>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</si>
  <si>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</si>
  <si>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</si>
  <si>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</si>
  <si>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</si>
  <si>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</si>
  <si>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</si>
  <si>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</si>
  <si>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</si>
  <si>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</si>
  <si>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</si>
  <si>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</si>
  <si>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</si>
  <si>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</si>
  <si>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</si>
  <si>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</si>
  <si>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</si>
  <si>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</si>
  <si>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</si>
  <si>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</si>
  <si>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</si>
  <si>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</si>
  <si>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</si>
  <si>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</si>
  <si>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</si>
  <si>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</si>
  <si>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</si>
  <si>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</si>
  <si>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</si>
  <si>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</si>
  <si>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</si>
  <si>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</si>
  <si>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</si>
  <si>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</si>
  <si>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</si>
  <si>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</si>
  <si>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</si>
  <si>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</si>
  <si>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</si>
  <si>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</si>
  <si>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</si>
  <si>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</si>
  <si>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</si>
  <si>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</si>
  <si>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</si>
  <si>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</si>
  <si>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</si>
  <si>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</si>
  <si>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</si>
  <si>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</si>
  <si>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</si>
  <si>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</si>
  <si>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</si>
  <si>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</si>
  <si>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</si>
  <si>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</si>
  <si>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</si>
  <si>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</si>
  <si>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</si>
  <si>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</si>
  <si>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</si>
  <si>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</si>
  <si>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</si>
  <si>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</si>
  <si>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</si>
  <si>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</si>
  <si>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</si>
  <si>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</si>
  <si>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</si>
  <si>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</si>
  <si>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</si>
  <si>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</si>
  <si>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</si>
  <si>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</si>
  <si>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</si>
  <si>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</si>
  <si>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</si>
  <si>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</si>
  <si>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</si>
  <si>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</si>
  <si>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</si>
  <si>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</si>
  <si>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</si>
  <si>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</si>
  <si>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</si>
  <si>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</si>
  <si>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</si>
  <si>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</si>
  <si>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</si>
  <si>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</si>
  <si>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</si>
  <si>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</si>
  <si>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</si>
  <si>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</si>
  <si>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</si>
  <si>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</si>
  <si>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</si>
  <si>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</si>
  <si>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</si>
  <si>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</si>
  <si>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</si>
  <si>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</si>
  <si>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</si>
  <si>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</si>
  <si>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</si>
  <si>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</si>
  <si>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</si>
  <si>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</si>
  <si>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</si>
  <si>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</si>
  <si>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</si>
  <si>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</si>
  <si>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</si>
  <si>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</si>
  <si>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</si>
  <si>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</si>
  <si>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</si>
  <si>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</si>
  <si>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</si>
  <si>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</si>
  <si>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</si>
  <si>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</si>
  <si>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</si>
  <si>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</si>
  <si>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</si>
  <si>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</si>
  <si>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</si>
  <si>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</si>
  <si>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</si>
  <si>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</si>
  <si>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</si>
  <si>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</si>
  <si>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</si>
  <si>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</si>
  <si>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</si>
  <si>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</si>
  <si>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</si>
  <si>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</si>
  <si>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</si>
  <si>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</si>
  <si>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</si>
  <si>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</si>
  <si>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</si>
  <si>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</si>
  <si>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</si>
  <si>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</si>
  <si>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</si>
  <si>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</si>
  <si>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</si>
  <si>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</si>
  <si>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</si>
  <si>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</si>
  <si>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</si>
  <si>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</si>
  <si>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</si>
  <si>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</si>
  <si>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</si>
  <si>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</si>
  <si>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</si>
  <si>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</si>
  <si>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</si>
  <si>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</si>
  <si>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</si>
  <si>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</si>
  <si>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</si>
  <si>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</si>
  <si>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</si>
  <si>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</si>
  <si>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</si>
  <si>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</si>
  <si>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</si>
  <si>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</si>
  <si>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</si>
  <si>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</si>
  <si>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</si>
  <si>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</si>
  <si>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</si>
  <si>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</si>
  <si>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</si>
  <si>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</si>
  <si>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</si>
  <si>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</si>
  <si>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</si>
  <si>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</si>
  <si>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</si>
  <si>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</si>
  <si>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</si>
  <si>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</si>
  <si>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</si>
  <si>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</si>
  <si>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</si>
  <si>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</si>
  <si>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</si>
  <si>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</si>
  <si>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</si>
  <si>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</si>
  <si>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</si>
  <si>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</si>
  <si>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</si>
  <si>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</si>
  <si>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</si>
  <si>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</si>
  <si>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</si>
  <si>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</si>
  <si>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</si>
  <si>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</si>
  <si>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</si>
  <si>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 AL 20%</t>
  </si>
  <si>
    <t>CONCATENAZIONE</t>
  </si>
  <si>
    <t>Esito</t>
  </si>
  <si>
    <t>0=respinto</t>
  </si>
  <si>
    <t>40=sufficienza</t>
  </si>
  <si>
    <t>60=discreto</t>
  </si>
  <si>
    <t>70=buono</t>
  </si>
  <si>
    <t>N. fatture per categoria</t>
  </si>
  <si>
    <t>Totale fatturato per categoria</t>
  </si>
  <si>
    <t>N. fatture per cliente</t>
  </si>
  <si>
    <t>Totale fatturato per cliente</t>
  </si>
  <si>
    <t>Istruzioni allo svolgimento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</si>
</sst>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* #,##0.00\ &quot;€&quot;_-;\-* #,##0.00\ &quot;€&quot;_-;_-* &quot;-&quot;??\ &quot;€&quot;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</numFmts>
  <fonts count="11" x14ac:knownFonts="1">
    <font>
      <sz val="10"/>
      <color rgb="FF000000"/>
      <name val="Calibri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26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99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4" fillId="0" borderId="0" xfId="0" applyFont="1"/>
    <xf numFmtId="164" fontId="4" fillId="0" borderId="0" xfId="0" applyNumberFormat="1" applyFont="1"/>
    <xf numFmtId="9" fontId="4" fillId="0" borderId="0" xfId="0" applyNumberFormat="1" applyFont="1"/>
    <xf numFmtId="0" fontId="5" fillId="0" borderId="0" xfId="0" applyFont="1"/>
    <xf numFmtId="0" fontId="6" fillId="0" borderId="0" xfId="0" applyFont="1"/>
    <xf numFmtId="0" fontId="1" fillId="2" borderId="0" xfId="0" applyFont="1" applyFill="1"/>
    <xf numFmtId="0" fontId="2" fillId="3" borderId="0" xfId="0" applyFont="1" applyFill="1"/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165" fontId="7" fillId="0" borderId="1" xfId="0" applyNumberFormat="1" applyFont="1" applyBorder="1" applyAlignment="1">
      <alignment vertical="top" wrapText="1"/>
    </xf>
    <xf numFmtId="0" fontId="9" fillId="0" borderId="0" xfId="0" applyFont="1"/>
    <xf numFmtId="166" fontId="9" fillId="0" borderId="0" xfId="0" applyNumberFormat="1" applyFont="1"/>
    <xf numFmtId="165" fontId="9" fillId="0" borderId="0" xfId="0" applyNumberFormat="1" applyFont="1"/>
    <xf numFmtId="0" fontId="9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9" fillId="0" borderId="2" xfId="0" applyFont="1" applyBorder="1"/>
    <xf numFmtId="44" fontId="9" fillId="0" borderId="0" xfId="0" applyNumberFormat="1" applyFont="1"/>
    <xf numFmtId="44" fontId="8" fillId="0" borderId="1" xfId="0" applyNumberFormat="1" applyFont="1" applyBorder="1" applyAlignment="1">
      <alignment vertical="top" wrapText="1"/>
    </xf>
    <xf numFmtId="0" fontId="9" fillId="4" borderId="0" xfId="0" applyFont="1" applyFill="1"/>
    <xf numFmtId="44" fontId="9" fillId="4" borderId="0" xfId="0" applyNumberFormat="1" applyFont="1" applyFill="1"/>
    <xf numFmtId="0" fontId="0" fillId="5" borderId="0" xfId="0" applyFill="1"/>
    <xf numFmtId="0" fontId="10" fillId="5" borderId="0" xfId="0" applyFont="1" applyFill="1" applyAlignment="1">
      <alignment horizontal="center"/>
    </xf>
  </cellXfs>
  <cellStyles count="1">
    <cellStyle name="Normale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502920</xdr:colOff>
      <xdr:row>3</xdr:row>
      <xdr:rowOff>30480</xdr:rowOff>
    </xdr:from>
    <xdr:to>
      <xdr:col>12</xdr:col>
      <xdr:colOff>427304</xdr:colOff>
      <xdr:row>23</xdr:row>
      <xdr:rowOff>7620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B5DD48C7-C0DF-88F3-CB18-4AEC874D6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" y="792480"/>
          <a:ext cx="7239584" cy="3482340"/>
        </a:xfrm>
        <a:prstGeom prst="rect">
          <a:avLst/>
        </a:prstGeom>
      </xdr:spPr>
    </xdr:pic>
    <xdr:clientData/>
  </xdr:twoCellAnchor>
  <xdr:twoCellAnchor editAs="oneCell">
    <xdr:from>
      <xdr:col>13</xdr:col>
      <xdr:colOff>119520</xdr:colOff>
      <xdr:row>3</xdr:row>
      <xdr:rowOff>12840</xdr:rowOff>
    </xdr:from>
    <xdr:to>
      <xdr:col>20</xdr:col>
      <xdr:colOff>287544</xdr:colOff>
      <xdr:row>23</xdr:row>
      <xdr:rowOff>15240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96AD422B-74B2-41A3-C558-7A17666CD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4320" y="774840"/>
          <a:ext cx="4435224" cy="3507600"/>
        </a:xfrm>
        <a:prstGeom prst="rect">
          <a:avLst/>
        </a:prstGeom>
      </xdr:spPr>
    </xdr:pic>
    <xdr:clientData/>
  </xdr:twoCellAnchor>
  <xdr:twoCellAnchor editAs="oneCell">
    <xdr:from>
      <xdr:col>20</xdr:col>
      <xdr:colOff>604800</xdr:colOff>
      <xdr:row>3</xdr:row>
      <xdr:rowOff>2820</xdr:rowOff>
    </xdr:from>
    <xdr:to>
      <xdr:col>27</xdr:col>
      <xdr:colOff>513722</xdr:colOff>
      <xdr:row>23</xdr:row>
      <xdr:rowOff>18365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45EECD53-5C6B-40F8-9691-0252C584C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96800" y="764820"/>
          <a:ext cx="4176122" cy="352074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 headerRowDxfId="6" dataDxfId="5" totalsRowDxfId="4">
  <tableColumns count="3">
    <tableColumn id="1" xr3:uid="{00000000-0010-0000-0000-000001000000}" name="Column1" dataDxfId="3"/>
    <tableColumn id="2" xr3:uid="{00000000-0010-0000-0000-000002000000}" name="Column2" dataDxfId="2"/>
    <tableColumn id="3" xr3:uid="{00000000-0010-0000-0000-000003000000}" name="Column3" dataDxfId="1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665F-5F57-4562-AF59-3B37B31D6C55}">
  <dimension ref="B1:H1"/>
  <sheetViews>
    <sheetView tabSelected="1" workbookViewId="0">
      <selection activeCell="F25" sqref="F25"/>
    </sheetView>
  </sheetViews>
  <sheetFormatPr defaultRowHeight="13.8" x14ac:dyDescent="0.3"/>
  <cols>
    <col min="1" max="16384" width="8.88671875" style="24"/>
  </cols>
  <sheetData>
    <row r="1" spans="2:8" ht="32.4" x14ac:dyDescent="0.55000000000000004">
      <c r="B1" s="25" t="s">
        <v>580</v>
      </c>
      <c r="C1" s="25"/>
      <c r="D1" s="25"/>
      <c r="E1" s="25"/>
      <c r="F1" s="25"/>
      <c r="G1" s="25"/>
      <c r="H1" s="25"/>
    </row>
  </sheetData>
  <mergeCells count="1">
    <mergeCell ref="B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B1" workbookViewId="0">
      <pane ySplit="1" topLeftCell="A2" activePane="bottomLeft" state="frozen"/>
      <selection pane="bottomLeft" activeCell="E226" sqref="E226"/>
    </sheetView>
  </sheetViews>
  <sheetFormatPr defaultColWidth="14.44140625" defaultRowHeight="15" customHeight="1" x14ac:dyDescent="0.25"/>
  <cols>
    <col min="1" max="1" width="40.88671875" style="2" bestFit="1" customWidth="1"/>
    <col min="2" max="2" width="54" style="2" bestFit="1" customWidth="1"/>
    <col min="3" max="3" width="36.21875" style="2" bestFit="1" customWidth="1"/>
    <col min="4" max="4" width="16.6640625" style="2" bestFit="1" customWidth="1"/>
    <col min="5" max="5" width="85.33203125" style="2" bestFit="1" customWidth="1"/>
    <col min="6" max="6" width="5.5546875" style="2" customWidth="1"/>
    <col min="7" max="7" width="7.109375" style="2" customWidth="1"/>
    <col min="8" max="26" width="8.6640625" style="2" customWidth="1"/>
    <col min="27" max="16384" width="14.44140625" style="2"/>
  </cols>
  <sheetData>
    <row r="1" spans="1:26" s="8" customFormat="1" ht="18" x14ac:dyDescent="0.35">
      <c r="A1" s="4" t="s">
        <v>0</v>
      </c>
      <c r="B1" s="4" t="s">
        <v>1</v>
      </c>
      <c r="C1" s="5" t="s">
        <v>2</v>
      </c>
      <c r="D1" s="5" t="s">
        <v>569</v>
      </c>
      <c r="E1" s="4" t="s">
        <v>570</v>
      </c>
      <c r="F1" s="4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 x14ac:dyDescent="0.25">
      <c r="A2" s="1" t="s">
        <v>3</v>
      </c>
      <c r="B2" s="1" t="s">
        <v>4</v>
      </c>
      <c r="C2" s="3">
        <v>281000</v>
      </c>
      <c r="D2" s="3">
        <f>(C2*20/100)</f>
        <v>56200</v>
      </c>
      <c r="E2" s="1" t="str">
        <f>_xlfn.CONCAT(A2," ",B2)</f>
        <v>MON.SVGA 0,28 14" AOC 4VLR 1024 x 768, MPR II, N.I.,  Energy Star Digital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 t="s">
        <v>5</v>
      </c>
      <c r="B3" s="1" t="s">
        <v>6</v>
      </c>
      <c r="C3" s="3">
        <v>323000</v>
      </c>
      <c r="D3" s="3">
        <f>(C3*20/100)</f>
        <v>64600</v>
      </c>
      <c r="E3" s="1" t="str">
        <f t="shared" ref="E3:E66" si="0">_xlfn.CONCAT(A3," ",B3)</f>
        <v>MON.SVGA 0,28 15" AOC 5VLR 1280 x 1024, MPR II, N.I., Energy Star Digital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 t="s">
        <v>7</v>
      </c>
      <c r="B4" s="1" t="s">
        <v>8</v>
      </c>
      <c r="C4" s="3">
        <v>344000</v>
      </c>
      <c r="D4" s="3">
        <f t="shared" ref="D4:D67" si="1">(C4*20/100)</f>
        <v>68800</v>
      </c>
      <c r="E4" s="1" t="str">
        <f t="shared" si="0"/>
        <v>MON.SVGA 0,28 15" AOC 5NLR OSD 1280 x 1024, MPR II, N.I., Energy Star Digital, 69KHz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 t="s">
        <v>9</v>
      </c>
      <c r="B5" s="1" t="s">
        <v>10</v>
      </c>
      <c r="C5" s="3">
        <v>361000</v>
      </c>
      <c r="D5" s="3">
        <f t="shared" si="1"/>
        <v>72200</v>
      </c>
      <c r="E5" s="1" t="str">
        <f t="shared" si="0"/>
        <v>MON.SVGA 0,28 15" AOC 5GLR+ OSD 1280 x 1024, MPR II,TCO'92 N.I., Energy Star Digit 69KHz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 t="s">
        <v>11</v>
      </c>
      <c r="B6" s="1" t="s">
        <v>12</v>
      </c>
      <c r="C6" s="3">
        <v>521000</v>
      </c>
      <c r="D6" s="3">
        <f t="shared" si="1"/>
        <v>104200</v>
      </c>
      <c r="E6" s="1" t="str">
        <f t="shared" si="0"/>
        <v>MON. 15" 0.23 CM500ET HITACHI 1152x870, 75 Hz, MPR II,TCO'92, N.I.,Energy Star, P&amp;P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 t="s">
        <v>13</v>
      </c>
      <c r="B7" s="1" t="s">
        <v>14</v>
      </c>
      <c r="C7" s="3">
        <v>527000</v>
      </c>
      <c r="D7" s="3">
        <f t="shared" si="1"/>
        <v>105400</v>
      </c>
      <c r="E7" s="1" t="str">
        <f t="shared" si="0"/>
        <v>MON. 15" 0.28 A500 NEC 1280x1024, 60Hz, MPR II, Energy Star, P&amp;P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 t="s">
        <v>15</v>
      </c>
      <c r="B8" s="1" t="s">
        <v>16</v>
      </c>
      <c r="C8" s="3">
        <v>626000</v>
      </c>
      <c r="D8" s="3">
        <f t="shared" si="1"/>
        <v>125200</v>
      </c>
      <c r="E8" s="1" t="str">
        <f t="shared" si="0"/>
        <v>MON.SVGA 0,28 17" AOC 7VLR 1280 x 1024, MPR II, N.I., Energy Star Digital  70KHz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 t="s">
        <v>17</v>
      </c>
      <c r="B9" s="1" t="s">
        <v>18</v>
      </c>
      <c r="C9" s="3">
        <v>656000</v>
      </c>
      <c r="D9" s="3">
        <f t="shared" si="1"/>
        <v>131200</v>
      </c>
      <c r="E9" s="1" t="str">
        <f t="shared" si="0"/>
        <v>MON. 15" 0.25 E500 NEC, Croma Clear 1280x1024, 65Hz,TCO'95, MPR II, Energy Star, P&amp;P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 t="s">
        <v>19</v>
      </c>
      <c r="B10" s="1" t="s">
        <v>20</v>
      </c>
      <c r="C10" s="3">
        <v>666000</v>
      </c>
      <c r="D10" s="3">
        <f t="shared" si="1"/>
        <v>133200</v>
      </c>
      <c r="E10" s="1" t="str">
        <f t="shared" si="0"/>
        <v>MON.SVGA 0,26 17" AOC 7GLR OSD 1280 x 1024,TCO '92, Energy Star Digital, 85KHz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 t="s">
        <v>21</v>
      </c>
      <c r="B11" s="1" t="s">
        <v>22</v>
      </c>
      <c r="C11" s="3">
        <v>882000</v>
      </c>
      <c r="D11" s="3">
        <f t="shared" si="1"/>
        <v>176400</v>
      </c>
      <c r="E11" s="1" t="str">
        <f t="shared" si="0"/>
        <v>MON. 17" 0.28 A700 NEC 1280x1024, 65Hz, MPR II, Energy Star, P&amp;P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 t="s">
        <v>23</v>
      </c>
      <c r="B12" s="1" t="s">
        <v>24</v>
      </c>
      <c r="C12" s="3">
        <v>1108000</v>
      </c>
      <c r="D12" s="3">
        <f t="shared" si="1"/>
        <v>221600</v>
      </c>
      <c r="E12" s="1" t="str">
        <f t="shared" si="0"/>
        <v xml:space="preserve">MON. 17" 0.21 CM630ET HITACHI 1280x1024,80 Hz,TCO '95 N.I.,Energy Star, P&amp;P 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 t="s">
        <v>25</v>
      </c>
      <c r="B13" s="1" t="s">
        <v>26</v>
      </c>
      <c r="C13" s="3">
        <v>1316000</v>
      </c>
      <c r="D13" s="3">
        <f t="shared" si="1"/>
        <v>263200</v>
      </c>
      <c r="E13" s="1" t="str">
        <f t="shared" si="0"/>
        <v>MON. 17" 0.25 P750 NEC, Croma Clear 1600x1280, 75Hz, TCO'92, MPR II, Energy Star, P&amp;P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 t="s">
        <v>27</v>
      </c>
      <c r="B14" s="1" t="s">
        <v>28</v>
      </c>
      <c r="C14" s="3">
        <v>1594000</v>
      </c>
      <c r="D14" s="3">
        <f t="shared" si="1"/>
        <v>318800</v>
      </c>
      <c r="E14" s="1" t="str">
        <f t="shared" si="0"/>
        <v xml:space="preserve">MON. 19" 0.22 CM751ET HITACHI 1600x1200,75 Hz,TCO '95 N.I.,Energy Star, P&amp;P 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 t="s">
        <v>29</v>
      </c>
      <c r="B15" s="1" t="s">
        <v>30</v>
      </c>
      <c r="C15" s="3">
        <v>2719000</v>
      </c>
      <c r="D15" s="3">
        <f t="shared" si="1"/>
        <v>543800</v>
      </c>
      <c r="E15" s="1" t="str">
        <f t="shared" si="0"/>
        <v xml:space="preserve">MON. 21" 0.21 CM802ETM HITACHI 1600x1280,75 Hz,TCO '95 N.I.,Energy Star, P&amp;P 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 t="s">
        <v>31</v>
      </c>
      <c r="B16" s="1"/>
      <c r="C16" s="3"/>
      <c r="D16" s="3">
        <f t="shared" si="1"/>
        <v>0</v>
      </c>
      <c r="E16" s="1" t="str">
        <f t="shared" si="0"/>
        <v xml:space="preserve">MONITOR  LCD 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 t="s">
        <v>32</v>
      </c>
      <c r="B17" s="1" t="s">
        <v>33</v>
      </c>
      <c r="C17" s="3">
        <v>4092000</v>
      </c>
      <c r="D17" s="3">
        <f t="shared" si="1"/>
        <v>818400</v>
      </c>
      <c r="E17" s="1" t="str">
        <f t="shared" si="0"/>
        <v>MON. 14" LCD 0.28 LCD400V NEC 1024x768 75Hz, TFT, Energy Star, P&amp;P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 t="s">
        <v>34</v>
      </c>
      <c r="B18" s="1" t="s">
        <v>35</v>
      </c>
      <c r="C18" s="3">
        <v>13859000</v>
      </c>
      <c r="D18" s="3">
        <f t="shared" si="1"/>
        <v>2771800</v>
      </c>
      <c r="E18" s="1" t="str">
        <f t="shared" si="0"/>
        <v>MON. 20" LCD 0.31 LCD2000sf NEC 1280X1024 75Hz, TFT, Energy Star, P&amp;P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 t="s">
        <v>36</v>
      </c>
      <c r="B19" s="1"/>
      <c r="C19" s="3"/>
      <c r="D19" s="3">
        <f t="shared" si="1"/>
        <v>0</v>
      </c>
      <c r="E19" s="1" t="str">
        <f t="shared" si="0"/>
        <v xml:space="preserve">SCHEDE MADRI 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 t="s">
        <v>37</v>
      </c>
      <c r="B20" s="1" t="s">
        <v>38</v>
      </c>
      <c r="C20" s="3">
        <v>167000</v>
      </c>
      <c r="D20" s="3">
        <f t="shared" si="1"/>
        <v>33400</v>
      </c>
      <c r="E20" s="1" t="str">
        <f t="shared" si="0"/>
        <v>M/B ASUS SP97-V SVGA SHARE MEMORY PCI/ISA/Media Bus. SIS 5598 Share Memory, 4XPCI, 3XISA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 t="s">
        <v>39</v>
      </c>
      <c r="B21" s="1" t="s">
        <v>40</v>
      </c>
      <c r="C21" s="3">
        <v>202000</v>
      </c>
      <c r="D21" s="3">
        <f t="shared" si="1"/>
        <v>40400</v>
      </c>
      <c r="E21" s="1" t="str">
        <f t="shared" si="0"/>
        <v>M/B ASUS TXP4 PCI/ISA/Media Bus.TX/ 2 x 168 Pin DIMM, 4 x 72 Pin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 t="s">
        <v>41</v>
      </c>
      <c r="B22" s="1" t="s">
        <v>42</v>
      </c>
      <c r="C22" s="3">
        <v>203000</v>
      </c>
      <c r="D22" s="3">
        <f t="shared" si="1"/>
        <v>40600</v>
      </c>
      <c r="E22" s="1" t="str">
        <f t="shared" si="0"/>
        <v>M/B ASUS SP98AGP-X ATX PCI/ISA/Media Bus. SIS 5591 Share Memory, 3XPCI, 3XISA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 t="s">
        <v>43</v>
      </c>
      <c r="B23" s="1" t="s">
        <v>40</v>
      </c>
      <c r="C23" s="3">
        <v>234000</v>
      </c>
      <c r="D23" s="3">
        <f t="shared" si="1"/>
        <v>46800</v>
      </c>
      <c r="E23" s="1" t="str">
        <f t="shared" si="0"/>
        <v>M/B ASUS TX-97 - E  PCI/ISA/Media Bus.TX/ 2 x 168 Pin DIMM, 4 x 72 Pin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 t="s">
        <v>44</v>
      </c>
      <c r="B24" s="1" t="s">
        <v>45</v>
      </c>
      <c r="C24" s="3">
        <v>252000</v>
      </c>
      <c r="D24" s="3">
        <f t="shared" si="1"/>
        <v>50400</v>
      </c>
      <c r="E24" s="1" t="str">
        <f t="shared" si="0"/>
        <v>M/B ASUS TX-97  PCI/ISA/Media Bus.TX/ 3 x 168 Pin DIMM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 t="s">
        <v>46</v>
      </c>
      <c r="B25" s="1" t="s">
        <v>40</v>
      </c>
      <c r="C25" s="3">
        <v>259000</v>
      </c>
      <c r="D25" s="3">
        <f t="shared" si="1"/>
        <v>51800</v>
      </c>
      <c r="E25" s="1" t="str">
        <f t="shared" si="0"/>
        <v>M/B ASUS TX-97 - XE ATX NO AUDIO PCI/ISA/Media Bus.TX/ 2 x 168 Pin DIMM, 4 x 72 Pin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 t="s">
        <v>47</v>
      </c>
      <c r="B26" s="1" t="s">
        <v>48</v>
      </c>
      <c r="C26" s="3">
        <v>269000</v>
      </c>
      <c r="D26" s="3">
        <f t="shared" si="1"/>
        <v>53800</v>
      </c>
      <c r="E26" s="1" t="str">
        <f t="shared" si="0"/>
        <v>M/B ASUS P2L97-B PCI/ISA/Intel 440LX/233-333 Mhz AT BABY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 t="s">
        <v>49</v>
      </c>
      <c r="B27" s="1" t="s">
        <v>50</v>
      </c>
      <c r="C27" s="3">
        <v>271000</v>
      </c>
      <c r="D27" s="3">
        <f t="shared" si="1"/>
        <v>54200</v>
      </c>
      <c r="E27" s="1" t="str">
        <f t="shared" si="0"/>
        <v>M/B ASUS  P55T2P4 430HX 512K P5 PCI/ISA/Media Bus.Triton II/ZIF7/75-200 MHz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 t="s">
        <v>51</v>
      </c>
      <c r="B28" s="1" t="s">
        <v>52</v>
      </c>
      <c r="C28" s="3">
        <v>292000</v>
      </c>
      <c r="D28" s="3">
        <f t="shared" si="1"/>
        <v>58400</v>
      </c>
      <c r="E28" s="1" t="str">
        <f t="shared" si="0"/>
        <v>M/B ASUS P2L97 ATX PCI/ISA/Intel 440LX/233-333 Mhz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 t="s">
        <v>53</v>
      </c>
      <c r="B29" s="1" t="s">
        <v>54</v>
      </c>
      <c r="C29" s="3">
        <v>293000</v>
      </c>
      <c r="D29" s="3">
        <f t="shared" si="1"/>
        <v>58600</v>
      </c>
      <c r="E29" s="1" t="str">
        <f t="shared" si="0"/>
        <v>M/B ASUS XP55T2P4 512K ATX P5 PCI/ISA/Media Bus.Triton II/ZIF7/ 75-200 MHz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 t="s">
        <v>55</v>
      </c>
      <c r="B30" s="1" t="s">
        <v>40</v>
      </c>
      <c r="C30" s="3">
        <v>307000</v>
      </c>
      <c r="D30" s="3">
        <f t="shared" si="1"/>
        <v>61400</v>
      </c>
      <c r="E30" s="1" t="str">
        <f t="shared" si="0"/>
        <v>M/B ASUS TX-97 -XE ATX -CREATIVE VIBRA16 PCI/ISA/Media Bus.TX/ 2 x 168 Pin DIMM, 4 x 72 Pin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 t="s">
        <v>56</v>
      </c>
      <c r="B31" s="1" t="s">
        <v>57</v>
      </c>
      <c r="C31" s="3">
        <v>440000</v>
      </c>
      <c r="D31" s="3">
        <f t="shared" si="1"/>
        <v>88000</v>
      </c>
      <c r="E31" s="1" t="str">
        <f t="shared" si="0"/>
        <v>M/B ASUS P2L97-A ATX+VGA AGP 4MB PCI/ISA/Intel 440LX/233-333 Mhz ATI 3D Rage Pro AGP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 t="s">
        <v>58</v>
      </c>
      <c r="B32" s="1" t="s">
        <v>59</v>
      </c>
      <c r="C32" s="3">
        <v>487000</v>
      </c>
      <c r="D32" s="3">
        <f t="shared" si="1"/>
        <v>97400</v>
      </c>
      <c r="E32" s="1" t="str">
        <f t="shared" si="0"/>
        <v>M/B ASUS P2L97-S ADAPTEC ATX PCI/ISA/Intel 440LX/233-333 Mhz/Adaptec 7880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 t="s">
        <v>60</v>
      </c>
      <c r="B33" s="1" t="s">
        <v>61</v>
      </c>
      <c r="C33" s="3">
        <v>566000</v>
      </c>
      <c r="D33" s="3">
        <f t="shared" si="1"/>
        <v>113200</v>
      </c>
      <c r="E33" s="1" t="str">
        <f t="shared" si="0"/>
        <v>M/B ASUS P65UP5+P55T2D 512K DUAL P5 PCI/ISA/Media Bus/Intel 430HX/75-200 Mhz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 t="s">
        <v>62</v>
      </c>
      <c r="B34" s="1" t="s">
        <v>59</v>
      </c>
      <c r="C34" s="3">
        <v>802000</v>
      </c>
      <c r="D34" s="3">
        <f t="shared" si="1"/>
        <v>160400</v>
      </c>
      <c r="E34" s="1" t="str">
        <f t="shared" si="0"/>
        <v>M/B ASUS P2L97-DS DUAL P II PCI/ISA/Intel 440LX/233-333 Mhz/Adaptec 7880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 t="s">
        <v>63</v>
      </c>
      <c r="B35" s="1" t="s">
        <v>64</v>
      </c>
      <c r="C35" s="3">
        <v>1579000</v>
      </c>
      <c r="D35" s="3">
        <f t="shared" si="1"/>
        <v>315800</v>
      </c>
      <c r="E35" s="1" t="str">
        <f t="shared" si="0"/>
        <v>M/B ASUS P65UP8+PKND DUAL PII Intel 440FX CPU INTEL RISC i960, SCSI I20 RAID, EXP 1GB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 t="s">
        <v>65</v>
      </c>
      <c r="B36" s="1"/>
      <c r="C36" s="3"/>
      <c r="D36" s="3">
        <f t="shared" si="1"/>
        <v>0</v>
      </c>
      <c r="E36" s="1" t="str">
        <f t="shared" si="0"/>
        <v xml:space="preserve">SCHEDE VIDEO 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 t="s">
        <v>66</v>
      </c>
      <c r="B37" s="1" t="s">
        <v>67</v>
      </c>
      <c r="C37" s="3">
        <v>70000</v>
      </c>
      <c r="D37" s="3">
        <f t="shared" si="1"/>
        <v>14000</v>
      </c>
      <c r="E37" s="1" t="str">
        <f t="shared" si="0"/>
        <v>SVGA S3 3D PRO VIRGE 2MB S3 PRO VIRGE DX 2MB Edo exp. 4MB 3D Acc.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 t="s">
        <v>68</v>
      </c>
      <c r="B38" s="1" t="s">
        <v>69</v>
      </c>
      <c r="C38" s="3">
        <v>104000</v>
      </c>
      <c r="D38" s="3">
        <f t="shared" si="1"/>
        <v>20800</v>
      </c>
      <c r="E38" s="1" t="str">
        <f t="shared" si="0"/>
        <v>CREATIVE ECLIPSE 4MB ACC. 2D/3D 4MB LAGUNA 3D max 1600x1200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 t="s">
        <v>70</v>
      </c>
      <c r="B39" s="1" t="s">
        <v>71</v>
      </c>
      <c r="C39" s="3">
        <v>127000</v>
      </c>
      <c r="D39" s="3">
        <f t="shared" si="1"/>
        <v>25400</v>
      </c>
      <c r="E39" s="1" t="str">
        <f t="shared" si="0"/>
        <v>ADD-ON MATROX m3D 4MB MATROX - NEC Power VR PCX2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 t="s">
        <v>72</v>
      </c>
      <c r="B40" s="1" t="s">
        <v>73</v>
      </c>
      <c r="C40" s="3">
        <v>162000</v>
      </c>
      <c r="D40" s="3">
        <f t="shared" si="1"/>
        <v>32400</v>
      </c>
      <c r="E40" s="1" t="str">
        <f t="shared" si="0"/>
        <v>ASUS 3DP-V264GT2 4MB TV-OUT ATI Rage II+ , 2D/3D, DVD Acc.,TV OUT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 t="s">
        <v>74</v>
      </c>
      <c r="B41" s="1" t="s">
        <v>75</v>
      </c>
      <c r="C41" s="3">
        <v>179000</v>
      </c>
      <c r="D41" s="3">
        <f t="shared" si="1"/>
        <v>35800</v>
      </c>
      <c r="E41" s="1" t="str">
        <f t="shared" si="0"/>
        <v>SVGA MYSTIQUE 220 "BULK" 4MB MATROX,MGA 1064SG SGRAM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 t="s">
        <v>76</v>
      </c>
      <c r="B42" s="1" t="s">
        <v>77</v>
      </c>
      <c r="C42" s="3">
        <v>186000</v>
      </c>
      <c r="D42" s="3">
        <f t="shared" si="1"/>
        <v>37200</v>
      </c>
      <c r="E42" s="1" t="str">
        <f t="shared" si="0"/>
        <v>ASUS 3DP-V385GX2 4MB TV-OUT  S3 VIRGE/GX2,2D/3D DVD Acc. VIDEO-IN&amp;TV OUT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 t="s">
        <v>78</v>
      </c>
      <c r="B43" s="1" t="s">
        <v>77</v>
      </c>
      <c r="C43" s="3">
        <v>186000</v>
      </c>
      <c r="D43" s="3">
        <f t="shared" si="1"/>
        <v>37200</v>
      </c>
      <c r="E43" s="1" t="str">
        <f t="shared" si="0"/>
        <v>ASUS V385GX2 AGP 4MB TV-OUT S3 VIRGE/GX2,2D/3D DVD Acc. VIDEO-IN&amp;TV OUT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 t="s">
        <v>79</v>
      </c>
      <c r="B44" s="1" t="s">
        <v>80</v>
      </c>
      <c r="C44" s="3">
        <v>203000</v>
      </c>
      <c r="D44" s="3">
        <f t="shared" si="1"/>
        <v>40600</v>
      </c>
      <c r="E44" s="1" t="str">
        <f t="shared" si="0"/>
        <v>CREATIVE GRAPHIC EXXTREME 4MB ACC. 2D/3D 4MB SGRAM T.I.9735AC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 t="s">
        <v>81</v>
      </c>
      <c r="B45" s="1" t="s">
        <v>75</v>
      </c>
      <c r="C45" s="3">
        <v>212000</v>
      </c>
      <c r="D45" s="3">
        <f t="shared" si="1"/>
        <v>42400</v>
      </c>
      <c r="E45" s="1" t="str">
        <f t="shared" si="0"/>
        <v>SVGA MYSTIQUE 220  4MB MATROX,MGA 1064SG SGRAM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 t="s">
        <v>82</v>
      </c>
      <c r="B46" s="1" t="s">
        <v>83</v>
      </c>
      <c r="C46" s="3">
        <v>222000</v>
      </c>
      <c r="D46" s="3">
        <f t="shared" si="1"/>
        <v>44400</v>
      </c>
      <c r="E46" s="1" t="str">
        <f t="shared" si="0"/>
        <v>SVGA ACC. 3D/FX VOODO RUSH 4MB ACC.2D/3D 3D/FX Voodo Rush+AT25 Game+Giochi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 t="s">
        <v>84</v>
      </c>
      <c r="B47" s="1" t="s">
        <v>85</v>
      </c>
      <c r="C47" s="3">
        <v>245000</v>
      </c>
      <c r="D47" s="3">
        <f t="shared" si="1"/>
        <v>49000</v>
      </c>
      <c r="E47" s="1" t="str">
        <f t="shared" si="0"/>
        <v>SVGA ACC. 3D/FX VOODO RUSH 6MB ACC.2D/3D 3D/FX Voodoo Rush+AT25 Game+Giochi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 t="s">
        <v>86</v>
      </c>
      <c r="B48" s="1" t="s">
        <v>87</v>
      </c>
      <c r="C48" s="3">
        <v>251000</v>
      </c>
      <c r="D48" s="3">
        <f t="shared" si="1"/>
        <v>50200</v>
      </c>
      <c r="E48" s="1" t="str">
        <f t="shared" si="0"/>
        <v>RAINBOW R. TV MATROX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 t="s">
        <v>88</v>
      </c>
      <c r="B49" s="1" t="s">
        <v>89</v>
      </c>
      <c r="C49" s="3">
        <v>257000</v>
      </c>
      <c r="D49" s="3">
        <f t="shared" si="1"/>
        <v>51400</v>
      </c>
      <c r="E49" s="1" t="str">
        <f t="shared" si="0"/>
        <v>ASUS 3D EXPLORER AGP 4MB TV-OUT ASUS, 2D/3D, 4MB SGRAM SGS T. RIVA128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 t="s">
        <v>90</v>
      </c>
      <c r="B50" s="1" t="s">
        <v>89</v>
      </c>
      <c r="C50" s="3">
        <v>269000</v>
      </c>
      <c r="D50" s="3">
        <f t="shared" si="1"/>
        <v>53800</v>
      </c>
      <c r="E50" s="1" t="str">
        <f t="shared" si="0"/>
        <v>ASUS 3D EXPLORER PCI 4MB TV-OUT ASUS, 2D/3D, 4MB SGRAM SGS T. RIVA128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 t="s">
        <v>91</v>
      </c>
      <c r="B51" s="1" t="s">
        <v>92</v>
      </c>
      <c r="C51" s="3">
        <v>314000</v>
      </c>
      <c r="D51" s="3">
        <f t="shared" si="1"/>
        <v>62800</v>
      </c>
      <c r="E51" s="1" t="str">
        <f t="shared" si="0"/>
        <v xml:space="preserve">SVGA MILLENNIUM II 4MB "BULK" MATROX,MGA MILLENNIUM II WRAM 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 t="s">
        <v>93</v>
      </c>
      <c r="B52" s="1" t="s">
        <v>94</v>
      </c>
      <c r="C52" s="3">
        <v>325000</v>
      </c>
      <c r="D52" s="3">
        <f t="shared" si="1"/>
        <v>65000</v>
      </c>
      <c r="E52" s="1" t="str">
        <f t="shared" si="0"/>
        <v>SVGA MILLENNIUM II 4MB AGP MATROX,MGA MILLENNIUM II WRAM  AGP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 t="s">
        <v>95</v>
      </c>
      <c r="B53" s="1" t="s">
        <v>96</v>
      </c>
      <c r="C53" s="3">
        <v>347000</v>
      </c>
      <c r="D53" s="3">
        <f t="shared" si="1"/>
        <v>69400</v>
      </c>
      <c r="E53" s="1" t="str">
        <f t="shared" si="0"/>
        <v>RAINBOW R. STUDIO per MATROX MYSTIQUE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 t="s">
        <v>97</v>
      </c>
      <c r="B54" s="1" t="s">
        <v>92</v>
      </c>
      <c r="C54" s="3">
        <v>369000</v>
      </c>
      <c r="D54" s="3">
        <f t="shared" si="1"/>
        <v>73800</v>
      </c>
      <c r="E54" s="1" t="str">
        <f t="shared" si="0"/>
        <v xml:space="preserve">SVGA MILLENNIUM II 4MB MATROX,MGA MILLENNIUM II WRAM 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 t="s">
        <v>98</v>
      </c>
      <c r="B55" s="1" t="s">
        <v>99</v>
      </c>
      <c r="C55" s="3">
        <v>402000</v>
      </c>
      <c r="D55" s="3">
        <f t="shared" si="1"/>
        <v>80400</v>
      </c>
      <c r="E55" s="1" t="str">
        <f t="shared" si="0"/>
        <v>CREATIVE VOODO-2 8MB Add-on ACC.3D Voodo 3Dfx + Pixelfx PQFP 256pin+Texelfx PQFP208pin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 t="s">
        <v>100</v>
      </c>
      <c r="B56" s="1" t="s">
        <v>92</v>
      </c>
      <c r="C56" s="3">
        <v>471000</v>
      </c>
      <c r="D56" s="3">
        <f t="shared" si="1"/>
        <v>94200</v>
      </c>
      <c r="E56" s="1" t="str">
        <f t="shared" si="0"/>
        <v xml:space="preserve">SVGA MILLENNIUM II 8MB "BULK" MATROX,MGA MILLENNIUM II WRAM 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 t="s">
        <v>101</v>
      </c>
      <c r="B57" s="1" t="s">
        <v>94</v>
      </c>
      <c r="C57" s="3">
        <v>476000</v>
      </c>
      <c r="D57" s="3">
        <f t="shared" si="1"/>
        <v>95200</v>
      </c>
      <c r="E57" s="1" t="str">
        <f t="shared" si="0"/>
        <v>SVGA MILLENNIUM II 8MB AGP MATROX,MGA MILLENNIUM II WRAM  AGP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 t="s">
        <v>102</v>
      </c>
      <c r="B58" s="1" t="s">
        <v>99</v>
      </c>
      <c r="C58" s="3">
        <v>492000</v>
      </c>
      <c r="D58" s="3">
        <f t="shared" si="1"/>
        <v>98400</v>
      </c>
      <c r="E58" s="1" t="str">
        <f t="shared" si="0"/>
        <v>CREATIVE VOODO-2 12MB Add-on ACC.3D Voodo 3Dfx + Pixelfx PQFP 256pin+Texelfx PQFP208pin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 t="s">
        <v>103</v>
      </c>
      <c r="B59" s="1" t="s">
        <v>104</v>
      </c>
      <c r="C59" s="3">
        <v>531000</v>
      </c>
      <c r="D59" s="3">
        <f t="shared" si="1"/>
        <v>106200</v>
      </c>
      <c r="E59" s="1" t="str">
        <f t="shared" si="0"/>
        <v>VIDEO &amp; GRAPHIC KIT MATROX MISTIQUE 4MB+ RAINBOW RUNNER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 t="s">
        <v>105</v>
      </c>
      <c r="B60" s="1" t="s">
        <v>92</v>
      </c>
      <c r="C60" s="3">
        <v>552000</v>
      </c>
      <c r="D60" s="3">
        <f t="shared" si="1"/>
        <v>110400</v>
      </c>
      <c r="E60" s="1" t="str">
        <f t="shared" si="0"/>
        <v xml:space="preserve">SVGA MILLENNIUM II 8MB MATROX,MGA MILLENNIUM II WRAM 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 t="s">
        <v>106</v>
      </c>
      <c r="B61" s="1" t="s">
        <v>107</v>
      </c>
      <c r="C61" s="3">
        <v>1487000</v>
      </c>
      <c r="D61" s="3">
        <f t="shared" si="1"/>
        <v>297400</v>
      </c>
      <c r="E61" s="1" t="str">
        <f t="shared" si="0"/>
        <v>ASUS 3DP- V500TX 16MB Work.Prof.3d 3D LABS GLINT500TX,8MB VRAM Frame Buffer,8MB DRAM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 t="s">
        <v>108</v>
      </c>
      <c r="B62" s="1"/>
      <c r="C62" s="3"/>
      <c r="D62" s="3">
        <f t="shared" si="1"/>
        <v>0</v>
      </c>
      <c r="E62" s="1" t="str">
        <f t="shared" si="0"/>
        <v xml:space="preserve">SCHEDE I/O 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 t="s">
        <v>109</v>
      </c>
      <c r="B63" s="1" t="s">
        <v>110</v>
      </c>
      <c r="C63" s="3">
        <v>101000</v>
      </c>
      <c r="D63" s="3">
        <f t="shared" si="1"/>
        <v>20200</v>
      </c>
      <c r="E63" s="1" t="str">
        <f t="shared" si="0"/>
        <v>Contr. PCI SCSI Fast SCSI-2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 t="s">
        <v>111</v>
      </c>
      <c r="B64" s="1" t="s">
        <v>112</v>
      </c>
      <c r="C64" s="3">
        <v>38000</v>
      </c>
      <c r="D64" s="3">
        <f t="shared" si="1"/>
        <v>7600</v>
      </c>
      <c r="E64" s="1" t="str">
        <f t="shared" si="0"/>
        <v>Contr. PCI EIDE Tekram 690B, 4 canali EIDE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 t="s">
        <v>113</v>
      </c>
      <c r="B65" s="1" t="s">
        <v>114</v>
      </c>
      <c r="C65" s="3">
        <v>137000</v>
      </c>
      <c r="D65" s="3">
        <f t="shared" si="1"/>
        <v>27400</v>
      </c>
      <c r="E65" s="1" t="str">
        <f t="shared" si="0"/>
        <v>Contr. PCI SC200 SCSI-2 ASUS NCR-53C810 Ultra Fast, SCSI-2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 t="s">
        <v>115</v>
      </c>
      <c r="B66" s="1" t="s">
        <v>116</v>
      </c>
      <c r="C66" s="3">
        <v>222000</v>
      </c>
      <c r="D66" s="3">
        <f t="shared" si="1"/>
        <v>44400</v>
      </c>
      <c r="E66" s="1" t="str">
        <f t="shared" si="0"/>
        <v>Contr. PCI SC875 Wide SCSI, SCSI-2 ASUS NCR-53C875 Ultra Fast, Wide SCSI e SCSI-2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 t="s">
        <v>117</v>
      </c>
      <c r="B67" s="1" t="s">
        <v>118</v>
      </c>
      <c r="C67" s="3">
        <v>501000</v>
      </c>
      <c r="D67" s="3">
        <f t="shared" si="1"/>
        <v>100200</v>
      </c>
      <c r="E67" s="1" t="str">
        <f t="shared" ref="E67:E130" si="2">_xlfn.CONCAT(A67," ",B67)</f>
        <v>Contr. PCI AHA 2940AU SCSI-2 Adaptec 2940 Ultra Fast, SCSI-2, sw EZ SCSI 4.0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 t="s">
        <v>119</v>
      </c>
      <c r="B68" s="1" t="s">
        <v>120</v>
      </c>
      <c r="C68" s="3">
        <v>428000</v>
      </c>
      <c r="D68" s="3">
        <f t="shared" ref="D68:D131" si="3">(C68*20/100)</f>
        <v>85600</v>
      </c>
      <c r="E68" s="1" t="str">
        <f t="shared" si="2"/>
        <v>Contr. PCI AHA 2940UW Wide SCSI OEM Adaptec 2940 Ultra Fast, Wide SCSI e SCSI-2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 t="s">
        <v>121</v>
      </c>
      <c r="B69" s="1" t="s">
        <v>122</v>
      </c>
      <c r="C69" s="3">
        <v>561000</v>
      </c>
      <c r="D69" s="3">
        <f t="shared" si="3"/>
        <v>112200</v>
      </c>
      <c r="E69" s="1" t="str">
        <f t="shared" si="2"/>
        <v>Contr. PCI AHA 2940UW Wide SCSI Adaptec 2940 Ultra Fast, Wide SCSI e SCSI-2, sw EZ SCSI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 t="s">
        <v>123</v>
      </c>
      <c r="B70" s="1" t="s">
        <v>124</v>
      </c>
      <c r="C70" s="3">
        <v>1578000</v>
      </c>
      <c r="D70" s="3">
        <f t="shared" si="3"/>
        <v>315600</v>
      </c>
      <c r="E70" s="1" t="str">
        <f t="shared" si="2"/>
        <v>Contr.PCI DA2100 Dual Wide SCSI ASUS Infotrend-500127 dual Ultra Fast, Wide SCSI, RAID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 t="s">
        <v>125</v>
      </c>
      <c r="B71" s="1" t="s">
        <v>126</v>
      </c>
      <c r="C71" s="3">
        <v>34000</v>
      </c>
      <c r="D71" s="3">
        <f t="shared" si="3"/>
        <v>6800</v>
      </c>
      <c r="E71" s="1" t="str">
        <f t="shared" si="2"/>
        <v>Scheda 2 porte seriali, 1 porta parallela 16550 Fast UART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 t="s">
        <v>127</v>
      </c>
      <c r="B72" s="1" t="s">
        <v>128</v>
      </c>
      <c r="C72" s="3">
        <v>20000</v>
      </c>
      <c r="D72" s="3">
        <f t="shared" si="3"/>
        <v>4000</v>
      </c>
      <c r="E72" s="1" t="str">
        <f t="shared" si="2"/>
        <v xml:space="preserve">Scheda singola seriale  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 t="s">
        <v>129</v>
      </c>
      <c r="B73" s="1" t="s">
        <v>128</v>
      </c>
      <c r="C73" s="3">
        <v>23000</v>
      </c>
      <c r="D73" s="3">
        <f t="shared" si="3"/>
        <v>4600</v>
      </c>
      <c r="E73" s="1" t="str">
        <f t="shared" si="2"/>
        <v xml:space="preserve">Scheda doppia seriale  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 t="s">
        <v>130</v>
      </c>
      <c r="B74" s="1"/>
      <c r="C74" s="3">
        <v>98000</v>
      </c>
      <c r="D74" s="3">
        <f t="shared" si="3"/>
        <v>19600</v>
      </c>
      <c r="E74" s="1" t="str">
        <f t="shared" si="2"/>
        <v xml:space="preserve">Scheda 4 porte seriali 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 t="s">
        <v>131</v>
      </c>
      <c r="B75" s="1"/>
      <c r="C75" s="3">
        <v>251000</v>
      </c>
      <c r="D75" s="3">
        <f t="shared" si="3"/>
        <v>50200</v>
      </c>
      <c r="E75" s="1" t="str">
        <f t="shared" si="2"/>
        <v xml:space="preserve">Scheda 8 porte seriali 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 t="s">
        <v>132</v>
      </c>
      <c r="B76" s="1"/>
      <c r="C76" s="3">
        <v>15000</v>
      </c>
      <c r="D76" s="3">
        <f t="shared" si="3"/>
        <v>3000</v>
      </c>
      <c r="E76" s="1" t="str">
        <f t="shared" si="2"/>
        <v xml:space="preserve">Scheda singola parallela 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 t="s">
        <v>133</v>
      </c>
      <c r="B77" s="1"/>
      <c r="C77" s="3">
        <v>14000</v>
      </c>
      <c r="D77" s="3">
        <f t="shared" si="3"/>
        <v>2800</v>
      </c>
      <c r="E77" s="1" t="str">
        <f t="shared" si="2"/>
        <v xml:space="preserve">Scheda 2 porte joystick 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 t="s">
        <v>134</v>
      </c>
      <c r="B78" s="1"/>
      <c r="C78" s="3"/>
      <c r="D78" s="3">
        <f t="shared" si="3"/>
        <v>0</v>
      </c>
      <c r="E78" s="1" t="str">
        <f t="shared" si="2"/>
        <v xml:space="preserve">HARD DISK 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 t="s">
        <v>135</v>
      </c>
      <c r="B79" s="1" t="s">
        <v>136</v>
      </c>
      <c r="C79" s="3">
        <v>399000</v>
      </c>
      <c r="D79" s="3">
        <f t="shared" si="3"/>
        <v>79800</v>
      </c>
      <c r="E79" s="1" t="str">
        <f t="shared" si="2"/>
        <v>HARD DISK 2.5"  2,1GB U.Dma 2,5" 12mm HITACHI - DK226A-21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 t="s">
        <v>137</v>
      </c>
      <c r="B80" s="1" t="s">
        <v>138</v>
      </c>
      <c r="C80" s="3">
        <v>259000</v>
      </c>
      <c r="D80" s="3">
        <f t="shared" si="3"/>
        <v>51800</v>
      </c>
      <c r="E80" s="1" t="str">
        <f t="shared" si="2"/>
        <v xml:space="preserve">HD 2,1 GB Ultra DMA 5400rpm 3,5" ULTRA DMA FUJITSU 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 t="s">
        <v>139</v>
      </c>
      <c r="B81" s="1" t="s">
        <v>138</v>
      </c>
      <c r="C81" s="3">
        <v>324000</v>
      </c>
      <c r="D81" s="3">
        <f t="shared" si="3"/>
        <v>64800</v>
      </c>
      <c r="E81" s="1" t="str">
        <f t="shared" si="2"/>
        <v xml:space="preserve">HD 3,2 GB Ultra DMA 5400rpm 3,5" ULTRA DMA FUJITSU 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 t="s">
        <v>140</v>
      </c>
      <c r="B82" s="1" t="s">
        <v>138</v>
      </c>
      <c r="C82" s="3">
        <v>378000</v>
      </c>
      <c r="D82" s="3">
        <f t="shared" si="3"/>
        <v>75600</v>
      </c>
      <c r="E82" s="1" t="str">
        <f t="shared" si="2"/>
        <v xml:space="preserve">HD 4,3 GB Ultra DMA 5400rpm 3,5" ULTRA DMA FUJITSU 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 t="s">
        <v>141</v>
      </c>
      <c r="B83" s="1" t="s">
        <v>138</v>
      </c>
      <c r="C83" s="3">
        <v>469000</v>
      </c>
      <c r="D83" s="3">
        <f t="shared" si="3"/>
        <v>93800</v>
      </c>
      <c r="E83" s="1" t="str">
        <f t="shared" si="2"/>
        <v xml:space="preserve">HD 5,2 GB Ultra DMA 5400rpm 3,5" ULTRA DMA FUJITSU 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 t="s">
        <v>142</v>
      </c>
      <c r="B84" s="1" t="s">
        <v>138</v>
      </c>
      <c r="C84" s="3">
        <v>556000</v>
      </c>
      <c r="D84" s="3">
        <f t="shared" si="3"/>
        <v>111200</v>
      </c>
      <c r="E84" s="1" t="str">
        <f t="shared" si="2"/>
        <v xml:space="preserve">HD 6,4 GB Ultra DMA 5400rpm 3,5" ULTRA DMA FUJITSU 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 t="s">
        <v>143</v>
      </c>
      <c r="B85" s="1" t="s">
        <v>144</v>
      </c>
      <c r="C85" s="3">
        <v>476000</v>
      </c>
      <c r="D85" s="3">
        <f t="shared" si="3"/>
        <v>95200</v>
      </c>
      <c r="E85" s="1" t="str">
        <f t="shared" si="2"/>
        <v>HD 2 GB SCSI III 5400 rpm 3,5" SCSI QUANTUM FIREBALL ST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 t="s">
        <v>145</v>
      </c>
      <c r="B86" s="1" t="s">
        <v>144</v>
      </c>
      <c r="C86" s="3">
        <v>477000</v>
      </c>
      <c r="D86" s="3">
        <f t="shared" si="3"/>
        <v>95400</v>
      </c>
      <c r="E86" s="1" t="str">
        <f t="shared" si="2"/>
        <v>HD 3,2 GB SCSI III 5400rpm 3,5" SCSI QUANTUM FIREBALL ST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 t="s">
        <v>146</v>
      </c>
      <c r="B87" s="1" t="s">
        <v>144</v>
      </c>
      <c r="C87" s="3">
        <v>556000</v>
      </c>
      <c r="D87" s="3">
        <f t="shared" si="3"/>
        <v>111200</v>
      </c>
      <c r="E87" s="1" t="str">
        <f t="shared" si="2"/>
        <v>HD 4,3 GB SCSI 5400 rpm 3,5" SCSI QUANTUM FIREBALL ST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 t="s">
        <v>147</v>
      </c>
      <c r="B88" s="1" t="s">
        <v>148</v>
      </c>
      <c r="C88" s="3">
        <v>695000</v>
      </c>
      <c r="D88" s="3">
        <f t="shared" si="3"/>
        <v>139000</v>
      </c>
      <c r="E88" s="1" t="str">
        <f t="shared" si="2"/>
        <v>HD 4,5 GB SCSI ULTRA WIDE 7200rpm 3,5" SCSI III, QUANTUM VIKING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 t="s">
        <v>149</v>
      </c>
      <c r="B89" s="1" t="s">
        <v>150</v>
      </c>
      <c r="C89" s="3">
        <v>1279000</v>
      </c>
      <c r="D89" s="3">
        <f t="shared" si="3"/>
        <v>255800</v>
      </c>
      <c r="E89" s="1" t="str">
        <f t="shared" si="2"/>
        <v>HD 4,5 GB SCSI ULTRA WIDE 10.000rpm 3,5" SCSI U.W. SEAGATE CHEETAH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 t="s">
        <v>151</v>
      </c>
      <c r="B90" s="1" t="s">
        <v>152</v>
      </c>
      <c r="C90" s="3">
        <v>35000</v>
      </c>
      <c r="D90" s="3">
        <f t="shared" si="3"/>
        <v>7000</v>
      </c>
      <c r="E90" s="1" t="str">
        <f t="shared" si="2"/>
        <v>FDD 1,44MB PANASONIC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 t="s">
        <v>153</v>
      </c>
      <c r="B91" s="1" t="s">
        <v>154</v>
      </c>
      <c r="C91" s="3">
        <v>175000</v>
      </c>
      <c r="D91" s="3">
        <f t="shared" si="3"/>
        <v>35000</v>
      </c>
      <c r="E91" s="1" t="str">
        <f t="shared" si="2"/>
        <v>FLOPPY DRIVE 120MB PANASONIC LS-120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 t="s">
        <v>155</v>
      </c>
      <c r="B92" s="1" t="s">
        <v>156</v>
      </c>
      <c r="C92" s="3">
        <v>272000</v>
      </c>
      <c r="D92" s="3">
        <f t="shared" si="3"/>
        <v>54400</v>
      </c>
      <c r="E92" s="1" t="str">
        <f t="shared" si="2"/>
        <v>ZIP DRIVE 100MB PARALL. IOMEGA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 t="s">
        <v>157</v>
      </c>
      <c r="B93" s="1" t="s">
        <v>156</v>
      </c>
      <c r="C93" s="3">
        <v>198000</v>
      </c>
      <c r="D93" s="3">
        <f t="shared" si="3"/>
        <v>39600</v>
      </c>
      <c r="E93" s="1" t="str">
        <f t="shared" si="2"/>
        <v>ZIP ATAPI 100MB INTERNO IOMEGA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 t="s">
        <v>158</v>
      </c>
      <c r="B94" s="1" t="s">
        <v>156</v>
      </c>
      <c r="C94" s="3">
        <v>290000</v>
      </c>
      <c r="D94" s="3">
        <f t="shared" si="3"/>
        <v>58000</v>
      </c>
      <c r="E94" s="1" t="str">
        <f t="shared" si="2"/>
        <v>ZIP DRIVE 100MB SCSI IOMEGA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 t="s">
        <v>159</v>
      </c>
      <c r="B95" s="1" t="s">
        <v>156</v>
      </c>
      <c r="C95" s="3">
        <v>589000</v>
      </c>
      <c r="D95" s="3">
        <f t="shared" si="3"/>
        <v>117800</v>
      </c>
      <c r="E95" s="1" t="str">
        <f t="shared" si="2"/>
        <v>JAZ DRIVE 1GB INT. IOMEGA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 t="s">
        <v>160</v>
      </c>
      <c r="B96" s="1" t="s">
        <v>156</v>
      </c>
      <c r="C96" s="3">
        <v>743000</v>
      </c>
      <c r="D96" s="3">
        <f t="shared" si="3"/>
        <v>148600</v>
      </c>
      <c r="E96" s="1" t="str">
        <f t="shared" si="2"/>
        <v>JAZ DRIVE 1GB EXT. IOMEGA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 t="s">
        <v>161</v>
      </c>
      <c r="B97" s="1" t="s">
        <v>128</v>
      </c>
      <c r="C97" s="3">
        <v>271000</v>
      </c>
      <c r="D97" s="3">
        <f t="shared" si="3"/>
        <v>54200</v>
      </c>
      <c r="E97" s="1" t="str">
        <f t="shared" si="2"/>
        <v xml:space="preserve">KIT 10  CARTUCCE ZIP DRIVE  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 t="s">
        <v>162</v>
      </c>
      <c r="B98" s="1" t="s">
        <v>128</v>
      </c>
      <c r="C98" s="3">
        <v>632000</v>
      </c>
      <c r="D98" s="3">
        <f t="shared" si="3"/>
        <v>126400</v>
      </c>
      <c r="E98" s="1" t="str">
        <f t="shared" si="2"/>
        <v xml:space="preserve">KIT 3 CARTUCCE JAZ DRIVE  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 t="s">
        <v>163</v>
      </c>
      <c r="B99" s="1" t="s">
        <v>164</v>
      </c>
      <c r="C99" s="3">
        <v>90000</v>
      </c>
      <c r="D99" s="3">
        <f t="shared" si="3"/>
        <v>18000</v>
      </c>
      <c r="E99" s="1" t="str">
        <f t="shared" si="2"/>
        <v>KIT 3 CARTUCCE 120MB 3M per LS-120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 t="s">
        <v>165</v>
      </c>
      <c r="B100" s="1" t="s">
        <v>166</v>
      </c>
      <c r="C100" s="3">
        <v>4000</v>
      </c>
      <c r="D100" s="3">
        <f t="shared" si="3"/>
        <v>800</v>
      </c>
      <c r="E100" s="1" t="str">
        <f t="shared" si="2"/>
        <v>FRAME HDD  Kit montaggio Hard Disk 3,5"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 t="s">
        <v>167</v>
      </c>
      <c r="B101" s="1" t="s">
        <v>168</v>
      </c>
      <c r="C101" s="3">
        <v>5000</v>
      </c>
      <c r="D101" s="3">
        <f t="shared" si="3"/>
        <v>1000</v>
      </c>
      <c r="E101" s="1" t="str">
        <f t="shared" si="2"/>
        <v>FRAME FDD  Kit montaggio Floppy Disk Drive 3,5"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 t="s">
        <v>169</v>
      </c>
      <c r="B102" s="1" t="s">
        <v>170</v>
      </c>
      <c r="C102" s="3">
        <v>41000</v>
      </c>
      <c r="D102" s="3">
        <f t="shared" si="3"/>
        <v>8200</v>
      </c>
      <c r="E102" s="1" t="str">
        <f t="shared" si="2"/>
        <v>FRAME REMOVIBILE 3.5" Kit FRAME REMOVIBILE per HDD 3,5"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 t="s">
        <v>171</v>
      </c>
      <c r="B103" s="1"/>
      <c r="C103" s="3"/>
      <c r="D103" s="3">
        <f t="shared" si="3"/>
        <v>0</v>
      </c>
      <c r="E103" s="1" t="str">
        <f t="shared" si="2"/>
        <v xml:space="preserve">MAGNETO-OTTICI 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 t="s">
        <v>172</v>
      </c>
      <c r="B104" s="1" t="s">
        <v>173</v>
      </c>
      <c r="C104" s="3">
        <v>737000</v>
      </c>
      <c r="D104" s="3">
        <f t="shared" si="3"/>
        <v>147400</v>
      </c>
      <c r="E104" s="1" t="str">
        <f t="shared" si="2"/>
        <v>M.O. + CD 4X,  PD 2000 INT. 650 MB PLASMON PD2000I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 t="s">
        <v>174</v>
      </c>
      <c r="B105" s="1" t="s">
        <v>175</v>
      </c>
      <c r="C105" s="3">
        <v>910000</v>
      </c>
      <c r="D105" s="3">
        <f t="shared" si="3"/>
        <v>182000</v>
      </c>
      <c r="E105" s="1" t="str">
        <f t="shared" si="2"/>
        <v>M.O. + CD 4X,  PD 2000 EXT. 650 MB PLASMON PD2000E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 t="s">
        <v>176</v>
      </c>
      <c r="B106" s="1"/>
      <c r="C106" s="3">
        <v>241000</v>
      </c>
      <c r="D106" s="3">
        <f t="shared" si="3"/>
        <v>48200</v>
      </c>
      <c r="E106" s="1" t="str">
        <f t="shared" si="2"/>
        <v xml:space="preserve">KIT 5 CARTUCCE 650 MB 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 t="s">
        <v>177</v>
      </c>
      <c r="B107" s="1"/>
      <c r="C107" s="3"/>
      <c r="D107" s="3">
        <f t="shared" si="3"/>
        <v>0</v>
      </c>
      <c r="E107" s="1" t="str">
        <f t="shared" si="2"/>
        <v xml:space="preserve">CD ROM 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 t="s">
        <v>178</v>
      </c>
      <c r="B108" s="1" t="s">
        <v>179</v>
      </c>
      <c r="C108" s="3">
        <v>112000</v>
      </c>
      <c r="D108" s="3">
        <f t="shared" si="3"/>
        <v>22400</v>
      </c>
      <c r="E108" s="1" t="str">
        <f t="shared" si="2"/>
        <v>CD ROM 24X HITACHI CDR 8330 24 velocita',EIDE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180</v>
      </c>
      <c r="B109" s="1" t="s">
        <v>179</v>
      </c>
      <c r="C109" s="3">
        <v>113000</v>
      </c>
      <c r="D109" s="3">
        <f t="shared" si="3"/>
        <v>22600</v>
      </c>
      <c r="E109" s="1" t="str">
        <f t="shared" si="2"/>
        <v>CD ROM 24X CREATIVE 24 velocita',EIDE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 t="s">
        <v>181</v>
      </c>
      <c r="B110" s="1" t="s">
        <v>182</v>
      </c>
      <c r="C110" s="3">
        <v>121000</v>
      </c>
      <c r="D110" s="3">
        <f t="shared" si="3"/>
        <v>24200</v>
      </c>
      <c r="E110" s="1" t="str">
        <f t="shared" si="2"/>
        <v>CD ROM 24X PIONEER 502-S Bulk 24 velocita',EIDE,SLOT-IN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 t="s">
        <v>183</v>
      </c>
      <c r="B111" s="1" t="s">
        <v>184</v>
      </c>
      <c r="C111" s="3">
        <v>160000</v>
      </c>
      <c r="D111" s="3">
        <f t="shared" si="3"/>
        <v>32000</v>
      </c>
      <c r="E111" s="1" t="str">
        <f t="shared" si="2"/>
        <v>CD ROM 34X ASUS 34 velocita',EIDE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185</v>
      </c>
      <c r="B112" s="1" t="s">
        <v>186</v>
      </c>
      <c r="C112" s="3">
        <v>195000</v>
      </c>
      <c r="D112" s="3">
        <f t="shared" si="3"/>
        <v>39000</v>
      </c>
      <c r="E112" s="1" t="str">
        <f t="shared" si="2"/>
        <v>CD ROM 24X SCSI NEC 24 velocita',SCSI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 t="s">
        <v>187</v>
      </c>
      <c r="B113" s="1" t="s">
        <v>188</v>
      </c>
      <c r="C113" s="3">
        <v>215000</v>
      </c>
      <c r="D113" s="3">
        <f t="shared" si="3"/>
        <v>43000</v>
      </c>
      <c r="E113" s="1" t="str">
        <f t="shared" si="2"/>
        <v>CD ROM 32X SCSI WAITEC 32 velocita',SCSI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 t="s">
        <v>189</v>
      </c>
      <c r="B114" s="1" t="s">
        <v>188</v>
      </c>
      <c r="C114" s="3">
        <v>321000</v>
      </c>
      <c r="D114" s="3">
        <f t="shared" si="3"/>
        <v>64200</v>
      </c>
      <c r="E114" s="1" t="str">
        <f t="shared" si="2"/>
        <v>CD ROM PLEXTOR PX-32TSI 32 velocita',SCSI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 t="s">
        <v>190</v>
      </c>
      <c r="B115" s="1" t="s">
        <v>191</v>
      </c>
      <c r="C115" s="3">
        <v>614000</v>
      </c>
      <c r="D115" s="3">
        <f t="shared" si="3"/>
        <v>122800</v>
      </c>
      <c r="E115" s="1" t="str">
        <f t="shared" si="2"/>
        <v>DVD CREATIVE KIT ENCORE DXR2 CREATIVE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 t="s">
        <v>192</v>
      </c>
      <c r="B116" s="1"/>
      <c r="C116" s="3"/>
      <c r="D116" s="3">
        <f t="shared" si="3"/>
        <v>0</v>
      </c>
      <c r="E116" s="1" t="str">
        <f t="shared" si="2"/>
        <v xml:space="preserve">MASTERIZZATORI 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 t="s">
        <v>193</v>
      </c>
      <c r="B117" s="1" t="s">
        <v>194</v>
      </c>
      <c r="C117" s="3">
        <v>30000</v>
      </c>
      <c r="D117" s="3">
        <f t="shared" si="3"/>
        <v>6000</v>
      </c>
      <c r="E117" s="1" t="str">
        <f t="shared" si="2"/>
        <v>CONFEZIONE 10 CDR 74' Kit 10 pz.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 t="s">
        <v>195</v>
      </c>
      <c r="B118" s="1" t="s">
        <v>196</v>
      </c>
      <c r="C118" s="3">
        <v>34000</v>
      </c>
      <c r="D118" s="3">
        <f t="shared" si="3"/>
        <v>6800</v>
      </c>
      <c r="E118" s="1" t="str">
        <f t="shared" si="2"/>
        <v>CD RISCRIVIBILE 74' VERBATIM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 t="s">
        <v>197</v>
      </c>
      <c r="B119" s="1" t="s">
        <v>194</v>
      </c>
      <c r="C119" s="3">
        <v>35000</v>
      </c>
      <c r="D119" s="3">
        <f t="shared" si="3"/>
        <v>7000</v>
      </c>
      <c r="E119" s="1" t="str">
        <f t="shared" si="2"/>
        <v>CONFEZIONE 10 CDR 74' KODAK Kit 10 pz.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 t="s">
        <v>198</v>
      </c>
      <c r="B120" s="1" t="s">
        <v>199</v>
      </c>
      <c r="C120" s="3">
        <v>77000</v>
      </c>
      <c r="D120" s="3">
        <f t="shared" si="3"/>
        <v>15400</v>
      </c>
      <c r="E120" s="1" t="str">
        <f t="shared" si="2"/>
        <v>SOFTWARE LABELLER CD KIT Software per creazione etichette CD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 t="s">
        <v>200</v>
      </c>
      <c r="B121" s="1" t="s">
        <v>201</v>
      </c>
      <c r="C121" s="3">
        <v>723000</v>
      </c>
      <c r="D121" s="3">
        <f t="shared" si="3"/>
        <v>144600</v>
      </c>
      <c r="E121" s="1" t="str">
        <f t="shared" si="2"/>
        <v>WAITEC WT48/1 - GEAR - int. 4 WRITE 8 READ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 t="s">
        <v>202</v>
      </c>
      <c r="B122" s="1" t="s">
        <v>203</v>
      </c>
      <c r="C122" s="3">
        <v>742000</v>
      </c>
      <c r="D122" s="3">
        <f t="shared" si="3"/>
        <v>148400</v>
      </c>
      <c r="E122" s="1" t="str">
        <f t="shared" si="2"/>
        <v>WAITEC 2036EI/1 - SOFTWARE  CD RISCRIVIBILE 2REW,2WRI,6READ, EIDE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 t="s">
        <v>204</v>
      </c>
      <c r="B123" s="1" t="s">
        <v>205</v>
      </c>
      <c r="C123" s="3">
        <v>778000</v>
      </c>
      <c r="D123" s="3">
        <f t="shared" si="3"/>
        <v>155600</v>
      </c>
      <c r="E123" s="1" t="str">
        <f t="shared" si="2"/>
        <v>RICOH MP6200ADP + SOFT.+5 CDR CD RISCRIVIBILE 2REW,2WRI,6R E-IDE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 t="s">
        <v>206</v>
      </c>
      <c r="B124" s="1" t="s">
        <v>207</v>
      </c>
      <c r="C124" s="3">
        <v>878000</v>
      </c>
      <c r="D124" s="3">
        <f t="shared" si="3"/>
        <v>175600</v>
      </c>
      <c r="E124" s="1" t="str">
        <f t="shared" si="2"/>
        <v>RICOH MP6200SR - SOFTWARE SCSI CD RISCRIVIBILE 2REW,2WRI,6READ, SCSI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 t="s">
        <v>208</v>
      </c>
      <c r="B125" s="1" t="s">
        <v>207</v>
      </c>
      <c r="C125" s="3">
        <v>883000</v>
      </c>
      <c r="D125" s="3">
        <f t="shared" si="3"/>
        <v>176600</v>
      </c>
      <c r="E125" s="1" t="str">
        <f t="shared" si="2"/>
        <v>WAITEC 2026/1 - SOFTWARE SCSI CD RISCRIVIBILE 2REW,2WRI,6READ, SCSI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 t="s">
        <v>209</v>
      </c>
      <c r="B126" s="1" t="s">
        <v>201</v>
      </c>
      <c r="C126" s="3">
        <v>913000</v>
      </c>
      <c r="D126" s="3">
        <f t="shared" si="3"/>
        <v>182600</v>
      </c>
      <c r="E126" s="1" t="str">
        <f t="shared" si="2"/>
        <v>CDR 480i PLASMON EASY CD int. 4 WRITE 8 READ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 t="s">
        <v>210</v>
      </c>
      <c r="B127" s="1" t="s">
        <v>211</v>
      </c>
      <c r="C127" s="3">
        <v>1125000</v>
      </c>
      <c r="D127" s="3">
        <f t="shared" si="3"/>
        <v>225000</v>
      </c>
      <c r="E127" s="1" t="str">
        <f t="shared" si="2"/>
        <v>CDR 480e PLASMON EASY CD ext. 4 WRITE 8 READ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 t="s">
        <v>212</v>
      </c>
      <c r="B128" s="1"/>
      <c r="C128" s="3"/>
      <c r="D128" s="3">
        <f t="shared" si="3"/>
        <v>0</v>
      </c>
      <c r="E128" s="1" t="str">
        <f t="shared" si="2"/>
        <v xml:space="preserve">MEMORIE 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 t="s">
        <v>213</v>
      </c>
      <c r="B129" s="1"/>
      <c r="C129" s="3">
        <v>33000</v>
      </c>
      <c r="D129" s="3">
        <f t="shared" si="3"/>
        <v>6600</v>
      </c>
      <c r="E129" s="1" t="str">
        <f t="shared" si="2"/>
        <v xml:space="preserve">SIMM 8MB 72 PIN (EDO) 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 t="s">
        <v>214</v>
      </c>
      <c r="B130" s="1"/>
      <c r="C130" s="3">
        <v>52000</v>
      </c>
      <c r="D130" s="3">
        <f t="shared" si="3"/>
        <v>10400</v>
      </c>
      <c r="E130" s="1" t="str">
        <f t="shared" si="2"/>
        <v xml:space="preserve">SIMM 16MB 72 PIN (EDO) 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 t="s">
        <v>215</v>
      </c>
      <c r="B131" s="1"/>
      <c r="C131" s="3">
        <v>97000</v>
      </c>
      <c r="D131" s="3">
        <f t="shared" si="3"/>
        <v>19400</v>
      </c>
      <c r="E131" s="1" t="str">
        <f t="shared" ref="E131:E194" si="4">_xlfn.CONCAT(A131," ",B131)</f>
        <v xml:space="preserve">SIMM 32MB 72 PIN (EDO) 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 t="s">
        <v>216</v>
      </c>
      <c r="B132" s="1" t="s">
        <v>128</v>
      </c>
      <c r="C132" s="3"/>
      <c r="D132" s="3">
        <f t="shared" ref="D132:D195" si="5">(C132*20/100)</f>
        <v>0</v>
      </c>
      <c r="E132" s="1" t="str">
        <f t="shared" si="4"/>
        <v xml:space="preserve">MODEM FAX - VIDEOCAMERA  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 t="s">
        <v>217</v>
      </c>
      <c r="B133" s="1" t="s">
        <v>218</v>
      </c>
      <c r="C133" s="3">
        <v>131000</v>
      </c>
      <c r="D133" s="3">
        <f t="shared" si="5"/>
        <v>26200</v>
      </c>
      <c r="E133" s="1" t="str">
        <f t="shared" si="4"/>
        <v>M/F MOTOROLA 3400PRO 28800 EXT MOTOROLA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 t="s">
        <v>219</v>
      </c>
      <c r="B134" s="1" t="s">
        <v>220</v>
      </c>
      <c r="C134" s="3">
        <v>169000</v>
      </c>
      <c r="D134" s="3">
        <f t="shared" si="5"/>
        <v>33800</v>
      </c>
      <c r="E134" s="1" t="str">
        <f t="shared" si="4"/>
        <v>M/F LEONARDO PC 33600 INT OEM DIGICOM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 t="s">
        <v>221</v>
      </c>
      <c r="B135" s="1" t="s">
        <v>220</v>
      </c>
      <c r="C135" s="3">
        <v>190000</v>
      </c>
      <c r="D135" s="3">
        <f t="shared" si="5"/>
        <v>38000</v>
      </c>
      <c r="E135" s="1" t="str">
        <f t="shared" si="4"/>
        <v>M/F LEONARDO PC 33600 EXT DIGICOM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 t="s">
        <v>222</v>
      </c>
      <c r="B136" s="1" t="s">
        <v>218</v>
      </c>
      <c r="C136" s="3">
        <v>191000</v>
      </c>
      <c r="D136" s="3">
        <f t="shared" si="5"/>
        <v>38200</v>
      </c>
      <c r="E136" s="1" t="str">
        <f t="shared" si="4"/>
        <v>M/F MOTOROLA 56K  EXT BULK MOTOROLA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 t="s">
        <v>223</v>
      </c>
      <c r="B137" s="1" t="s">
        <v>220</v>
      </c>
      <c r="C137" s="3">
        <v>197000</v>
      </c>
      <c r="D137" s="3">
        <f t="shared" si="5"/>
        <v>39400</v>
      </c>
      <c r="E137" s="1" t="str">
        <f t="shared" si="4"/>
        <v>M/F LEONARDO PC 33600 INT DIGICOM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 t="s">
        <v>224</v>
      </c>
      <c r="B138" s="1" t="s">
        <v>220</v>
      </c>
      <c r="C138" s="3">
        <v>201000</v>
      </c>
      <c r="D138" s="3">
        <f t="shared" si="5"/>
        <v>40200</v>
      </c>
      <c r="E138" s="1" t="str">
        <f t="shared" si="4"/>
        <v>M/F TIZIANO 33600 EXT DIGICOM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 t="s">
        <v>225</v>
      </c>
      <c r="B139" s="1" t="s">
        <v>226</v>
      </c>
      <c r="C139" s="3">
        <v>220000</v>
      </c>
      <c r="D139" s="3">
        <f t="shared" si="5"/>
        <v>44000</v>
      </c>
      <c r="E139" s="1" t="str">
        <f t="shared" si="4"/>
        <v>M/F SPORTSTER FLASH 33600 EXT ITA  US ROBOTICS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 t="s">
        <v>227</v>
      </c>
      <c r="B140" s="1" t="s">
        <v>218</v>
      </c>
      <c r="C140" s="3">
        <v>250000</v>
      </c>
      <c r="D140" s="3">
        <f t="shared" si="5"/>
        <v>50000</v>
      </c>
      <c r="E140" s="1" t="str">
        <f t="shared" si="4"/>
        <v>M/F MOTOROLA 56K  EXT MOTOROLA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 t="s">
        <v>228</v>
      </c>
      <c r="B141" s="1" t="s">
        <v>220</v>
      </c>
      <c r="C141" s="3">
        <v>257000</v>
      </c>
      <c r="D141" s="3">
        <f t="shared" si="5"/>
        <v>51400</v>
      </c>
      <c r="E141" s="1" t="str">
        <f t="shared" si="4"/>
        <v>M/F LEONARDO  56K  EXT DIGICOM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 t="s">
        <v>229</v>
      </c>
      <c r="B142" s="1" t="s">
        <v>220</v>
      </c>
      <c r="C142" s="3">
        <v>278000</v>
      </c>
      <c r="D142" s="3">
        <f t="shared" si="5"/>
        <v>55600</v>
      </c>
      <c r="E142" s="1" t="str">
        <f t="shared" si="4"/>
        <v>M/F TIZIANO 56K EXT DIGICOM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 t="s">
        <v>230</v>
      </c>
      <c r="B143" s="1" t="s">
        <v>226</v>
      </c>
      <c r="C143" s="3">
        <v>280000</v>
      </c>
      <c r="D143" s="3">
        <f t="shared" si="5"/>
        <v>56000</v>
      </c>
      <c r="E143" s="1" t="str">
        <f t="shared" si="4"/>
        <v>M/F SPORTSTER MESSAGE PLUS US ROBOTICS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 t="s">
        <v>231</v>
      </c>
      <c r="B144" s="1" t="s">
        <v>220</v>
      </c>
      <c r="C144" s="3">
        <v>300000</v>
      </c>
      <c r="D144" s="3">
        <f t="shared" si="5"/>
        <v>60000</v>
      </c>
      <c r="E144" s="1" t="str">
        <f t="shared" si="4"/>
        <v>M/F LEONARDO PCMCIA 33600 DIGICOM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 t="s">
        <v>232</v>
      </c>
      <c r="B145" s="1" t="s">
        <v>233</v>
      </c>
      <c r="C145" s="3">
        <v>305000</v>
      </c>
      <c r="D145" s="3">
        <f t="shared" si="5"/>
        <v>61000</v>
      </c>
      <c r="E145" s="1" t="str">
        <f t="shared" si="4"/>
        <v>KIT VIDEOCONFERENZA "GALILEO" DIGICOM / H.324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 t="s">
        <v>234</v>
      </c>
      <c r="B146" s="1" t="s">
        <v>220</v>
      </c>
      <c r="C146" s="3">
        <v>335000</v>
      </c>
      <c r="D146" s="3">
        <f t="shared" si="5"/>
        <v>67000</v>
      </c>
      <c r="E146" s="1" t="str">
        <f t="shared" si="4"/>
        <v>MODEM ISDN TINTORETTO EXT. DIGICOM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 t="s">
        <v>235</v>
      </c>
      <c r="B147" s="1" t="s">
        <v>220</v>
      </c>
      <c r="C147" s="3">
        <v>360000</v>
      </c>
      <c r="D147" s="3">
        <f t="shared" si="5"/>
        <v>72000</v>
      </c>
      <c r="E147" s="1" t="str">
        <f t="shared" si="4"/>
        <v>M/F LEONARDO PCMCIA 56K DIGICOM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 t="s">
        <v>236</v>
      </c>
      <c r="B148" s="1" t="s">
        <v>218</v>
      </c>
      <c r="C148" s="3">
        <v>429000</v>
      </c>
      <c r="D148" s="3">
        <f t="shared" si="5"/>
        <v>85800</v>
      </c>
      <c r="E148" s="1" t="str">
        <f t="shared" si="4"/>
        <v>MODEM MOTOROLA ISDN  EXT.64/128K MOTOROLA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 t="s">
        <v>237</v>
      </c>
      <c r="B149" s="1" t="s">
        <v>220</v>
      </c>
      <c r="C149" s="3">
        <v>701000</v>
      </c>
      <c r="D149" s="3">
        <f t="shared" si="5"/>
        <v>140200</v>
      </c>
      <c r="E149" s="1" t="str">
        <f t="shared" si="4"/>
        <v>M/F ISDN DONATELLO EXT. DIGICOM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 t="s">
        <v>238</v>
      </c>
      <c r="B150" s="1"/>
      <c r="C150" s="3"/>
      <c r="D150" s="3">
        <f t="shared" si="5"/>
        <v>0</v>
      </c>
      <c r="E150" s="1" t="str">
        <f t="shared" si="4"/>
        <v xml:space="preserve">MULTIMEDIA 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 t="s">
        <v>239</v>
      </c>
      <c r="B151" s="1" t="s">
        <v>240</v>
      </c>
      <c r="C151" s="3">
        <v>90000</v>
      </c>
      <c r="D151" s="3">
        <f t="shared" si="5"/>
        <v>18000</v>
      </c>
      <c r="E151" s="1" t="str">
        <f t="shared" si="4"/>
        <v>SOUND AXP201/U PCI 64 Asus - ESS Maestro-1 Audio accellerator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 t="s">
        <v>241</v>
      </c>
      <c r="B152" s="1" t="s">
        <v>242</v>
      </c>
      <c r="C152" s="3">
        <v>69000</v>
      </c>
      <c r="D152" s="3">
        <f t="shared" si="5"/>
        <v>13800</v>
      </c>
      <c r="E152" s="1" t="str">
        <f t="shared" si="4"/>
        <v>SOUND BLASTER 16 PnP  O.E.M. Creative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 t="s">
        <v>243</v>
      </c>
      <c r="B153" s="1" t="s">
        <v>242</v>
      </c>
      <c r="C153" s="3">
        <v>89000</v>
      </c>
      <c r="D153" s="3">
        <f t="shared" si="5"/>
        <v>17800</v>
      </c>
      <c r="E153" s="1" t="str">
        <f t="shared" si="4"/>
        <v>SOUND BLASTER 16 PnP NO IDE Creative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 t="s">
        <v>244</v>
      </c>
      <c r="B154" s="1" t="s">
        <v>242</v>
      </c>
      <c r="C154" s="3">
        <v>138000</v>
      </c>
      <c r="D154" s="3">
        <f t="shared" si="5"/>
        <v>27600</v>
      </c>
      <c r="E154" s="1" t="str">
        <f t="shared" si="4"/>
        <v>SOUND BLASTER AWE64 STD OEM Creative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 t="s">
        <v>245</v>
      </c>
      <c r="B155" s="1" t="s">
        <v>242</v>
      </c>
      <c r="C155" s="3">
        <v>196000</v>
      </c>
      <c r="D155" s="3">
        <f t="shared" si="5"/>
        <v>39200</v>
      </c>
      <c r="E155" s="1" t="str">
        <f t="shared" si="4"/>
        <v>SOUND BLASTER AWE64 STANDARD Creative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 t="s">
        <v>246</v>
      </c>
      <c r="B156" s="1" t="s">
        <v>242</v>
      </c>
      <c r="C156" s="3">
        <v>329000</v>
      </c>
      <c r="D156" s="3">
        <f t="shared" si="5"/>
        <v>65800</v>
      </c>
      <c r="E156" s="1" t="str">
        <f t="shared" si="4"/>
        <v>SOUND BLASTER AWE64 GOLD PNP  Creative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 t="s">
        <v>247</v>
      </c>
      <c r="B157" s="1" t="s">
        <v>242</v>
      </c>
      <c r="C157" s="3">
        <v>295000</v>
      </c>
      <c r="D157" s="3">
        <f t="shared" si="5"/>
        <v>59000</v>
      </c>
      <c r="E157" s="1" t="str">
        <f t="shared" si="4"/>
        <v>KIT "DISCOVERY AWE64" 24X PNP Creative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 t="s">
        <v>248</v>
      </c>
      <c r="B158" s="1" t="s">
        <v>249</v>
      </c>
      <c r="C158" s="3">
        <v>19000</v>
      </c>
      <c r="D158" s="3">
        <f t="shared" si="5"/>
        <v>3800</v>
      </c>
      <c r="E158" s="1" t="str">
        <f t="shared" si="4"/>
        <v>SPEAKERS MLI-699 MLI-60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 t="s">
        <v>250</v>
      </c>
      <c r="B159" s="1" t="s">
        <v>251</v>
      </c>
      <c r="C159" s="3">
        <v>26000</v>
      </c>
      <c r="D159" s="3">
        <f t="shared" si="5"/>
        <v>5200</v>
      </c>
      <c r="E159" s="1" t="str">
        <f t="shared" si="4"/>
        <v>SPEAKER 25 W FS-60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 t="s">
        <v>252</v>
      </c>
      <c r="B160" s="1" t="s">
        <v>253</v>
      </c>
      <c r="C160" s="3">
        <v>28000</v>
      </c>
      <c r="D160" s="3">
        <f t="shared" si="5"/>
        <v>5600</v>
      </c>
      <c r="E160" s="1" t="str">
        <f t="shared" si="4"/>
        <v>SPEAKER PROFESSIONAL 70 W FS-70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 t="s">
        <v>254</v>
      </c>
      <c r="B161" s="1" t="s">
        <v>255</v>
      </c>
      <c r="C161" s="3">
        <v>56000</v>
      </c>
      <c r="D161" s="3">
        <f t="shared" si="5"/>
        <v>11200</v>
      </c>
      <c r="E161" s="1" t="str">
        <f t="shared" si="4"/>
        <v>ULTRA SPEAKER 130W FS-100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 t="s">
        <v>256</v>
      </c>
      <c r="B162" s="1"/>
      <c r="C162" s="3"/>
      <c r="D162" s="3">
        <f t="shared" si="5"/>
        <v>0</v>
      </c>
      <c r="E162" s="1" t="str">
        <f t="shared" si="4"/>
        <v xml:space="preserve">MICROPROCESSORI 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 t="s">
        <v>257</v>
      </c>
      <c r="B163" s="1"/>
      <c r="C163" s="3">
        <v>216000</v>
      </c>
      <c r="D163" s="3">
        <f t="shared" si="5"/>
        <v>43200</v>
      </c>
      <c r="E163" s="1" t="str">
        <f t="shared" si="4"/>
        <v xml:space="preserve">PENTIUM 166 INTEL MMX 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 t="s">
        <v>258</v>
      </c>
      <c r="B164" s="1"/>
      <c r="C164" s="3">
        <v>250000</v>
      </c>
      <c r="D164" s="3">
        <f t="shared" si="5"/>
        <v>50000</v>
      </c>
      <c r="E164" s="1" t="str">
        <f t="shared" si="4"/>
        <v xml:space="preserve">PENTIUM 200 INTEL MMX 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 t="s">
        <v>259</v>
      </c>
      <c r="B165" s="1"/>
      <c r="C165" s="3">
        <v>382000</v>
      </c>
      <c r="D165" s="3">
        <f t="shared" si="5"/>
        <v>76400</v>
      </c>
      <c r="E165" s="1" t="str">
        <f t="shared" si="4"/>
        <v xml:space="preserve">PENTIUM 233 INTEL MMX 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 t="s">
        <v>260</v>
      </c>
      <c r="B166" s="1"/>
      <c r="C166" s="3">
        <v>524000</v>
      </c>
      <c r="D166" s="3">
        <f t="shared" si="5"/>
        <v>104800</v>
      </c>
      <c r="E166" s="1" t="str">
        <f t="shared" si="4"/>
        <v xml:space="preserve">PENTIUM II 233 INTEL 512k 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 t="s">
        <v>261</v>
      </c>
      <c r="B167" s="1"/>
      <c r="C167" s="3">
        <v>757000</v>
      </c>
      <c r="D167" s="3">
        <f t="shared" si="5"/>
        <v>151400</v>
      </c>
      <c r="E167" s="1" t="str">
        <f t="shared" si="4"/>
        <v xml:space="preserve">PENTIUM II 266 INTEL 512k 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 t="s">
        <v>262</v>
      </c>
      <c r="B168" s="1"/>
      <c r="C168" s="3">
        <v>1045000</v>
      </c>
      <c r="D168" s="3">
        <f t="shared" si="5"/>
        <v>209000</v>
      </c>
      <c r="E168" s="1" t="str">
        <f t="shared" si="4"/>
        <v xml:space="preserve">PENTIUM II 300 INTEL 512K 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 t="s">
        <v>263</v>
      </c>
      <c r="B169" s="1"/>
      <c r="C169" s="3">
        <v>1568000</v>
      </c>
      <c r="D169" s="3">
        <f t="shared" si="5"/>
        <v>313600</v>
      </c>
      <c r="E169" s="1" t="str">
        <f t="shared" si="4"/>
        <v xml:space="preserve">PENTIUM II 333 INTEL 512K 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 t="s">
        <v>264</v>
      </c>
      <c r="B170" s="1"/>
      <c r="C170" s="3">
        <v>117000</v>
      </c>
      <c r="D170" s="3">
        <f t="shared" si="5"/>
        <v>23400</v>
      </c>
      <c r="E170" s="1" t="str">
        <f t="shared" si="4"/>
        <v xml:space="preserve">SGS P 166+ 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 t="s">
        <v>265</v>
      </c>
      <c r="B171" s="1"/>
      <c r="C171" s="3">
        <v>158000</v>
      </c>
      <c r="D171" s="3">
        <f t="shared" si="5"/>
        <v>31600</v>
      </c>
      <c r="E171" s="1" t="str">
        <f t="shared" si="4"/>
        <v xml:space="preserve">IBM 200 MX 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 t="s">
        <v>266</v>
      </c>
      <c r="B172" s="1"/>
      <c r="C172" s="3">
        <v>260000</v>
      </c>
      <c r="D172" s="3">
        <f t="shared" si="5"/>
        <v>52000</v>
      </c>
      <c r="E172" s="1" t="str">
        <f t="shared" si="4"/>
        <v xml:space="preserve">IBM 233 MX 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 t="s">
        <v>267</v>
      </c>
      <c r="B173" s="1"/>
      <c r="C173" s="3">
        <v>193000</v>
      </c>
      <c r="D173" s="3">
        <f t="shared" si="5"/>
        <v>38600</v>
      </c>
      <c r="E173" s="1" t="str">
        <f t="shared" si="4"/>
        <v xml:space="preserve">AMD K6-166 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 t="s">
        <v>268</v>
      </c>
      <c r="B174" s="1"/>
      <c r="C174" s="3">
        <v>270000</v>
      </c>
      <c r="D174" s="3">
        <f t="shared" si="5"/>
        <v>54000</v>
      </c>
      <c r="E174" s="1" t="str">
        <f t="shared" si="4"/>
        <v xml:space="preserve">AMD K6-200 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 t="s">
        <v>269</v>
      </c>
      <c r="B175" s="1"/>
      <c r="C175" s="3">
        <v>314000</v>
      </c>
      <c r="D175" s="3">
        <f t="shared" si="5"/>
        <v>62800</v>
      </c>
      <c r="E175" s="1" t="str">
        <f t="shared" si="4"/>
        <v xml:space="preserve">AMD K6-233 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 t="s">
        <v>270</v>
      </c>
      <c r="B176" s="1"/>
      <c r="C176" s="3">
        <v>894000</v>
      </c>
      <c r="D176" s="3">
        <f t="shared" si="5"/>
        <v>178800</v>
      </c>
      <c r="E176" s="1" t="str">
        <f t="shared" si="4"/>
        <v xml:space="preserve">PENTIUM PRO 180 MZH 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 t="s">
        <v>271</v>
      </c>
      <c r="B177" s="1"/>
      <c r="C177" s="3">
        <v>1040000</v>
      </c>
      <c r="D177" s="3">
        <f t="shared" si="5"/>
        <v>208000</v>
      </c>
      <c r="E177" s="1" t="str">
        <f t="shared" si="4"/>
        <v xml:space="preserve">PENTIUM PRO 200 MZH 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 t="s">
        <v>272</v>
      </c>
      <c r="B178" s="1"/>
      <c r="C178" s="3">
        <v>8000</v>
      </c>
      <c r="D178" s="3">
        <f t="shared" si="5"/>
        <v>1600</v>
      </c>
      <c r="E178" s="1" t="str">
        <f t="shared" si="4"/>
        <v xml:space="preserve">VENTOLINA PENTIUM 75-166 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 t="s">
        <v>273</v>
      </c>
      <c r="B179" s="1"/>
      <c r="C179" s="3">
        <v>10000</v>
      </c>
      <c r="D179" s="3">
        <f t="shared" si="5"/>
        <v>2000</v>
      </c>
      <c r="E179" s="1" t="str">
        <f t="shared" si="4"/>
        <v xml:space="preserve">VENTOLINA PENTIUM 200 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 t="s">
        <v>274</v>
      </c>
      <c r="B180" s="1"/>
      <c r="C180" s="3">
        <v>24000</v>
      </c>
      <c r="D180" s="3">
        <f t="shared" si="5"/>
        <v>4800</v>
      </c>
      <c r="E180" s="1" t="str">
        <f t="shared" si="4"/>
        <v xml:space="preserve">VENTOLA PER PENTIUM PRO 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 t="s">
        <v>275</v>
      </c>
      <c r="B181" s="1" t="s">
        <v>128</v>
      </c>
      <c r="C181" s="3">
        <v>11000</v>
      </c>
      <c r="D181" s="3">
        <f t="shared" si="5"/>
        <v>2200</v>
      </c>
      <c r="E181" s="1" t="str">
        <f t="shared" si="4"/>
        <v xml:space="preserve">VENTOLINA PER IBM/CYRIX 686  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 t="s">
        <v>276</v>
      </c>
      <c r="B182" s="1" t="s">
        <v>128</v>
      </c>
      <c r="C182" s="3">
        <v>10000</v>
      </c>
      <c r="D182" s="3">
        <f t="shared" si="5"/>
        <v>2000</v>
      </c>
      <c r="E182" s="1" t="str">
        <f t="shared" si="4"/>
        <v xml:space="preserve">VENTOLA 3 PIN per TX97  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 t="s">
        <v>277</v>
      </c>
      <c r="B183" s="1" t="s">
        <v>128</v>
      </c>
      <c r="C183" s="3">
        <v>26000</v>
      </c>
      <c r="D183" s="3">
        <f t="shared" si="5"/>
        <v>5200</v>
      </c>
      <c r="E183" s="1" t="str">
        <f t="shared" si="4"/>
        <v xml:space="preserve">VENTOLA PENTIUM II  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 t="s">
        <v>278</v>
      </c>
      <c r="B184" s="1"/>
      <c r="C184" s="3"/>
      <c r="D184" s="3">
        <f t="shared" si="5"/>
        <v>0</v>
      </c>
      <c r="E184" s="1" t="str">
        <f t="shared" si="4"/>
        <v xml:space="preserve">TASTIERE 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 t="s">
        <v>279</v>
      </c>
      <c r="B185" s="1" t="s">
        <v>280</v>
      </c>
      <c r="C185" s="3">
        <v>22000</v>
      </c>
      <c r="D185" s="3">
        <f t="shared" si="5"/>
        <v>4400</v>
      </c>
      <c r="E185" s="1" t="str">
        <f t="shared" si="4"/>
        <v>TAST. ITA 105 TASTI WIN 95 UNIKEY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 t="s">
        <v>281</v>
      </c>
      <c r="B186" s="1" t="s">
        <v>282</v>
      </c>
      <c r="C186" s="3">
        <v>63000</v>
      </c>
      <c r="D186" s="3">
        <f t="shared" si="5"/>
        <v>12600</v>
      </c>
      <c r="E186" s="1" t="str">
        <f t="shared" si="4"/>
        <v>TAST. ITA   79t BTC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 t="s">
        <v>283</v>
      </c>
      <c r="B187" s="1" t="s">
        <v>282</v>
      </c>
      <c r="C187" s="3">
        <v>63000</v>
      </c>
      <c r="D187" s="3">
        <f t="shared" si="5"/>
        <v>12600</v>
      </c>
      <c r="E187" s="1" t="str">
        <f t="shared" si="4"/>
        <v>TAST. USA 79t BTC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 t="s">
        <v>284</v>
      </c>
      <c r="B188" s="1" t="s">
        <v>282</v>
      </c>
      <c r="C188" s="3">
        <v>26000</v>
      </c>
      <c r="D188" s="3">
        <f t="shared" si="5"/>
        <v>5200</v>
      </c>
      <c r="E188" s="1" t="str">
        <f t="shared" si="4"/>
        <v>TAST. USA 105 TASTI WIN95 BTC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 t="s">
        <v>285</v>
      </c>
      <c r="B189" s="1" t="s">
        <v>286</v>
      </c>
      <c r="C189" s="3">
        <v>25000</v>
      </c>
      <c r="D189" s="3">
        <f t="shared" si="5"/>
        <v>5000</v>
      </c>
      <c r="E189" s="1" t="str">
        <f t="shared" si="4"/>
        <v>TAST. ITA  105 TASTI NMB, WIN95 NMB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 t="s">
        <v>287</v>
      </c>
      <c r="B190" s="1" t="s">
        <v>286</v>
      </c>
      <c r="C190" s="3">
        <v>25000</v>
      </c>
      <c r="D190" s="3">
        <f t="shared" si="5"/>
        <v>5000</v>
      </c>
      <c r="E190" s="1" t="str">
        <f t="shared" si="4"/>
        <v>TAST. ITA  105 TASTI NMB, PS/2 WIN95 NMB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 t="s">
        <v>288</v>
      </c>
      <c r="B191" s="1" t="s">
        <v>286</v>
      </c>
      <c r="C191" s="3">
        <v>46000</v>
      </c>
      <c r="D191" s="3">
        <f t="shared" si="5"/>
        <v>9200</v>
      </c>
      <c r="E191" s="1" t="str">
        <f t="shared" si="4"/>
        <v>TAST. ITA 105 TASTI "CYPRESS"  WIN95 NMB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 t="s">
        <v>289</v>
      </c>
      <c r="B192" s="1"/>
      <c r="C192" s="3"/>
      <c r="D192" s="3">
        <f t="shared" si="5"/>
        <v>0</v>
      </c>
      <c r="E192" s="1" t="str">
        <f t="shared" si="4"/>
        <v xml:space="preserve">SCANNER E ACCESSORI 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 t="s">
        <v>290</v>
      </c>
      <c r="B193" s="1" t="s">
        <v>291</v>
      </c>
      <c r="C193" s="3">
        <v>37000</v>
      </c>
      <c r="D193" s="3">
        <f t="shared" si="5"/>
        <v>7400</v>
      </c>
      <c r="E193" s="1" t="str">
        <f t="shared" si="4"/>
        <v>MOUSE  PILOT SERIALE LOGITECH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 t="s">
        <v>292</v>
      </c>
      <c r="B194" s="1" t="s">
        <v>291</v>
      </c>
      <c r="C194" s="3">
        <v>37000</v>
      </c>
      <c r="D194" s="3">
        <f t="shared" si="5"/>
        <v>7400</v>
      </c>
      <c r="E194" s="1" t="str">
        <f t="shared" si="4"/>
        <v>MOUSE  PILOT P/S2 LOGITECH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 t="s">
        <v>293</v>
      </c>
      <c r="B195" s="1" t="s">
        <v>294</v>
      </c>
      <c r="C195" s="3">
        <v>11000</v>
      </c>
      <c r="D195" s="3">
        <f t="shared" si="5"/>
        <v>2200</v>
      </c>
      <c r="E195" s="1" t="str">
        <f t="shared" ref="E195:E258" si="6">_xlfn.CONCAT(A195," ",B195)</f>
        <v>MOUSE SERIALE 3 TASTI PRIMAX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 t="s">
        <v>295</v>
      </c>
      <c r="B196" s="1" t="s">
        <v>294</v>
      </c>
      <c r="C196" s="3">
        <v>46000</v>
      </c>
      <c r="D196" s="3">
        <f t="shared" ref="D196:D259" si="7">(C196*20/100)</f>
        <v>9200</v>
      </c>
      <c r="E196" s="1" t="str">
        <f t="shared" si="6"/>
        <v>MOUSE TRACKBALL  PRIMAX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 t="s">
        <v>296</v>
      </c>
      <c r="B197" s="1" t="s">
        <v>294</v>
      </c>
      <c r="C197" s="3">
        <v>19000</v>
      </c>
      <c r="D197" s="3">
        <f t="shared" si="7"/>
        <v>3800</v>
      </c>
      <c r="E197" s="1" t="str">
        <f t="shared" si="6"/>
        <v>MOUSE "RAINBOW" SERIALE PRIMAX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 t="s">
        <v>297</v>
      </c>
      <c r="B198" s="1" t="s">
        <v>294</v>
      </c>
      <c r="C198" s="3">
        <v>13000</v>
      </c>
      <c r="D198" s="3">
        <f t="shared" si="7"/>
        <v>2600</v>
      </c>
      <c r="E198" s="1" t="str">
        <f t="shared" si="6"/>
        <v>MOUSE  ECHO PS/2 PRIMAX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 t="s">
        <v>298</v>
      </c>
      <c r="B199" s="1" t="s">
        <v>294</v>
      </c>
      <c r="C199" s="3">
        <v>26000</v>
      </c>
      <c r="D199" s="3">
        <f t="shared" si="7"/>
        <v>5200</v>
      </c>
      <c r="E199" s="1" t="str">
        <f t="shared" si="6"/>
        <v>VENUS MOUSE SERIALE PRIMAX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 t="s">
        <v>299</v>
      </c>
      <c r="B200" s="1" t="s">
        <v>294</v>
      </c>
      <c r="C200" s="3">
        <v>26000</v>
      </c>
      <c r="D200" s="3">
        <f t="shared" si="7"/>
        <v>5200</v>
      </c>
      <c r="E200" s="1" t="str">
        <f t="shared" si="6"/>
        <v>VENUS MOUSE PS/2 PRIMAX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 t="s">
        <v>300</v>
      </c>
      <c r="B201" s="1" t="s">
        <v>294</v>
      </c>
      <c r="C201" s="3">
        <v>20000</v>
      </c>
      <c r="D201" s="3">
        <f t="shared" si="7"/>
        <v>4000</v>
      </c>
      <c r="E201" s="1" t="str">
        <f t="shared" si="6"/>
        <v>JOYSTICK DIGITALE PRIMAX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 t="s">
        <v>301</v>
      </c>
      <c r="B202" s="1" t="s">
        <v>294</v>
      </c>
      <c r="C202" s="3">
        <v>49000</v>
      </c>
      <c r="D202" s="3">
        <f t="shared" si="7"/>
        <v>9800</v>
      </c>
      <c r="E202" s="1" t="str">
        <f t="shared" si="6"/>
        <v>JOYSTICK ULTRASTRIKER PRIMAX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 t="s">
        <v>302</v>
      </c>
      <c r="B203" s="1" t="s">
        <v>294</v>
      </c>
      <c r="C203" s="3">
        <v>33000</v>
      </c>
      <c r="D203" s="3">
        <f t="shared" si="7"/>
        <v>6600</v>
      </c>
      <c r="E203" s="1" t="str">
        <f t="shared" si="6"/>
        <v>NAVIGATOR MOUSE PRIMAX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 t="s">
        <v>303</v>
      </c>
      <c r="B204" s="1" t="s">
        <v>294</v>
      </c>
      <c r="C204" s="3">
        <v>68000</v>
      </c>
      <c r="D204" s="3">
        <f t="shared" si="7"/>
        <v>13600</v>
      </c>
      <c r="E204" s="1" t="str">
        <f t="shared" si="6"/>
        <v>JOYSTICK EXCALIBUR PRIMAX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 t="s">
        <v>304</v>
      </c>
      <c r="B205" s="1" t="s">
        <v>294</v>
      </c>
      <c r="C205" s="3">
        <v>33000</v>
      </c>
      <c r="D205" s="3">
        <f t="shared" si="7"/>
        <v>6600</v>
      </c>
      <c r="E205" s="1" t="str">
        <f t="shared" si="6"/>
        <v>GAMEPAD CONQUEROR PRIMAX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 t="s">
        <v>305</v>
      </c>
      <c r="B206" s="1" t="s">
        <v>294</v>
      </c>
      <c r="C206" s="3">
        <v>147000</v>
      </c>
      <c r="D206" s="3">
        <f t="shared" si="7"/>
        <v>29400</v>
      </c>
      <c r="E206" s="1" t="str">
        <f t="shared" si="6"/>
        <v>COLOR HAND SCANNER PRIMAX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 t="s">
        <v>306</v>
      </c>
      <c r="B207" s="1" t="s">
        <v>294</v>
      </c>
      <c r="C207" s="3">
        <v>151000</v>
      </c>
      <c r="D207" s="3">
        <f t="shared" si="7"/>
        <v>30200</v>
      </c>
      <c r="E207" s="1" t="str">
        <f t="shared" si="6"/>
        <v>SCANNER COLORADO 4800 SW + OCR  PRIMAX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 t="s">
        <v>307</v>
      </c>
      <c r="B208" s="1" t="s">
        <v>294</v>
      </c>
      <c r="C208" s="3">
        <v>197000</v>
      </c>
      <c r="D208" s="3">
        <f t="shared" si="7"/>
        <v>39400</v>
      </c>
      <c r="E208" s="1" t="str">
        <f t="shared" si="6"/>
        <v>SCANNER COLORADO D600 SW + OCR  PRIMAX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 t="s">
        <v>308</v>
      </c>
      <c r="B209" s="1" t="s">
        <v>294</v>
      </c>
      <c r="C209" s="3">
        <v>310000</v>
      </c>
      <c r="D209" s="3">
        <f t="shared" si="7"/>
        <v>62000</v>
      </c>
      <c r="E209" s="1" t="str">
        <f t="shared" si="6"/>
        <v>SCANNER  DIRECT 9600 SW + OCR PRIMAX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 t="s">
        <v>309</v>
      </c>
      <c r="B210" s="1" t="s">
        <v>294</v>
      </c>
      <c r="C210" s="3">
        <v>271000</v>
      </c>
      <c r="D210" s="3">
        <f t="shared" si="7"/>
        <v>54200</v>
      </c>
      <c r="E210" s="1" t="str">
        <f t="shared" si="6"/>
        <v>SCANNER  JEWEL 4800 SCSI PRIMAX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 t="s">
        <v>310</v>
      </c>
      <c r="B211" s="1" t="s">
        <v>294</v>
      </c>
      <c r="C211" s="3">
        <v>458000</v>
      </c>
      <c r="D211" s="3">
        <f t="shared" si="7"/>
        <v>91600</v>
      </c>
      <c r="E211" s="1" t="str">
        <f t="shared" si="6"/>
        <v>SCANNER PROFI  9600 SCSI PRIMAX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 t="s">
        <v>311</v>
      </c>
      <c r="B212" s="1" t="s">
        <v>294</v>
      </c>
      <c r="C212" s="3">
        <v>412000</v>
      </c>
      <c r="D212" s="3">
        <f t="shared" si="7"/>
        <v>82400</v>
      </c>
      <c r="E212" s="1" t="str">
        <f t="shared" si="6"/>
        <v>SCANNER PHODOX U. S. 300 PRIMAX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 t="s">
        <v>312</v>
      </c>
      <c r="B213" s="1" t="s">
        <v>313</v>
      </c>
      <c r="C213" s="3">
        <v>807000</v>
      </c>
      <c r="D213" s="3">
        <f t="shared" si="7"/>
        <v>161400</v>
      </c>
      <c r="E213" s="1" t="str">
        <f t="shared" si="6"/>
        <v>FILMSCAN-200PC EPSON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 t="s">
        <v>314</v>
      </c>
      <c r="B214" s="1"/>
      <c r="C214" s="3">
        <v>4000</v>
      </c>
      <c r="D214" s="3">
        <f t="shared" si="7"/>
        <v>800</v>
      </c>
      <c r="E214" s="1" t="str">
        <f t="shared" si="6"/>
        <v xml:space="preserve">TAPPETINO PER MOUSE 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 t="s">
        <v>315</v>
      </c>
      <c r="B215" s="1"/>
      <c r="C215" s="3">
        <v>81000</v>
      </c>
      <c r="D215" s="3">
        <f t="shared" si="7"/>
        <v>16200</v>
      </c>
      <c r="E215" s="1" t="str">
        <f t="shared" si="6"/>
        <v xml:space="preserve">ALIMENTATORE 200 W CE 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 t="s">
        <v>316</v>
      </c>
      <c r="B216" s="1"/>
      <c r="C216" s="3">
        <v>125000</v>
      </c>
      <c r="D216" s="3">
        <f t="shared" si="7"/>
        <v>25000</v>
      </c>
      <c r="E216" s="1" t="str">
        <f t="shared" si="6"/>
        <v xml:space="preserve">ALIMENTATORE 250 W CE ATX 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 t="s">
        <v>317</v>
      </c>
      <c r="B217" s="1"/>
      <c r="C217" s="3">
        <v>98000</v>
      </c>
      <c r="D217" s="3">
        <f t="shared" si="7"/>
        <v>19600</v>
      </c>
      <c r="E217" s="1" t="str">
        <f t="shared" si="6"/>
        <v xml:space="preserve">ALIMENTATORE 230 W CE ATX 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 t="s">
        <v>318</v>
      </c>
      <c r="B218" s="1"/>
      <c r="C218" s="3">
        <v>140000</v>
      </c>
      <c r="D218" s="3">
        <f t="shared" si="7"/>
        <v>28000</v>
      </c>
      <c r="E218" s="1" t="str">
        <f t="shared" si="6"/>
        <v xml:space="preserve">ALIMENTATORE 300 W CE ATX 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 t="s">
        <v>319</v>
      </c>
      <c r="B219" s="1" t="s">
        <v>320</v>
      </c>
      <c r="C219" s="3">
        <v>5000</v>
      </c>
      <c r="D219" s="3">
        <f t="shared" si="7"/>
        <v>1000</v>
      </c>
      <c r="E219" s="1" t="str">
        <f t="shared" si="6"/>
        <v>CAVO PARALLELO STAMP. MT 1,8 Unidirez.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 t="s">
        <v>319</v>
      </c>
      <c r="B220" s="1" t="s">
        <v>321</v>
      </c>
      <c r="C220" s="3">
        <v>6000</v>
      </c>
      <c r="D220" s="3">
        <f t="shared" si="7"/>
        <v>1200</v>
      </c>
      <c r="E220" s="1" t="str">
        <f t="shared" si="6"/>
        <v>CAVO PARALLELO STAMP. MT 1,8 Bidirez.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 t="s">
        <v>322</v>
      </c>
      <c r="B221" s="1"/>
      <c r="C221" s="3">
        <v>9000</v>
      </c>
      <c r="D221" s="3">
        <f t="shared" si="7"/>
        <v>1800</v>
      </c>
      <c r="E221" s="1" t="str">
        <f t="shared" si="6"/>
        <v xml:space="preserve">CAVO PARALLELO STAMP. MT 3 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 t="s">
        <v>323</v>
      </c>
      <c r="B222" s="1" t="s">
        <v>324</v>
      </c>
      <c r="C222" s="3">
        <v>8000</v>
      </c>
      <c r="D222" s="3">
        <f t="shared" si="7"/>
        <v>1600</v>
      </c>
      <c r="E222" s="1" t="str">
        <f t="shared" si="6"/>
        <v>CONNETTORE MOUSE PS/2 per M/B ASUS P55T2P4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 t="s">
        <v>325</v>
      </c>
      <c r="B223" s="1"/>
      <c r="C223" s="3">
        <v>11000</v>
      </c>
      <c r="D223" s="3">
        <f t="shared" si="7"/>
        <v>2200</v>
      </c>
      <c r="E223" s="1" t="str">
        <f t="shared" si="6"/>
        <v xml:space="preserve">CONNETTORE TASTIERA PS/2 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 t="s">
        <v>326</v>
      </c>
      <c r="B224" s="1" t="s">
        <v>327</v>
      </c>
      <c r="C224" s="3">
        <v>21000</v>
      </c>
      <c r="D224" s="3">
        <f t="shared" si="7"/>
        <v>4200</v>
      </c>
      <c r="E224" s="1" t="str">
        <f t="shared" si="6"/>
        <v>CONNETTORE USB/MIR per M/B ASUS TX97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 t="s">
        <v>328</v>
      </c>
      <c r="B225" s="1" t="s">
        <v>294</v>
      </c>
      <c r="C225" s="3">
        <v>14000</v>
      </c>
      <c r="D225" s="3">
        <f t="shared" si="7"/>
        <v>2800</v>
      </c>
      <c r="E225" s="1" t="str">
        <f t="shared" si="6"/>
        <v>DATA-SWITCH 2/1 MANUALE PRIMAX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 t="s">
        <v>329</v>
      </c>
      <c r="B226" s="1" t="s">
        <v>294</v>
      </c>
      <c r="C226" s="3">
        <v>23000</v>
      </c>
      <c r="D226" s="3">
        <f t="shared" si="7"/>
        <v>4600</v>
      </c>
      <c r="E226" s="1" t="str">
        <f t="shared" si="6"/>
        <v>DATA-SWITCH 2/2 MANUALE PRIMAX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 t="s">
        <v>330</v>
      </c>
      <c r="B227" s="1" t="s">
        <v>294</v>
      </c>
      <c r="C227" s="3">
        <v>51000</v>
      </c>
      <c r="D227" s="3">
        <f t="shared" si="7"/>
        <v>10200</v>
      </c>
      <c r="E227" s="1" t="str">
        <f t="shared" si="6"/>
        <v>DATA-SWITCH 2/1 BIDIREZ. PRIMAX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 t="s">
        <v>331</v>
      </c>
      <c r="B228" s="1"/>
      <c r="C228" s="3"/>
      <c r="D228" s="3">
        <f t="shared" si="7"/>
        <v>0</v>
      </c>
      <c r="E228" s="1" t="str">
        <f t="shared" si="6"/>
        <v xml:space="preserve">SOFTWARE 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 t="s">
        <v>332</v>
      </c>
      <c r="B229" s="1" t="s">
        <v>333</v>
      </c>
      <c r="C229" s="3">
        <v>198000</v>
      </c>
      <c r="D229" s="3">
        <f t="shared" si="7"/>
        <v>39600</v>
      </c>
      <c r="E229" s="1" t="str">
        <f t="shared" si="6"/>
        <v>COMBO DOS6.22+WIN3.11+DSK.MAN. MICROSOFT  OEM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 t="s">
        <v>334</v>
      </c>
      <c r="B230" s="1" t="s">
        <v>333</v>
      </c>
      <c r="C230" s="3">
        <v>167000</v>
      </c>
      <c r="D230" s="3">
        <f t="shared" si="7"/>
        <v>33400</v>
      </c>
      <c r="E230" s="1" t="str">
        <f t="shared" si="6"/>
        <v>WINDOWS 95, MANUALI + CD MICROSOFT  OEM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 t="s">
        <v>335</v>
      </c>
      <c r="B231" s="1" t="s">
        <v>336</v>
      </c>
      <c r="C231" s="3">
        <v>95000</v>
      </c>
      <c r="D231" s="3">
        <f t="shared" si="7"/>
        <v>19000</v>
      </c>
      <c r="E231" s="1" t="str">
        <f t="shared" si="6"/>
        <v>LICENZA STUDENTE SISTEMI  MICROSOFT  STUDENTE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 t="s">
        <v>337</v>
      </c>
      <c r="B232" s="1" t="s">
        <v>336</v>
      </c>
      <c r="C232" s="3">
        <v>141000</v>
      </c>
      <c r="D232" s="3">
        <f t="shared" si="7"/>
        <v>28200</v>
      </c>
      <c r="E232" s="1" t="str">
        <f t="shared" si="6"/>
        <v>LICENZA STUDENTE APPLICAZIONI MICROSOFT  STUDENTE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 t="s">
        <v>338</v>
      </c>
      <c r="B233" s="1" t="s">
        <v>333</v>
      </c>
      <c r="C233" s="3">
        <v>351000</v>
      </c>
      <c r="D233" s="3">
        <f t="shared" si="7"/>
        <v>70200</v>
      </c>
      <c r="E233" s="1" t="str">
        <f t="shared" si="6"/>
        <v>WIN NT WORKSTATION 4.0 MICROSOFT  OEM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 t="s">
        <v>339</v>
      </c>
      <c r="B234" s="1" t="s">
        <v>340</v>
      </c>
      <c r="C234" s="3">
        <v>414000</v>
      </c>
      <c r="D234" s="3">
        <f t="shared" si="7"/>
        <v>82800</v>
      </c>
      <c r="E234" s="1" t="str">
        <f t="shared" si="6"/>
        <v>OFFICE SMALL BUSINESS WORD97,EXCEL97,OUTLOOK97,PUBLISHER97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 t="s">
        <v>341</v>
      </c>
      <c r="B235" s="1" t="s">
        <v>333</v>
      </c>
      <c r="C235" s="3">
        <v>61000</v>
      </c>
      <c r="D235" s="3">
        <f t="shared" si="7"/>
        <v>12200</v>
      </c>
      <c r="E235" s="1" t="str">
        <f t="shared" si="6"/>
        <v>WORKS 4.5 ITA, MANUALI + CD MICROSOFT  OEM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 t="s">
        <v>342</v>
      </c>
      <c r="B236" s="1" t="s">
        <v>333</v>
      </c>
      <c r="C236" s="3">
        <v>893000</v>
      </c>
      <c r="D236" s="3">
        <f t="shared" si="7"/>
        <v>178600</v>
      </c>
      <c r="E236" s="1" t="str">
        <f t="shared" si="6"/>
        <v>FIVE PACK WIN 95 MICROSOFT  OEM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 t="s">
        <v>343</v>
      </c>
      <c r="B237" s="1" t="s">
        <v>333</v>
      </c>
      <c r="C237" s="3">
        <v>985000</v>
      </c>
      <c r="D237" s="3">
        <f t="shared" si="7"/>
        <v>197000</v>
      </c>
      <c r="E237" s="1" t="str">
        <f t="shared" si="6"/>
        <v>FIVE PACK COMBO WIN3.11-DOS MICROSOFT  OEM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 t="s">
        <v>344</v>
      </c>
      <c r="B238" s="1" t="s">
        <v>333</v>
      </c>
      <c r="C238" s="3">
        <v>296000</v>
      </c>
      <c r="D238" s="3">
        <f t="shared" si="7"/>
        <v>59200</v>
      </c>
      <c r="E238" s="1" t="str">
        <f t="shared" si="6"/>
        <v>FIVE PACK WORKS 4.5 MICROSOFT  OEM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 t="s">
        <v>345</v>
      </c>
      <c r="B239" s="1" t="s">
        <v>333</v>
      </c>
      <c r="C239" s="3">
        <v>685000</v>
      </c>
      <c r="D239" s="3">
        <f t="shared" si="7"/>
        <v>137000</v>
      </c>
      <c r="E239" s="1" t="str">
        <f t="shared" si="6"/>
        <v>3-PACK  HOME ESSENTIALS 98 MICROSOFT  OEM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 t="s">
        <v>346</v>
      </c>
      <c r="B240" s="1" t="s">
        <v>333</v>
      </c>
      <c r="C240" s="3">
        <v>1138000</v>
      </c>
      <c r="D240" s="3">
        <f t="shared" si="7"/>
        <v>227600</v>
      </c>
      <c r="E240" s="1" t="str">
        <f t="shared" si="6"/>
        <v>3-PACK WIN NT WORKSTATION 4.0 MICROSOFT  OEM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 t="s">
        <v>347</v>
      </c>
      <c r="B241" s="1" t="s">
        <v>333</v>
      </c>
      <c r="C241" s="3">
        <v>1334000</v>
      </c>
      <c r="D241" s="3">
        <f t="shared" si="7"/>
        <v>266800</v>
      </c>
      <c r="E241" s="1" t="str">
        <f t="shared" si="6"/>
        <v>3-PACK OFFICE SMALL BUSINESS MICROSOFT  OEM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 t="s">
        <v>348</v>
      </c>
      <c r="B242" s="1" t="s">
        <v>128</v>
      </c>
      <c r="C242" s="3">
        <v>30000</v>
      </c>
      <c r="D242" s="3">
        <f t="shared" si="7"/>
        <v>6000</v>
      </c>
      <c r="E242" s="1" t="str">
        <f t="shared" si="6"/>
        <v xml:space="preserve">CD VIDEOGUIDA  WIN'95  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 t="s">
        <v>349</v>
      </c>
      <c r="B243" s="1" t="s">
        <v>128</v>
      </c>
      <c r="C243" s="3">
        <v>30000</v>
      </c>
      <c r="D243" s="3">
        <f t="shared" si="7"/>
        <v>6000</v>
      </c>
      <c r="E243" s="1" t="str">
        <f t="shared" si="6"/>
        <v xml:space="preserve">CD VIDEGUIDA INTERNET  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 t="s">
        <v>350</v>
      </c>
      <c r="B244" s="1" t="s">
        <v>351</v>
      </c>
      <c r="C244" s="3">
        <v>406000</v>
      </c>
      <c r="D244" s="3">
        <f t="shared" si="7"/>
        <v>81200</v>
      </c>
      <c r="E244" s="1" t="str">
        <f t="shared" si="6"/>
        <v>WINDOWS 95  MICROSOFT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 t="s">
        <v>352</v>
      </c>
      <c r="B245" s="1" t="s">
        <v>351</v>
      </c>
      <c r="C245" s="3">
        <v>197000</v>
      </c>
      <c r="D245" s="3">
        <f t="shared" si="7"/>
        <v>39400</v>
      </c>
      <c r="E245" s="1" t="str">
        <f t="shared" si="6"/>
        <v>WINDOWS 95 Lic. Agg. MICROSOFT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 t="s">
        <v>353</v>
      </c>
      <c r="B246" s="1" t="s">
        <v>351</v>
      </c>
      <c r="C246" s="3">
        <v>645000</v>
      </c>
      <c r="D246" s="3">
        <f t="shared" si="7"/>
        <v>129000</v>
      </c>
      <c r="E246" s="1" t="str">
        <f t="shared" si="6"/>
        <v>EXCEL 7.0 MICROSOFT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 t="s">
        <v>354</v>
      </c>
      <c r="B247" s="1" t="s">
        <v>351</v>
      </c>
      <c r="C247" s="3">
        <v>645000</v>
      </c>
      <c r="D247" s="3">
        <f t="shared" si="7"/>
        <v>129000</v>
      </c>
      <c r="E247" s="1" t="str">
        <f t="shared" si="6"/>
        <v>EXCEL 97 MICROSOFT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 t="s">
        <v>355</v>
      </c>
      <c r="B248" s="1" t="s">
        <v>351</v>
      </c>
      <c r="C248" s="3">
        <v>259000</v>
      </c>
      <c r="D248" s="3">
        <f t="shared" si="7"/>
        <v>51800</v>
      </c>
      <c r="E248" s="1" t="str">
        <f t="shared" si="6"/>
        <v>EXCEL 97 Agg. MICROSOFT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 t="s">
        <v>356</v>
      </c>
      <c r="B249" s="1" t="s">
        <v>351</v>
      </c>
      <c r="C249" s="3">
        <v>646000</v>
      </c>
      <c r="D249" s="3">
        <f t="shared" si="7"/>
        <v>129200</v>
      </c>
      <c r="E249" s="1" t="str">
        <f t="shared" si="6"/>
        <v>WORD 97 MICROSOFT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 t="s">
        <v>357</v>
      </c>
      <c r="B250" s="1" t="s">
        <v>351</v>
      </c>
      <c r="C250" s="3">
        <v>259000</v>
      </c>
      <c r="D250" s="3">
        <f t="shared" si="7"/>
        <v>51800</v>
      </c>
      <c r="E250" s="1" t="str">
        <f t="shared" si="6"/>
        <v>WORD 97 Agg. MICROSOFT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 t="s">
        <v>358</v>
      </c>
      <c r="B251" s="1" t="s">
        <v>351</v>
      </c>
      <c r="C251" s="3">
        <v>645000</v>
      </c>
      <c r="D251" s="3">
        <f t="shared" si="7"/>
        <v>129000</v>
      </c>
      <c r="E251" s="1" t="str">
        <f t="shared" si="6"/>
        <v>ACCESS 97 MICROSOFT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 t="s">
        <v>359</v>
      </c>
      <c r="B252" s="1" t="s">
        <v>351</v>
      </c>
      <c r="C252" s="3">
        <v>879000</v>
      </c>
      <c r="D252" s="3">
        <f t="shared" si="7"/>
        <v>175800</v>
      </c>
      <c r="E252" s="1" t="str">
        <f t="shared" si="6"/>
        <v>OFFICE 97 SMALL BUSINESS MICROSOFT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 t="s">
        <v>360</v>
      </c>
      <c r="B253" s="1" t="s">
        <v>351</v>
      </c>
      <c r="C253" s="3">
        <v>259000</v>
      </c>
      <c r="D253" s="3">
        <f t="shared" si="7"/>
        <v>51800</v>
      </c>
      <c r="E253" s="1" t="str">
        <f t="shared" si="6"/>
        <v>HOME ESSENTIALS 98 MICROSOFT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 t="s">
        <v>361</v>
      </c>
      <c r="B254" s="1" t="s">
        <v>351</v>
      </c>
      <c r="C254" s="3">
        <v>274000</v>
      </c>
      <c r="D254" s="3">
        <f t="shared" si="7"/>
        <v>54800</v>
      </c>
      <c r="E254" s="1" t="str">
        <f t="shared" si="6"/>
        <v>FRONTPAGE 98 MICROSOFT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 t="s">
        <v>362</v>
      </c>
      <c r="B255" s="1" t="s">
        <v>351</v>
      </c>
      <c r="C255" s="3">
        <v>975000</v>
      </c>
      <c r="D255" s="3">
        <f t="shared" si="7"/>
        <v>195000</v>
      </c>
      <c r="E255" s="1" t="str">
        <f t="shared" si="6"/>
        <v>OFFICE '97 MICROSOFT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 t="s">
        <v>363</v>
      </c>
      <c r="B256" s="1" t="s">
        <v>351</v>
      </c>
      <c r="C256" s="3">
        <v>480000</v>
      </c>
      <c r="D256" s="3">
        <f t="shared" si="7"/>
        <v>96000</v>
      </c>
      <c r="E256" s="1" t="str">
        <f t="shared" si="6"/>
        <v>OFFICE '97 Agg. MICROSOFT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 t="s">
        <v>364</v>
      </c>
      <c r="B257" s="1" t="s">
        <v>351</v>
      </c>
      <c r="C257" s="3">
        <v>1187000</v>
      </c>
      <c r="D257" s="3">
        <f t="shared" si="7"/>
        <v>237400</v>
      </c>
      <c r="E257" s="1" t="str">
        <f t="shared" si="6"/>
        <v>OFFICE '97 Professional MICROSOFT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 t="s">
        <v>365</v>
      </c>
      <c r="B258" s="1" t="s">
        <v>351</v>
      </c>
      <c r="C258" s="3">
        <v>832000</v>
      </c>
      <c r="D258" s="3">
        <f t="shared" si="7"/>
        <v>166400</v>
      </c>
      <c r="E258" s="1" t="str">
        <f t="shared" si="6"/>
        <v>OFFICE '97 Professional Agg. MICROSOFT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 t="s">
        <v>366</v>
      </c>
      <c r="B259" s="1" t="s">
        <v>351</v>
      </c>
      <c r="C259" s="3">
        <v>227000</v>
      </c>
      <c r="D259" s="3">
        <f t="shared" si="7"/>
        <v>45400</v>
      </c>
      <c r="E259" s="1" t="str">
        <f t="shared" ref="E259:E322" si="8">_xlfn.CONCAT(A259," ",B259)</f>
        <v>VISUAL BASIC 4.0 STD MICROSOFT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 t="s">
        <v>367</v>
      </c>
      <c r="B260" s="1" t="s">
        <v>351</v>
      </c>
      <c r="C260" s="3">
        <v>98000</v>
      </c>
      <c r="D260" s="3">
        <f t="shared" ref="D260:D323" si="9">(C260*20/100)</f>
        <v>19600</v>
      </c>
      <c r="E260" s="1" t="str">
        <f t="shared" si="8"/>
        <v>VISUAL BASIC 4.0 Agg. MICROSOFT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 t="s">
        <v>368</v>
      </c>
      <c r="B261" s="1" t="s">
        <v>351</v>
      </c>
      <c r="C261" s="3">
        <v>1190000</v>
      </c>
      <c r="D261" s="3">
        <f t="shared" si="9"/>
        <v>238000</v>
      </c>
      <c r="E261" s="1" t="str">
        <f t="shared" si="8"/>
        <v>VISUAL BASIC 4.0 PROFESSIONAL MICROSOFT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 t="s">
        <v>369</v>
      </c>
      <c r="B262" s="1" t="s">
        <v>351</v>
      </c>
      <c r="C262" s="3">
        <v>300000</v>
      </c>
      <c r="D262" s="3">
        <f t="shared" si="9"/>
        <v>60000</v>
      </c>
      <c r="E262" s="1" t="str">
        <f t="shared" si="8"/>
        <v>VISUAL BASIC 4.0 PROF. Agg. MICROSOFT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 t="s">
        <v>370</v>
      </c>
      <c r="B263" s="1" t="s">
        <v>351</v>
      </c>
      <c r="C263" s="3">
        <v>2407000</v>
      </c>
      <c r="D263" s="3">
        <f t="shared" si="9"/>
        <v>481400</v>
      </c>
      <c r="E263" s="1" t="str">
        <f t="shared" si="8"/>
        <v>VISUAL BASIC 4.0 ENTERPRICE MICROSOFT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 t="s">
        <v>371</v>
      </c>
      <c r="B264" s="1" t="s">
        <v>351</v>
      </c>
      <c r="C264" s="3">
        <v>1021000</v>
      </c>
      <c r="D264" s="3">
        <f t="shared" si="9"/>
        <v>204200</v>
      </c>
      <c r="E264" s="1" t="str">
        <f t="shared" si="8"/>
        <v>VISUAL BASIC 4.0 ENTERPRICE Agg. MICROSOFT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 t="s">
        <v>372</v>
      </c>
      <c r="B265" s="1" t="s">
        <v>351</v>
      </c>
      <c r="C265" s="3">
        <v>646000</v>
      </c>
      <c r="D265" s="3">
        <f t="shared" si="9"/>
        <v>129200</v>
      </c>
      <c r="E265" s="1" t="str">
        <f t="shared" si="8"/>
        <v>POWERPOINT 97 MICROSOFT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 t="s">
        <v>373</v>
      </c>
      <c r="B266" s="1" t="s">
        <v>351</v>
      </c>
      <c r="C266" s="3">
        <v>259000</v>
      </c>
      <c r="D266" s="3">
        <f t="shared" si="9"/>
        <v>51800</v>
      </c>
      <c r="E266" s="1" t="str">
        <f t="shared" si="8"/>
        <v>POWERPOINT 97 Agg. MICROSOFT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 t="s">
        <v>374</v>
      </c>
      <c r="B267" s="1" t="s">
        <v>351</v>
      </c>
      <c r="C267" s="3">
        <v>193000</v>
      </c>
      <c r="D267" s="3">
        <f t="shared" si="9"/>
        <v>38600</v>
      </c>
      <c r="E267" s="1" t="str">
        <f t="shared" si="8"/>
        <v>PUBLISHER 3.0 MICROSOFT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 t="s">
        <v>375</v>
      </c>
      <c r="B268" s="1" t="s">
        <v>351</v>
      </c>
      <c r="C268" s="3">
        <v>96000</v>
      </c>
      <c r="D268" s="3">
        <f t="shared" si="9"/>
        <v>19200</v>
      </c>
      <c r="E268" s="1" t="str">
        <f t="shared" si="8"/>
        <v>PUBLISHER 3.0 Agg. MICROSOFT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 t="s">
        <v>376</v>
      </c>
      <c r="B269" s="1" t="s">
        <v>351</v>
      </c>
      <c r="C269" s="3">
        <v>594000</v>
      </c>
      <c r="D269" s="3">
        <f t="shared" si="9"/>
        <v>118800</v>
      </c>
      <c r="E269" s="1" t="str">
        <f t="shared" si="8"/>
        <v>WINDOWS NT 4.0 WORKSTATION MICROSOFT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 t="s">
        <v>377</v>
      </c>
      <c r="B270" s="1" t="s">
        <v>351</v>
      </c>
      <c r="C270" s="3">
        <v>282000</v>
      </c>
      <c r="D270" s="3">
        <f t="shared" si="9"/>
        <v>56400</v>
      </c>
      <c r="E270" s="1" t="str">
        <f t="shared" si="8"/>
        <v>WINDOWS NT 4.0 Agg. WORKSTATION MICROSOFT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 t="s">
        <v>378</v>
      </c>
      <c r="B271" s="1" t="s">
        <v>351</v>
      </c>
      <c r="C271" s="3">
        <v>1814000</v>
      </c>
      <c r="D271" s="3">
        <f t="shared" si="9"/>
        <v>362800</v>
      </c>
      <c r="E271" s="1" t="str">
        <f t="shared" si="8"/>
        <v>WINDOWS NT 4.0 SERVER 5 client MICROSOFT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 t="s">
        <v>379</v>
      </c>
      <c r="B272" s="1" t="s">
        <v>351</v>
      </c>
      <c r="C272" s="3">
        <v>193000</v>
      </c>
      <c r="D272" s="3">
        <f t="shared" si="9"/>
        <v>38600</v>
      </c>
      <c r="E272" s="1" t="str">
        <f t="shared" si="8"/>
        <v>WINDOWS 3.1 MICROSOFT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 t="s">
        <v>380</v>
      </c>
      <c r="B273" s="1" t="s">
        <v>351</v>
      </c>
      <c r="C273" s="3">
        <v>654000</v>
      </c>
      <c r="D273" s="3">
        <f t="shared" si="9"/>
        <v>130800</v>
      </c>
      <c r="E273" s="1" t="str">
        <f t="shared" si="8"/>
        <v>POWERPOINT 4.0 MICROSOFT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 t="s">
        <v>381</v>
      </c>
      <c r="B274" s="1" t="s">
        <v>351</v>
      </c>
      <c r="C274" s="3">
        <v>729000</v>
      </c>
      <c r="D274" s="3">
        <f t="shared" si="9"/>
        <v>145800</v>
      </c>
      <c r="E274" s="1" t="str">
        <f t="shared" si="8"/>
        <v>EXCEL 5.0 MICROSOFT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 t="s">
        <v>382</v>
      </c>
      <c r="B275" s="1" t="s">
        <v>351</v>
      </c>
      <c r="C275" s="3">
        <v>632000</v>
      </c>
      <c r="D275" s="3">
        <f t="shared" si="9"/>
        <v>126400</v>
      </c>
      <c r="E275" s="1" t="str">
        <f t="shared" si="8"/>
        <v>ACCESS 2.0 MICROSOFT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 t="s">
        <v>383</v>
      </c>
      <c r="B276" s="1" t="s">
        <v>351</v>
      </c>
      <c r="C276" s="3">
        <v>240000</v>
      </c>
      <c r="D276" s="3">
        <f t="shared" si="9"/>
        <v>48000</v>
      </c>
      <c r="E276" s="1" t="str">
        <f t="shared" si="8"/>
        <v>ACCESS 2.0 Competitivo MICROSOFT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 t="s">
        <v>384</v>
      </c>
      <c r="B277" s="1" t="s">
        <v>385</v>
      </c>
      <c r="C277" s="3">
        <v>955000</v>
      </c>
      <c r="D277" s="3">
        <f t="shared" si="9"/>
        <v>191000</v>
      </c>
      <c r="E277" s="1" t="str">
        <f t="shared" si="8"/>
        <v xml:space="preserve">OFFICE 4.2 MICROSOFT 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 t="s">
        <v>386</v>
      </c>
      <c r="B278" s="1" t="s">
        <v>385</v>
      </c>
      <c r="C278" s="3">
        <v>1126000</v>
      </c>
      <c r="D278" s="3">
        <f t="shared" si="9"/>
        <v>225200</v>
      </c>
      <c r="E278" s="1" t="str">
        <f t="shared" si="8"/>
        <v xml:space="preserve">OFFICE 4.3 PROFESSIONAL MICROSOFT 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 t="s">
        <v>387</v>
      </c>
      <c r="B279" s="1"/>
      <c r="C279" s="3"/>
      <c r="D279" s="3">
        <f t="shared" si="9"/>
        <v>0</v>
      </c>
      <c r="E279" s="1" t="str">
        <f t="shared" si="8"/>
        <v xml:space="preserve">STAMPANTI 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 t="s">
        <v>388</v>
      </c>
      <c r="B280" s="1" t="s">
        <v>389</v>
      </c>
      <c r="C280" s="3">
        <v>297000</v>
      </c>
      <c r="D280" s="3">
        <f t="shared" si="9"/>
        <v>59400</v>
      </c>
      <c r="E280" s="1" t="str">
        <f t="shared" si="8"/>
        <v>STAMP.EPSON LX300 9 aghi, 80 col. 220 cps. opz. colore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 t="s">
        <v>390</v>
      </c>
      <c r="B281" s="1" t="s">
        <v>391</v>
      </c>
      <c r="C281" s="3">
        <v>646000</v>
      </c>
      <c r="D281" s="3">
        <f t="shared" si="9"/>
        <v>129200</v>
      </c>
      <c r="E281" s="1" t="str">
        <f t="shared" si="8"/>
        <v>STAMP.EPSON LX1050+ 9 aghi, 136 col. 200 cps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 t="s">
        <v>392</v>
      </c>
      <c r="B282" s="1" t="s">
        <v>393</v>
      </c>
      <c r="C282" s="3">
        <v>714000</v>
      </c>
      <c r="D282" s="3">
        <f t="shared" si="9"/>
        <v>142800</v>
      </c>
      <c r="E282" s="1" t="str">
        <f t="shared" si="8"/>
        <v>STAMP.EPSON FX870 9 aghi, 80 col. 380 cps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 t="s">
        <v>394</v>
      </c>
      <c r="B283" s="1" t="s">
        <v>395</v>
      </c>
      <c r="C283" s="3">
        <v>807000</v>
      </c>
      <c r="D283" s="3">
        <f t="shared" si="9"/>
        <v>161400</v>
      </c>
      <c r="E283" s="1" t="str">
        <f t="shared" si="8"/>
        <v>STAMP.EPSON FX1170 9 aghi, 136 col.380 cps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 t="s">
        <v>396</v>
      </c>
      <c r="B284" s="1" t="s">
        <v>397</v>
      </c>
      <c r="C284" s="3">
        <v>591000</v>
      </c>
      <c r="D284" s="3">
        <f t="shared" si="9"/>
        <v>118200</v>
      </c>
      <c r="E284" s="1" t="str">
        <f t="shared" si="8"/>
        <v>STAMP.EPSON LQ570+ 24 aghi, 80 col. 225 cps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 t="s">
        <v>398</v>
      </c>
      <c r="B285" s="1" t="s">
        <v>399</v>
      </c>
      <c r="C285" s="3">
        <v>918000</v>
      </c>
      <c r="D285" s="3">
        <f t="shared" si="9"/>
        <v>183600</v>
      </c>
      <c r="E285" s="1" t="str">
        <f t="shared" si="8"/>
        <v>STAMP.EPSON LQ2070+ 24 aghi, 136 col. 225 cps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 t="s">
        <v>400</v>
      </c>
      <c r="B286" s="1" t="s">
        <v>401</v>
      </c>
      <c r="C286" s="3">
        <v>1265000</v>
      </c>
      <c r="D286" s="3">
        <f t="shared" si="9"/>
        <v>253000</v>
      </c>
      <c r="E286" s="1" t="str">
        <f t="shared" si="8"/>
        <v>STAMP.EPSON LQ 2170 24 aghi, 136 col. 440 cps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 t="s">
        <v>402</v>
      </c>
      <c r="B287" s="1" t="s">
        <v>403</v>
      </c>
      <c r="C287" s="3">
        <v>256000</v>
      </c>
      <c r="D287" s="3">
        <f t="shared" si="9"/>
        <v>51200</v>
      </c>
      <c r="E287" s="1" t="str">
        <f t="shared" si="8"/>
        <v>STAMP.EPSON STYLUS 300COLOR Ink Jet A4,1ppm col.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 t="s">
        <v>404</v>
      </c>
      <c r="B288" s="1" t="s">
        <v>405</v>
      </c>
      <c r="C288" s="3">
        <v>371000</v>
      </c>
      <c r="D288" s="3">
        <f t="shared" si="9"/>
        <v>74200</v>
      </c>
      <c r="E288" s="1" t="str">
        <f t="shared" si="8"/>
        <v>STAMP.EPSON STYLUS 400COLOR Ink Jet A4,3ppm col.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 t="s">
        <v>406</v>
      </c>
      <c r="B289" s="1" t="s">
        <v>407</v>
      </c>
      <c r="C289" s="3">
        <v>457000</v>
      </c>
      <c r="D289" s="3">
        <f t="shared" si="9"/>
        <v>91400</v>
      </c>
      <c r="E289" s="1" t="str">
        <f t="shared" si="8"/>
        <v>STAMP.EPSON STYLUS 600COLOR Ink Jet A4,4ppm col.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 t="s">
        <v>408</v>
      </c>
      <c r="B290" s="1" t="s">
        <v>409</v>
      </c>
      <c r="C290" s="3">
        <v>642000</v>
      </c>
      <c r="D290" s="3">
        <f t="shared" si="9"/>
        <v>128400</v>
      </c>
      <c r="E290" s="1" t="str">
        <f t="shared" si="8"/>
        <v>STAMP.EPSON STYLUS 800COLOR Ink Jet A4,7ppm col.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 t="s">
        <v>410</v>
      </c>
      <c r="B291" s="1" t="s">
        <v>411</v>
      </c>
      <c r="C291" s="3">
        <v>1571000</v>
      </c>
      <c r="D291" s="3">
        <f t="shared" si="9"/>
        <v>314200</v>
      </c>
      <c r="E291" s="1" t="str">
        <f t="shared" si="8"/>
        <v>STAMP.EPSON STYLUS 1520COLOR Ink Jet A2,800cps draft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 t="s">
        <v>412</v>
      </c>
      <c r="B292" s="1" t="s">
        <v>413</v>
      </c>
      <c r="C292" s="3">
        <v>756000</v>
      </c>
      <c r="D292" s="3">
        <f t="shared" si="9"/>
        <v>151200</v>
      </c>
      <c r="E292" s="1" t="str">
        <f t="shared" si="8"/>
        <v>STAMP.EPSON STYLUS 1000 Ink Jet A3,250cps draft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 t="s">
        <v>414</v>
      </c>
      <c r="B293" s="1" t="s">
        <v>415</v>
      </c>
      <c r="C293" s="3">
        <v>1571000</v>
      </c>
      <c r="D293" s="3">
        <f t="shared" si="9"/>
        <v>314200</v>
      </c>
      <c r="E293" s="1" t="str">
        <f t="shared" si="8"/>
        <v>STAMP.EPSON STYLUS PRO XL+ Ink Jet A4/A3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 t="s">
        <v>416</v>
      </c>
      <c r="B294" s="1" t="s">
        <v>417</v>
      </c>
      <c r="C294" s="3">
        <v>2716000</v>
      </c>
      <c r="D294" s="3">
        <f t="shared" si="9"/>
        <v>543200</v>
      </c>
      <c r="E294" s="1" t="str">
        <f t="shared" si="8"/>
        <v xml:space="preserve">STAMP.EPSON STYLUS  3000 Ink Jet A2 800cpc 1440*720 dpi 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 t="s">
        <v>418</v>
      </c>
      <c r="B295" s="1" t="s">
        <v>419</v>
      </c>
      <c r="C295" s="3">
        <v>640000</v>
      </c>
      <c r="D295" s="3">
        <f t="shared" si="9"/>
        <v>128000</v>
      </c>
      <c r="E295" s="1" t="str">
        <f t="shared" si="8"/>
        <v xml:space="preserve">STAMP.EPSON STYLUS PHOTO Ink Jet A4 6 colori 2ppm 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 t="s">
        <v>420</v>
      </c>
      <c r="B296" s="1" t="s">
        <v>421</v>
      </c>
      <c r="C296" s="3">
        <v>255000</v>
      </c>
      <c r="D296" s="3">
        <f t="shared" si="9"/>
        <v>51000</v>
      </c>
      <c r="E296" s="1" t="str">
        <f t="shared" si="8"/>
        <v>STAMP. CANON BJ-250 COLOR Ink Jet A4, 1ppm col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 t="s">
        <v>422</v>
      </c>
      <c r="B297" s="1" t="s">
        <v>423</v>
      </c>
      <c r="C297" s="3">
        <v>413000</v>
      </c>
      <c r="D297" s="3">
        <f t="shared" si="9"/>
        <v>82600</v>
      </c>
      <c r="E297" s="1" t="str">
        <f t="shared" si="8"/>
        <v>STAMP. CANON BJC-80 COLOR Ink jet A4, 2ppm col.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 t="s">
        <v>424</v>
      </c>
      <c r="B298" s="1" t="s">
        <v>425</v>
      </c>
      <c r="C298" s="3">
        <v>361000</v>
      </c>
      <c r="D298" s="3">
        <f t="shared" si="9"/>
        <v>72200</v>
      </c>
      <c r="E298" s="1" t="str">
        <f t="shared" si="8"/>
        <v>STAMP. CANON BJC-4300 COLOR Ink Jet A4, 1ppm col.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 t="s">
        <v>426</v>
      </c>
      <c r="B299" s="1" t="s">
        <v>427</v>
      </c>
      <c r="C299" s="3">
        <v>544000</v>
      </c>
      <c r="D299" s="3">
        <f t="shared" si="9"/>
        <v>108800</v>
      </c>
      <c r="E299" s="1" t="str">
        <f t="shared" si="8"/>
        <v>STAMP. CANON BJC-4550 COLOR Ink Jet A4/A3, 1 ppm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 t="s">
        <v>428</v>
      </c>
      <c r="B300" s="1" t="s">
        <v>429</v>
      </c>
      <c r="C300" s="3">
        <v>678000</v>
      </c>
      <c r="D300" s="3">
        <f t="shared" si="9"/>
        <v>135600</v>
      </c>
      <c r="E300" s="1" t="str">
        <f t="shared" si="8"/>
        <v>STAMP. CANON BJC-4650 COLOR Ink Jet A4/A3, 4,5 ppm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 t="s">
        <v>430</v>
      </c>
      <c r="B301" s="1" t="s">
        <v>431</v>
      </c>
      <c r="C301" s="3">
        <v>1054000</v>
      </c>
      <c r="D301" s="3">
        <f t="shared" si="9"/>
        <v>210800</v>
      </c>
      <c r="E301" s="1" t="str">
        <f t="shared" si="8"/>
        <v>STAMP. CANON BJC-5500 COLOR Ink Jet A3/A2 694cps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 t="s">
        <v>432</v>
      </c>
      <c r="B302" s="1" t="s">
        <v>433</v>
      </c>
      <c r="C302" s="3">
        <v>482000</v>
      </c>
      <c r="D302" s="3">
        <f t="shared" si="9"/>
        <v>96400</v>
      </c>
      <c r="E302" s="1" t="str">
        <f t="shared" si="8"/>
        <v>STAMP. CANON BJC-620 COLOR Ink Jet A4, 300cps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 t="s">
        <v>434</v>
      </c>
      <c r="B303" s="1" t="s">
        <v>435</v>
      </c>
      <c r="C303" s="3">
        <v>722000</v>
      </c>
      <c r="D303" s="3">
        <f t="shared" si="9"/>
        <v>144400</v>
      </c>
      <c r="E303" s="1" t="str">
        <f t="shared" si="8"/>
        <v>STAMP. CANON BJC-7000 COLOR Ink Jet A4,4,5ppm, 1200x600dpi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 t="s">
        <v>436</v>
      </c>
      <c r="B304" s="1" t="s">
        <v>437</v>
      </c>
      <c r="C304" s="3">
        <v>269000</v>
      </c>
      <c r="D304" s="3">
        <f t="shared" si="9"/>
        <v>53800</v>
      </c>
      <c r="E304" s="1" t="str">
        <f t="shared" si="8"/>
        <v>STAMP. HP 400L Ink Jet A4, 3 ppm col.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 t="s">
        <v>438</v>
      </c>
      <c r="B305" s="1" t="s">
        <v>437</v>
      </c>
      <c r="C305" s="3">
        <v>371000</v>
      </c>
      <c r="D305" s="3">
        <f t="shared" si="9"/>
        <v>74200</v>
      </c>
      <c r="E305" s="1" t="str">
        <f t="shared" si="8"/>
        <v>STAMP. HP 670 Ink Jet A4, 3 ppm col.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 t="s">
        <v>439</v>
      </c>
      <c r="B306" s="1" t="s">
        <v>440</v>
      </c>
      <c r="C306" s="3">
        <v>462000</v>
      </c>
      <c r="D306" s="3">
        <f t="shared" si="9"/>
        <v>92400</v>
      </c>
      <c r="E306" s="1" t="str">
        <f t="shared" si="8"/>
        <v>STAMP. HP 690+ Ink Jet A4,  5 ppm col.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 t="s">
        <v>441</v>
      </c>
      <c r="B307" s="1" t="s">
        <v>442</v>
      </c>
      <c r="C307" s="3">
        <v>541000</v>
      </c>
      <c r="D307" s="3">
        <f t="shared" si="9"/>
        <v>108200</v>
      </c>
      <c r="E307" s="1" t="str">
        <f t="shared" si="8"/>
        <v>STAMP. HP 720C Ink Jet A4,  7 ppm col.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 t="s">
        <v>443</v>
      </c>
      <c r="B308" s="1" t="s">
        <v>444</v>
      </c>
      <c r="C308" s="3">
        <v>648000</v>
      </c>
      <c r="D308" s="3">
        <f t="shared" si="9"/>
        <v>129600</v>
      </c>
      <c r="E308" s="1" t="str">
        <f t="shared" si="8"/>
        <v>STAMP. HP 870 CXI Ink Jet A4,  8 ppm col.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 t="s">
        <v>445</v>
      </c>
      <c r="B309" s="1" t="s">
        <v>446</v>
      </c>
      <c r="C309" s="3">
        <v>644000</v>
      </c>
      <c r="D309" s="3">
        <f t="shared" si="9"/>
        <v>128800</v>
      </c>
      <c r="E309" s="1" t="str">
        <f t="shared" si="8"/>
        <v>STAMP. HP 890C Ink Jet A4,  9 ppm col.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 t="s">
        <v>447</v>
      </c>
      <c r="B310" s="1" t="s">
        <v>448</v>
      </c>
      <c r="C310" s="3">
        <v>902000</v>
      </c>
      <c r="D310" s="3">
        <f t="shared" si="9"/>
        <v>180400</v>
      </c>
      <c r="E310" s="1" t="str">
        <f t="shared" si="8"/>
        <v>STAMP. HP 1100C Ink Jet A3/A4,  6 ppm col., 2Mb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 t="s">
        <v>449</v>
      </c>
      <c r="B311" s="1" t="s">
        <v>450</v>
      </c>
      <c r="C311" s="3">
        <v>722000</v>
      </c>
      <c r="D311" s="3">
        <f t="shared" si="9"/>
        <v>144400</v>
      </c>
      <c r="E311" s="1" t="str">
        <f t="shared" si="8"/>
        <v>STAMP. HP 6L Laser, A4 600dpi, 6ppm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 t="s">
        <v>451</v>
      </c>
      <c r="B312" s="1" t="s">
        <v>450</v>
      </c>
      <c r="C312" s="3">
        <v>1457000</v>
      </c>
      <c r="D312" s="3">
        <f t="shared" si="9"/>
        <v>291400</v>
      </c>
      <c r="E312" s="1" t="str">
        <f t="shared" si="8"/>
        <v>STAMP. HP 6P Laser, A4 600dpi, 6ppm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 t="s">
        <v>452</v>
      </c>
      <c r="B313" s="1" t="s">
        <v>453</v>
      </c>
      <c r="C313" s="3">
        <v>1786000</v>
      </c>
      <c r="D313" s="3">
        <f t="shared" si="9"/>
        <v>357200</v>
      </c>
      <c r="E313" s="1" t="str">
        <f t="shared" si="8"/>
        <v>STAMP. HP 6MP Laser, A4 600dpi, 8ppm, 3Mb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 t="s">
        <v>454</v>
      </c>
      <c r="B314" s="1"/>
      <c r="C314" s="3"/>
      <c r="D314" s="3">
        <f t="shared" si="9"/>
        <v>0</v>
      </c>
      <c r="E314" s="1" t="str">
        <f t="shared" si="8"/>
        <v xml:space="preserve">CABINATI  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 t="s">
        <v>455</v>
      </c>
      <c r="B315" s="1" t="s">
        <v>456</v>
      </c>
      <c r="C315" s="3">
        <v>85000</v>
      </c>
      <c r="D315" s="3">
        <f t="shared" si="9"/>
        <v>17000</v>
      </c>
      <c r="E315" s="1" t="str">
        <f t="shared" si="8"/>
        <v>CASE DESKTOP   CE CK 131-6 P/S 200W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 t="s">
        <v>457</v>
      </c>
      <c r="B316" s="1" t="s">
        <v>456</v>
      </c>
      <c r="C316" s="3">
        <v>84000</v>
      </c>
      <c r="D316" s="3">
        <f t="shared" si="9"/>
        <v>16800</v>
      </c>
      <c r="E316" s="1" t="str">
        <f t="shared" si="8"/>
        <v>CASE MINITOWER CE CK 136-1 P/S 200W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 t="s">
        <v>458</v>
      </c>
      <c r="B317" s="1" t="s">
        <v>459</v>
      </c>
      <c r="C317" s="3">
        <v>115000</v>
      </c>
      <c r="D317" s="3">
        <f t="shared" si="9"/>
        <v>23000</v>
      </c>
      <c r="E317" s="1" t="str">
        <f t="shared" si="8"/>
        <v xml:space="preserve">CASE MIDITOWER CE CK 135-1 P/S 230W 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 t="s">
        <v>460</v>
      </c>
      <c r="B318" s="1" t="s">
        <v>459</v>
      </c>
      <c r="C318" s="3">
        <v>152000</v>
      </c>
      <c r="D318" s="3">
        <f t="shared" si="9"/>
        <v>30400</v>
      </c>
      <c r="E318" s="1" t="str">
        <f t="shared" si="8"/>
        <v xml:space="preserve">CASE BIG TOWER CE   CK139-1 P/S 230W 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 t="s">
        <v>461</v>
      </c>
      <c r="B319" s="1" t="s">
        <v>456</v>
      </c>
      <c r="C319" s="3">
        <v>82000</v>
      </c>
      <c r="D319" s="3">
        <f t="shared" si="9"/>
        <v>16400</v>
      </c>
      <c r="E319" s="1" t="str">
        <f t="shared" si="8"/>
        <v>CASE DESKTOP CE CK 131-8 P/S 200W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 t="s">
        <v>462</v>
      </c>
      <c r="B320" s="1" t="s">
        <v>456</v>
      </c>
      <c r="C320" s="3">
        <v>84000</v>
      </c>
      <c r="D320" s="3">
        <f t="shared" si="9"/>
        <v>16800</v>
      </c>
      <c r="E320" s="1" t="str">
        <f t="shared" si="8"/>
        <v>CASE SUB-MIDITOWER CE  CK 132-3 P/S 200W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 t="s">
        <v>463</v>
      </c>
      <c r="B321" s="1" t="s">
        <v>464</v>
      </c>
      <c r="C321" s="3">
        <v>115000</v>
      </c>
      <c r="D321" s="3">
        <f t="shared" si="9"/>
        <v>23000</v>
      </c>
      <c r="E321" s="1" t="str">
        <f t="shared" si="8"/>
        <v>CASE  MIDITOWER CE  CK 135-2 P/S 230W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 t="s">
        <v>465</v>
      </c>
      <c r="B322" s="1" t="s">
        <v>464</v>
      </c>
      <c r="C322" s="3">
        <v>153000</v>
      </c>
      <c r="D322" s="3">
        <f t="shared" si="9"/>
        <v>30600</v>
      </c>
      <c r="E322" s="1" t="str">
        <f t="shared" si="8"/>
        <v>CASE TOWER CE CK 139-2 P/S 230W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 t="s">
        <v>466</v>
      </c>
      <c r="B323" s="1" t="s">
        <v>464</v>
      </c>
      <c r="C323" s="3">
        <v>80000</v>
      </c>
      <c r="D323" s="3">
        <f t="shared" si="9"/>
        <v>16000</v>
      </c>
      <c r="E323" s="1" t="str">
        <f t="shared" ref="E323:E337" si="10">_xlfn.CONCAT(A323," ",B323)</f>
        <v>CASE MIDITOWER BC VIP 432 P/S 230W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 t="s">
        <v>467</v>
      </c>
      <c r="B324" s="1" t="s">
        <v>464</v>
      </c>
      <c r="C324" s="3">
        <v>102000</v>
      </c>
      <c r="D324" s="3">
        <f t="shared" ref="D324:D337" si="11">(C324*20/100)</f>
        <v>20400</v>
      </c>
      <c r="E324" s="1" t="str">
        <f t="shared" si="10"/>
        <v>CASE TOWER BC VIP 730 P/S 230W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 t="s">
        <v>468</v>
      </c>
      <c r="B325" s="1"/>
      <c r="C325" s="3"/>
      <c r="D325" s="3">
        <f t="shared" si="11"/>
        <v>0</v>
      </c>
      <c r="E325" s="1" t="str">
        <f t="shared" si="10"/>
        <v xml:space="preserve">GRUPPI DI CONTINUITA' 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 t="s">
        <v>469</v>
      </c>
      <c r="B326" s="1" t="s">
        <v>470</v>
      </c>
      <c r="C326" s="3">
        <v>198000</v>
      </c>
      <c r="D326" s="3">
        <f t="shared" si="11"/>
        <v>39600</v>
      </c>
      <c r="E326" s="1" t="str">
        <f t="shared" si="10"/>
        <v>GR.CONT.REVOLUTION E300  STAND- BY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 t="s">
        <v>471</v>
      </c>
      <c r="B327" s="1" t="s">
        <v>470</v>
      </c>
      <c r="C327" s="3">
        <v>233000</v>
      </c>
      <c r="D327" s="3">
        <f t="shared" si="11"/>
        <v>46600</v>
      </c>
      <c r="E327" s="1" t="str">
        <f t="shared" si="10"/>
        <v>GR.CONT.REVOLUTION F450 STAND- BY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 t="s">
        <v>472</v>
      </c>
      <c r="B328" s="1" t="s">
        <v>470</v>
      </c>
      <c r="C328" s="3">
        <v>279000</v>
      </c>
      <c r="D328" s="3">
        <f t="shared" si="11"/>
        <v>55800</v>
      </c>
      <c r="E328" s="1" t="str">
        <f t="shared" si="10"/>
        <v>GR.CONT.REVOLUTION L600 STAND- BY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 t="s">
        <v>473</v>
      </c>
      <c r="B329" s="1" t="s">
        <v>474</v>
      </c>
      <c r="C329" s="3">
        <v>298000</v>
      </c>
      <c r="D329" s="3">
        <f t="shared" si="11"/>
        <v>59600</v>
      </c>
      <c r="E329" s="1" t="str">
        <f t="shared" si="10"/>
        <v>GR.CONT.POWER PRO 600 LINE INTERACTIVE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 t="s">
        <v>475</v>
      </c>
      <c r="B330" s="1" t="s">
        <v>474</v>
      </c>
      <c r="C330" s="3">
        <v>478000</v>
      </c>
      <c r="D330" s="3">
        <f t="shared" si="11"/>
        <v>95600</v>
      </c>
      <c r="E330" s="1" t="str">
        <f t="shared" si="10"/>
        <v>GR.CONT.POWER PRO 750 LINE INTERACTIVE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 t="s">
        <v>476</v>
      </c>
      <c r="B331" s="1" t="s">
        <v>474</v>
      </c>
      <c r="C331" s="3">
        <v>626000</v>
      </c>
      <c r="D331" s="3">
        <f t="shared" si="11"/>
        <v>125200</v>
      </c>
      <c r="E331" s="1" t="str">
        <f t="shared" si="10"/>
        <v>GR.CONT.POWER PRO 900 LINE INTERACTIVE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 t="s">
        <v>477</v>
      </c>
      <c r="B332" s="1" t="s">
        <v>474</v>
      </c>
      <c r="C332" s="3">
        <v>757000</v>
      </c>
      <c r="D332" s="3">
        <f t="shared" si="11"/>
        <v>151400</v>
      </c>
      <c r="E332" s="1" t="str">
        <f t="shared" si="10"/>
        <v>GR.CONT.POWER PRO 1000 LINE INTERACTIVE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 t="s">
        <v>478</v>
      </c>
      <c r="B333" s="1" t="s">
        <v>474</v>
      </c>
      <c r="C333" s="3">
        <v>1128000</v>
      </c>
      <c r="D333" s="3">
        <f t="shared" si="11"/>
        <v>225600</v>
      </c>
      <c r="E333" s="1" t="str">
        <f t="shared" si="10"/>
        <v>GR.CONT.POWER PRO 1600 LINE INTERACTIVE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 t="s">
        <v>479</v>
      </c>
      <c r="B334" s="1" t="s">
        <v>474</v>
      </c>
      <c r="C334" s="3">
        <v>1527000</v>
      </c>
      <c r="D334" s="3">
        <f t="shared" si="11"/>
        <v>305400</v>
      </c>
      <c r="E334" s="1" t="str">
        <f t="shared" si="10"/>
        <v>GR.CONT.POWER PRO 2400 LINE INTERACTIVE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 t="s">
        <v>480</v>
      </c>
      <c r="B335" s="1" t="s">
        <v>481</v>
      </c>
      <c r="C335" s="3">
        <v>4134000</v>
      </c>
      <c r="D335" s="3">
        <f t="shared" si="11"/>
        <v>826800</v>
      </c>
      <c r="E335" s="1" t="str">
        <f t="shared" si="10"/>
        <v>GR.CONT.POWERSAVE 4000 ON-LINE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 t="s">
        <v>482</v>
      </c>
      <c r="B336" s="1" t="s">
        <v>481</v>
      </c>
      <c r="C336" s="3">
        <v>6850000</v>
      </c>
      <c r="D336" s="3">
        <f t="shared" si="11"/>
        <v>1370000</v>
      </c>
      <c r="E336" s="1" t="str">
        <f t="shared" si="10"/>
        <v>GR.CONT.POWERSAVE 7500 ON-LINE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 t="s">
        <v>483</v>
      </c>
      <c r="B337" s="1" t="s">
        <v>481</v>
      </c>
      <c r="C337" s="3">
        <v>11712000</v>
      </c>
      <c r="D337" s="3">
        <f t="shared" si="11"/>
        <v>2342400</v>
      </c>
      <c r="E337" s="1" t="str">
        <f t="shared" si="10"/>
        <v>GR.CONT.POWERSAVE 12500 ON-LINE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3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3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3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3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3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3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3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3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3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3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3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3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3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3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3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3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3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3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3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3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3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3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3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3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3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3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3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3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3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3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3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3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3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3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3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3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3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3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3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3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3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3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3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3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3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3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3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3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3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3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3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3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3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3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3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3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3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3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3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3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3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3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3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3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3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3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3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3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3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3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3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3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3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3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3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3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3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3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3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3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3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3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3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3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3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3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3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3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3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3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3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3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3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3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3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3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3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3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3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3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3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3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3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3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3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3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3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3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3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3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3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3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3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3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3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3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3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3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3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3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3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3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3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3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3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3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3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3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3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3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3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3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3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3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3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3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3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3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3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3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3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3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3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3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3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3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3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3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3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3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3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3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3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3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3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3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3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3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3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3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3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3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3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3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3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3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3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3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3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3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3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3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3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3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3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3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3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3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3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3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3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3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3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3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3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3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3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3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3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3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3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3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3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3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3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3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3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3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3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3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3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3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3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3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3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3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3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3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3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3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3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3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3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3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3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3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3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3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3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3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3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3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3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3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3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3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3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3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3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3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3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3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3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3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3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3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3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3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3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3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3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3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3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3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3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3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3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3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3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3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3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3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3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3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3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3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3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3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3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3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3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3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3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3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3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3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3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3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3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3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3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3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3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3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3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3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3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3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3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3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3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3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3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3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3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3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3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3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3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3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3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3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3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3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3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3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3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3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3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3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3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3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3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3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3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3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3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3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3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3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3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3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3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3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3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3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3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3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3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3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3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3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3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3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3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3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3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3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3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3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3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3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3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3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3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3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3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3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3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3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3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3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3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3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3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3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3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3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3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3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3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3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3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3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3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3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3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3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3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3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3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3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3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3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3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3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3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3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3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3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3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3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3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3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3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3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3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3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3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3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3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3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3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3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3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3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3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3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3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3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3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3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3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3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3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3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3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3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3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3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3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3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3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3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3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3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3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3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3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3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3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3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3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3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3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3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3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3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3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3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3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3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3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3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3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3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3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3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3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3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3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3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3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3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3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3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3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3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3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3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3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3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3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3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3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3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3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3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3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3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3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3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3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3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3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3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3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3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3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3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3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3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3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3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3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3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3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3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3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3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3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3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3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3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3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3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3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3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3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3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3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3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3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3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3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3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3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3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3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3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3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3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3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3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3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3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3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3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3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3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3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3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3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3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3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3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3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3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3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3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3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3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3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3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3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3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3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3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3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3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3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3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3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3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3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3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3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3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3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3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3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3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3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3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3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3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3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3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3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3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3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3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3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3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3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3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3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3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3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3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3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3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3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3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3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3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3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3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3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3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3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3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3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3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3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3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3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3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3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3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3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3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3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3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3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3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3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3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3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3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3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3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3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3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3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3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3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3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3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3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3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3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3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3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3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3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3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3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3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3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3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3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3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3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3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3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3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3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3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3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3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3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3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3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3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3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3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3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3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3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3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3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3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3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3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3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3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3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3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3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3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3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3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3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3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3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3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3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3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3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3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3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3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3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3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3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3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3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3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3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3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3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3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3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3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3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3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3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3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3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ageMargins left="0.75" right="0.75" top="1" bottom="1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C22" sqref="C22"/>
    </sheetView>
  </sheetViews>
  <sheetFormatPr defaultColWidth="14.44140625" defaultRowHeight="15" customHeight="1" x14ac:dyDescent="0.25"/>
  <cols>
    <col min="1" max="1" width="16.33203125" style="2" customWidth="1"/>
    <col min="2" max="2" width="18.5546875" style="2" customWidth="1"/>
    <col min="3" max="3" width="19.33203125" style="2" customWidth="1"/>
    <col min="4" max="4" width="14" style="2" customWidth="1"/>
    <col min="5" max="5" width="9.33203125" style="2" customWidth="1"/>
    <col min="6" max="6" width="7.33203125" style="2" customWidth="1"/>
    <col min="7" max="7" width="14.33203125" style="2" customWidth="1"/>
    <col min="8" max="8" width="8" style="2" customWidth="1"/>
    <col min="9" max="26" width="9.33203125" style="2" customWidth="1"/>
    <col min="27" max="16384" width="14.44140625" style="2"/>
  </cols>
  <sheetData>
    <row r="1" spans="1:26" ht="12.75" customHeight="1" x14ac:dyDescent="0.25">
      <c r="A1" s="9" t="s">
        <v>484</v>
      </c>
      <c r="B1" s="9" t="s">
        <v>485</v>
      </c>
      <c r="C1" s="9" t="s">
        <v>571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" t="s">
        <v>486</v>
      </c>
      <c r="B2" s="10">
        <v>40</v>
      </c>
      <c r="C2" s="10" t="str" cm="1">
        <f t="array" ref="C2">_xlfn.IFS(B2=0,"RESPINTO",B2=40,"SUFFICIENZA",B2=60,"DISCRETO",B2=70,"BUONO")</f>
        <v>SUFFICIENZA</v>
      </c>
      <c r="D2" s="1"/>
      <c r="E2" s="1" t="s">
        <v>572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" t="s">
        <v>487</v>
      </c>
      <c r="B3" s="10">
        <v>60</v>
      </c>
      <c r="C3" s="10" t="str" cm="1">
        <f t="array" ref="C3">_xlfn.IFS(B3=0,"RESPINTO",B3=40,"SUFFICIENZA",B3=60,"DISCRETO",B3=70,"BUONO")</f>
        <v>DISCRETO</v>
      </c>
      <c r="E3" s="1" t="s">
        <v>573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" t="s">
        <v>488</v>
      </c>
      <c r="B4" s="10">
        <v>60</v>
      </c>
      <c r="C4" s="10" t="str" cm="1">
        <f t="array" ref="C4">_xlfn.IFS(B4=0,"RESPINTO",B4=40,"SUFFICIENZA",B4=60,"DISCRETO",B4=70,"BUONO")</f>
        <v>DISCRETO</v>
      </c>
      <c r="E4" s="1" t="s">
        <v>574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" t="s">
        <v>489</v>
      </c>
      <c r="B5" s="10">
        <v>40</v>
      </c>
      <c r="C5" s="10" t="str" cm="1">
        <f t="array" ref="C5">_xlfn.IFS(B5=0,"RESPINTO",B5=40,"SUFFICIENZA",B5=60,"DISCRETO",B5=70,"BUONO")</f>
        <v>SUFFICIENZA</v>
      </c>
      <c r="E5" s="1" t="s">
        <v>575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" t="s">
        <v>490</v>
      </c>
      <c r="B6" s="10">
        <v>70</v>
      </c>
      <c r="C6" s="10" t="str" cm="1">
        <f t="array" ref="C6">_xlfn.IFS(B6=0,"RESPINTO",B6=40,"SUFFICIENZA",B6=60,"DISCRETO",B6=70,"BUONO")</f>
        <v>BUONO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0" t="s">
        <v>491</v>
      </c>
      <c r="B7" s="10">
        <v>0</v>
      </c>
      <c r="C7" s="10" t="str" cm="1">
        <f t="array" ref="C7">_xlfn.IFS(B7=0,"RESPINTO",B7=40,"SUFFICIENZA",B7=60,"DISCRETO",B7=70,"BUONO")</f>
        <v>RESPINTO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0" t="s">
        <v>492</v>
      </c>
      <c r="B8" s="10">
        <v>0</v>
      </c>
      <c r="C8" s="10" t="str" cm="1">
        <f t="array" ref="C8">_xlfn.IFS(B8=0,"RESPINTO",B8=40,"SUFFICIENZA",B8=60,"DISCRETO",B8=70,"BUONO")</f>
        <v>RESPINTO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selection activeCell="N6" sqref="N6"/>
    </sheetView>
  </sheetViews>
  <sheetFormatPr defaultColWidth="14.44140625" defaultRowHeight="15" customHeight="1" x14ac:dyDescent="0.25"/>
  <cols>
    <col min="1" max="1" width="9.88671875" style="14" customWidth="1"/>
    <col min="2" max="2" width="28.33203125" style="14" customWidth="1"/>
    <col min="3" max="3" width="21.33203125" style="14" customWidth="1"/>
    <col min="4" max="4" width="18" style="14" customWidth="1"/>
    <col min="5" max="5" width="21.6640625" style="14" customWidth="1"/>
    <col min="6" max="6" width="3.6640625" style="19" customWidth="1"/>
    <col min="7" max="7" width="2.44140625" style="19" customWidth="1"/>
    <col min="8" max="8" width="20.44140625" style="14" customWidth="1"/>
    <col min="9" max="9" width="17.44140625" style="14" customWidth="1"/>
    <col min="10" max="10" width="17.21875" style="14" customWidth="1"/>
    <col min="11" max="11" width="26.88671875" style="14" customWidth="1"/>
    <col min="12" max="12" width="14.6640625" style="14" customWidth="1"/>
    <col min="13" max="13" width="16.33203125" style="20" customWidth="1"/>
    <col min="14" max="25" width="8.6640625" style="14" customWidth="1"/>
    <col min="26" max="16384" width="14.44140625" style="14"/>
  </cols>
  <sheetData>
    <row r="1" spans="1:25" s="17" customFormat="1" ht="48" customHeight="1" x14ac:dyDescent="0.3">
      <c r="A1" s="12" t="s">
        <v>493</v>
      </c>
      <c r="B1" s="12" t="s">
        <v>494</v>
      </c>
      <c r="C1" s="12" t="s">
        <v>495</v>
      </c>
      <c r="D1" s="13" t="s">
        <v>496</v>
      </c>
      <c r="E1" s="13" t="s">
        <v>497</v>
      </c>
      <c r="F1" s="18"/>
      <c r="G1" s="18"/>
      <c r="H1" s="12" t="s">
        <v>495</v>
      </c>
      <c r="I1" s="11" t="s">
        <v>576</v>
      </c>
      <c r="J1" s="11" t="s">
        <v>577</v>
      </c>
      <c r="K1" s="12" t="s">
        <v>494</v>
      </c>
      <c r="L1" s="11" t="s">
        <v>578</v>
      </c>
      <c r="M1" s="21" t="s">
        <v>579</v>
      </c>
      <c r="N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3.5" customHeight="1" x14ac:dyDescent="0.25">
      <c r="A2" s="15">
        <v>36529</v>
      </c>
      <c r="B2" s="14" t="s">
        <v>498</v>
      </c>
      <c r="C2" s="14" t="s">
        <v>499</v>
      </c>
      <c r="D2" s="16">
        <v>50000</v>
      </c>
      <c r="E2" s="16">
        <v>16</v>
      </c>
      <c r="H2" s="22" t="s">
        <v>499</v>
      </c>
      <c r="I2" s="22">
        <f>COUNTIF(C2:C80,$H2)</f>
        <v>11</v>
      </c>
      <c r="J2" s="23">
        <f>SUMIF(C2:C80,$H2,D2:D80)</f>
        <v>611780</v>
      </c>
      <c r="K2" s="14" t="s">
        <v>498</v>
      </c>
      <c r="L2" s="14">
        <f>COUNTIF(B2:B80,$K2)</f>
        <v>2</v>
      </c>
      <c r="M2" s="20">
        <f>SUMIF(B2:B80,$K2,D2:D80)</f>
        <v>100000</v>
      </c>
    </row>
    <row r="3" spans="1:25" ht="13.5" customHeight="1" x14ac:dyDescent="0.25">
      <c r="A3" s="15">
        <v>36534</v>
      </c>
      <c r="B3" s="14" t="s">
        <v>500</v>
      </c>
      <c r="C3" s="14" t="s">
        <v>499</v>
      </c>
      <c r="D3" s="16">
        <v>29970</v>
      </c>
      <c r="E3" s="16">
        <v>29</v>
      </c>
      <c r="H3" s="14" t="s">
        <v>502</v>
      </c>
      <c r="I3" s="14">
        <f t="shared" ref="I3:I24" si="0">COUNTIF(C3:C81,$H3)</f>
        <v>11</v>
      </c>
      <c r="J3" s="20">
        <f>SUMIF(C3:C81,$H3,D3:D81)</f>
        <v>444110</v>
      </c>
      <c r="K3" s="14" t="s">
        <v>500</v>
      </c>
      <c r="L3" s="14">
        <f t="shared" ref="L3:L49" si="1">COUNTIF(B3:B81,$K3)</f>
        <v>1</v>
      </c>
      <c r="M3" s="20">
        <f t="shared" ref="M3:M49" si="2">SUMIF(B3:B81,$K3,D3:D81)</f>
        <v>29970</v>
      </c>
    </row>
    <row r="4" spans="1:25" ht="13.5" customHeight="1" x14ac:dyDescent="0.25">
      <c r="A4" s="15">
        <v>36537</v>
      </c>
      <c r="B4" s="14" t="s">
        <v>501</v>
      </c>
      <c r="C4" s="14" t="s">
        <v>502</v>
      </c>
      <c r="D4" s="16">
        <v>27560</v>
      </c>
      <c r="E4" s="16">
        <v>21</v>
      </c>
      <c r="H4" s="14" t="s">
        <v>504</v>
      </c>
      <c r="I4" s="14">
        <f t="shared" si="0"/>
        <v>3</v>
      </c>
      <c r="J4" s="20">
        <f t="shared" ref="J4:J24" si="3">SUMIF(C4:C82,$H4,D4:D82)</f>
        <v>89460</v>
      </c>
      <c r="K4" s="22" t="s">
        <v>501</v>
      </c>
      <c r="L4" s="22">
        <f t="shared" si="1"/>
        <v>2</v>
      </c>
      <c r="M4" s="23">
        <f t="shared" si="2"/>
        <v>73450</v>
      </c>
    </row>
    <row r="5" spans="1:25" ht="13.5" customHeight="1" x14ac:dyDescent="0.25">
      <c r="A5" s="15">
        <v>36543</v>
      </c>
      <c r="B5" s="14" t="s">
        <v>503</v>
      </c>
      <c r="C5" s="14" t="s">
        <v>504</v>
      </c>
      <c r="D5" s="16">
        <v>43500</v>
      </c>
      <c r="E5" s="16">
        <v>29</v>
      </c>
      <c r="H5" s="22" t="s">
        <v>506</v>
      </c>
      <c r="I5" s="22">
        <f t="shared" si="0"/>
        <v>4</v>
      </c>
      <c r="J5" s="23">
        <f t="shared" si="3"/>
        <v>54000</v>
      </c>
      <c r="K5" s="14" t="s">
        <v>503</v>
      </c>
      <c r="L5" s="14">
        <f t="shared" si="1"/>
        <v>3</v>
      </c>
      <c r="M5" s="20">
        <f t="shared" si="2"/>
        <v>408460</v>
      </c>
    </row>
    <row r="6" spans="1:25" ht="13.5" customHeight="1" x14ac:dyDescent="0.25">
      <c r="A6" s="15">
        <v>36545</v>
      </c>
      <c r="B6" s="14" t="s">
        <v>505</v>
      </c>
      <c r="C6" s="14" t="s">
        <v>506</v>
      </c>
      <c r="D6" s="16">
        <v>13500</v>
      </c>
      <c r="E6" s="16">
        <v>15</v>
      </c>
      <c r="H6" s="14" t="s">
        <v>508</v>
      </c>
      <c r="I6" s="14">
        <f t="shared" si="0"/>
        <v>1</v>
      </c>
      <c r="J6" s="20">
        <f t="shared" si="3"/>
        <v>50800</v>
      </c>
      <c r="K6" s="14" t="s">
        <v>505</v>
      </c>
      <c r="L6" s="14">
        <f t="shared" si="1"/>
        <v>4</v>
      </c>
      <c r="M6" s="20">
        <f t="shared" si="2"/>
        <v>54000</v>
      </c>
    </row>
    <row r="7" spans="1:25" ht="13.5" customHeight="1" x14ac:dyDescent="0.25">
      <c r="A7" s="15">
        <v>36547</v>
      </c>
      <c r="B7" s="14" t="s">
        <v>507</v>
      </c>
      <c r="C7" s="14" t="s">
        <v>508</v>
      </c>
      <c r="D7" s="16">
        <v>50800</v>
      </c>
      <c r="E7" s="16">
        <v>22</v>
      </c>
      <c r="H7" s="14" t="s">
        <v>510</v>
      </c>
      <c r="I7" s="14">
        <f t="shared" si="0"/>
        <v>2</v>
      </c>
      <c r="J7" s="20">
        <f t="shared" si="3"/>
        <v>185900</v>
      </c>
      <c r="K7" s="22" t="s">
        <v>507</v>
      </c>
      <c r="L7" s="22">
        <f t="shared" si="1"/>
        <v>1</v>
      </c>
      <c r="M7" s="23">
        <f t="shared" si="2"/>
        <v>50800</v>
      </c>
    </row>
    <row r="8" spans="1:25" ht="13.5" customHeight="1" x14ac:dyDescent="0.25">
      <c r="A8" s="15">
        <v>36548</v>
      </c>
      <c r="B8" s="14" t="s">
        <v>509</v>
      </c>
      <c r="C8" s="14" t="s">
        <v>510</v>
      </c>
      <c r="D8" s="16">
        <v>98450</v>
      </c>
      <c r="E8" s="16">
        <v>21</v>
      </c>
      <c r="H8" s="14" t="s">
        <v>512</v>
      </c>
      <c r="I8" s="14">
        <f t="shared" si="0"/>
        <v>1</v>
      </c>
      <c r="J8" s="20">
        <f t="shared" si="3"/>
        <v>7950</v>
      </c>
      <c r="K8" s="22" t="s">
        <v>509</v>
      </c>
      <c r="L8" s="22">
        <f t="shared" si="1"/>
        <v>1</v>
      </c>
      <c r="M8" s="23">
        <f t="shared" si="2"/>
        <v>98450</v>
      </c>
    </row>
    <row r="9" spans="1:25" ht="13.5" customHeight="1" x14ac:dyDescent="0.25">
      <c r="A9" s="15">
        <v>36551</v>
      </c>
      <c r="B9" s="14" t="s">
        <v>501</v>
      </c>
      <c r="C9" s="14" t="s">
        <v>502</v>
      </c>
      <c r="D9" s="16">
        <v>45890</v>
      </c>
      <c r="E9" s="16">
        <v>18</v>
      </c>
      <c r="H9" s="14" t="s">
        <v>515</v>
      </c>
      <c r="I9" s="14">
        <f t="shared" si="0"/>
        <v>1</v>
      </c>
      <c r="J9" s="20">
        <f t="shared" si="3"/>
        <v>295000</v>
      </c>
      <c r="K9" s="22" t="s">
        <v>511</v>
      </c>
      <c r="L9" s="22">
        <f t="shared" si="1"/>
        <v>1</v>
      </c>
      <c r="M9" s="23">
        <f t="shared" si="2"/>
        <v>7950</v>
      </c>
    </row>
    <row r="10" spans="1:25" ht="13.5" customHeight="1" x14ac:dyDescent="0.25">
      <c r="A10" s="15">
        <v>36552</v>
      </c>
      <c r="B10" s="14" t="s">
        <v>511</v>
      </c>
      <c r="C10" s="14" t="s">
        <v>512</v>
      </c>
      <c r="D10" s="16">
        <v>7950</v>
      </c>
      <c r="E10" s="16">
        <v>23</v>
      </c>
      <c r="H10" s="14" t="s">
        <v>516</v>
      </c>
      <c r="I10" s="14">
        <f t="shared" si="0"/>
        <v>3</v>
      </c>
      <c r="J10" s="20">
        <f t="shared" si="3"/>
        <v>716780</v>
      </c>
      <c r="K10" s="14" t="s">
        <v>513</v>
      </c>
      <c r="L10" s="14">
        <f t="shared" si="1"/>
        <v>1</v>
      </c>
      <c r="M10" s="20">
        <f t="shared" si="2"/>
        <v>87450</v>
      </c>
    </row>
    <row r="11" spans="1:25" ht="13.5" customHeight="1" x14ac:dyDescent="0.25">
      <c r="A11" s="15">
        <v>36553</v>
      </c>
      <c r="B11" s="14" t="s">
        <v>513</v>
      </c>
      <c r="C11" s="14" t="s">
        <v>510</v>
      </c>
      <c r="D11" s="16">
        <v>87450</v>
      </c>
      <c r="E11" s="16">
        <v>24</v>
      </c>
      <c r="H11" s="14" t="s">
        <v>518</v>
      </c>
      <c r="I11" s="14">
        <f t="shared" si="0"/>
        <v>2</v>
      </c>
      <c r="J11" s="20">
        <f t="shared" si="3"/>
        <v>254980</v>
      </c>
      <c r="K11" s="14" t="s">
        <v>514</v>
      </c>
      <c r="L11" s="14">
        <f t="shared" si="1"/>
        <v>1</v>
      </c>
      <c r="M11" s="20">
        <f t="shared" si="2"/>
        <v>295000</v>
      </c>
    </row>
    <row r="12" spans="1:25" ht="13.5" customHeight="1" x14ac:dyDescent="0.25">
      <c r="A12" s="15">
        <v>36554</v>
      </c>
      <c r="B12" s="14" t="s">
        <v>514</v>
      </c>
      <c r="C12" s="14" t="s">
        <v>515</v>
      </c>
      <c r="D12" s="16">
        <v>295000</v>
      </c>
      <c r="E12" s="16">
        <v>27</v>
      </c>
      <c r="H12" s="14" t="s">
        <v>521</v>
      </c>
      <c r="I12" s="14">
        <f t="shared" si="0"/>
        <v>2</v>
      </c>
      <c r="J12" s="20">
        <f t="shared" si="3"/>
        <v>1569000</v>
      </c>
      <c r="K12" s="14" t="s">
        <v>517</v>
      </c>
      <c r="L12" s="14">
        <f t="shared" si="1"/>
        <v>2</v>
      </c>
      <c r="M12" s="20">
        <f t="shared" si="2"/>
        <v>254980</v>
      </c>
    </row>
    <row r="13" spans="1:25" ht="13.5" customHeight="1" x14ac:dyDescent="0.25">
      <c r="A13" s="15">
        <v>36555</v>
      </c>
      <c r="B13" s="14" t="s">
        <v>503</v>
      </c>
      <c r="C13" s="14" t="s">
        <v>516</v>
      </c>
      <c r="D13" s="16">
        <v>348980</v>
      </c>
      <c r="E13" s="16">
        <v>15</v>
      </c>
      <c r="H13" s="14" t="s">
        <v>524</v>
      </c>
      <c r="I13" s="14">
        <f t="shared" si="0"/>
        <v>4</v>
      </c>
      <c r="J13" s="20">
        <f t="shared" si="3"/>
        <v>89450</v>
      </c>
      <c r="K13" s="14" t="s">
        <v>519</v>
      </c>
      <c r="L13" s="14">
        <f t="shared" si="1"/>
        <v>2</v>
      </c>
      <c r="M13" s="20">
        <f t="shared" si="2"/>
        <v>136700</v>
      </c>
    </row>
    <row r="14" spans="1:25" ht="13.5" customHeight="1" x14ac:dyDescent="0.25">
      <c r="A14" s="15">
        <v>36558</v>
      </c>
      <c r="B14" s="14" t="s">
        <v>517</v>
      </c>
      <c r="C14" s="14" t="s">
        <v>518</v>
      </c>
      <c r="D14" s="16">
        <v>127490</v>
      </c>
      <c r="E14" s="16">
        <v>17</v>
      </c>
      <c r="H14" s="14" t="s">
        <v>527</v>
      </c>
      <c r="I14" s="14">
        <f t="shared" si="0"/>
        <v>6</v>
      </c>
      <c r="J14" s="20">
        <f t="shared" si="3"/>
        <v>281480</v>
      </c>
      <c r="K14" s="14" t="s">
        <v>520</v>
      </c>
      <c r="L14" s="14">
        <f t="shared" si="1"/>
        <v>1</v>
      </c>
      <c r="M14" s="20">
        <f t="shared" si="2"/>
        <v>201000</v>
      </c>
    </row>
    <row r="15" spans="1:25" ht="13.5" customHeight="1" x14ac:dyDescent="0.25">
      <c r="A15" s="15">
        <v>36558</v>
      </c>
      <c r="B15" s="14" t="s">
        <v>519</v>
      </c>
      <c r="C15" s="14" t="s">
        <v>502</v>
      </c>
      <c r="D15" s="16">
        <v>49400</v>
      </c>
      <c r="E15" s="16">
        <v>13</v>
      </c>
      <c r="H15" s="14" t="s">
        <v>530</v>
      </c>
      <c r="I15" s="14">
        <f t="shared" si="0"/>
        <v>7</v>
      </c>
      <c r="J15" s="20">
        <f t="shared" si="3"/>
        <v>97410</v>
      </c>
      <c r="K15" s="14" t="s">
        <v>522</v>
      </c>
      <c r="L15" s="14">
        <f t="shared" si="1"/>
        <v>1</v>
      </c>
      <c r="M15" s="20">
        <f t="shared" si="2"/>
        <v>1368000</v>
      </c>
    </row>
    <row r="16" spans="1:25" ht="13.5" customHeight="1" x14ac:dyDescent="0.25">
      <c r="A16" s="15">
        <v>36573</v>
      </c>
      <c r="B16" s="14" t="s">
        <v>520</v>
      </c>
      <c r="C16" s="14" t="s">
        <v>521</v>
      </c>
      <c r="D16" s="16">
        <v>201000</v>
      </c>
      <c r="E16" s="16">
        <v>14</v>
      </c>
      <c r="H16" s="14" t="s">
        <v>535</v>
      </c>
      <c r="I16" s="14">
        <f t="shared" si="0"/>
        <v>1</v>
      </c>
      <c r="J16" s="20">
        <f t="shared" si="3"/>
        <v>43500</v>
      </c>
      <c r="K16" s="14" t="s">
        <v>523</v>
      </c>
      <c r="L16" s="14">
        <f t="shared" si="1"/>
        <v>1</v>
      </c>
      <c r="M16" s="20">
        <f t="shared" si="2"/>
        <v>36850</v>
      </c>
    </row>
    <row r="17" spans="1:13" ht="13.5" customHeight="1" x14ac:dyDescent="0.25">
      <c r="A17" s="15">
        <v>36573</v>
      </c>
      <c r="B17" s="14" t="s">
        <v>522</v>
      </c>
      <c r="C17" s="14" t="s">
        <v>521</v>
      </c>
      <c r="D17" s="16">
        <v>1368000</v>
      </c>
      <c r="E17" s="16">
        <v>28</v>
      </c>
      <c r="H17" s="14" t="s">
        <v>540</v>
      </c>
      <c r="I17" s="14">
        <f t="shared" si="0"/>
        <v>1</v>
      </c>
      <c r="J17" s="20">
        <f t="shared" si="3"/>
        <v>20000</v>
      </c>
      <c r="K17" s="22" t="s">
        <v>525</v>
      </c>
      <c r="L17" s="22">
        <f t="shared" si="1"/>
        <v>4</v>
      </c>
      <c r="M17" s="23">
        <f t="shared" si="2"/>
        <v>283000</v>
      </c>
    </row>
    <row r="18" spans="1:13" ht="13.5" customHeight="1" x14ac:dyDescent="0.25">
      <c r="A18" s="15">
        <v>36576</v>
      </c>
      <c r="B18" s="14" t="s">
        <v>523</v>
      </c>
      <c r="C18" s="14" t="s">
        <v>524</v>
      </c>
      <c r="D18" s="16">
        <v>36850</v>
      </c>
      <c r="E18" s="16">
        <v>16</v>
      </c>
      <c r="H18" s="14" t="s">
        <v>543</v>
      </c>
      <c r="I18" s="14">
        <f t="shared" si="0"/>
        <v>2</v>
      </c>
      <c r="J18" s="20">
        <f t="shared" si="3"/>
        <v>77350</v>
      </c>
      <c r="K18" s="14" t="s">
        <v>526</v>
      </c>
      <c r="L18" s="14">
        <f t="shared" si="1"/>
        <v>3</v>
      </c>
      <c r="M18" s="20">
        <f t="shared" si="2"/>
        <v>54000</v>
      </c>
    </row>
    <row r="19" spans="1:13" ht="13.5" customHeight="1" x14ac:dyDescent="0.25">
      <c r="A19" s="15">
        <v>36580</v>
      </c>
      <c r="B19" s="14" t="s">
        <v>525</v>
      </c>
      <c r="C19" s="14" t="s">
        <v>499</v>
      </c>
      <c r="D19" s="16">
        <v>151500</v>
      </c>
      <c r="E19" s="16">
        <v>13</v>
      </c>
      <c r="H19" s="14" t="s">
        <v>545</v>
      </c>
      <c r="I19" s="14">
        <f t="shared" si="0"/>
        <v>1</v>
      </c>
      <c r="J19" s="20">
        <f t="shared" si="3"/>
        <v>16650</v>
      </c>
      <c r="K19" s="22" t="s">
        <v>528</v>
      </c>
      <c r="L19" s="22">
        <f t="shared" si="1"/>
        <v>2</v>
      </c>
      <c r="M19" s="23">
        <f t="shared" si="2"/>
        <v>107700</v>
      </c>
    </row>
    <row r="20" spans="1:13" ht="13.5" customHeight="1" x14ac:dyDescent="0.25">
      <c r="A20" s="15">
        <v>36589</v>
      </c>
      <c r="B20" s="14" t="s">
        <v>505</v>
      </c>
      <c r="C20" s="14" t="s">
        <v>506</v>
      </c>
      <c r="D20" s="16">
        <v>13500</v>
      </c>
      <c r="E20" s="16">
        <v>20</v>
      </c>
      <c r="H20" s="22" t="s">
        <v>547</v>
      </c>
      <c r="I20" s="22">
        <f t="shared" si="0"/>
        <v>4</v>
      </c>
      <c r="J20" s="23">
        <f t="shared" si="3"/>
        <v>6765600</v>
      </c>
      <c r="K20" s="22" t="s">
        <v>529</v>
      </c>
      <c r="L20" s="22">
        <f t="shared" si="1"/>
        <v>1</v>
      </c>
      <c r="M20" s="23">
        <f t="shared" si="2"/>
        <v>27270</v>
      </c>
    </row>
    <row r="21" spans="1:13" ht="13.5" customHeight="1" x14ac:dyDescent="0.25">
      <c r="A21" s="15">
        <v>36593</v>
      </c>
      <c r="B21" s="14" t="s">
        <v>526</v>
      </c>
      <c r="C21" s="14" t="s">
        <v>527</v>
      </c>
      <c r="D21" s="16">
        <v>17000</v>
      </c>
      <c r="E21" s="16">
        <v>18</v>
      </c>
      <c r="H21" s="14" t="s">
        <v>551</v>
      </c>
      <c r="I21" s="14">
        <f t="shared" si="0"/>
        <v>4</v>
      </c>
      <c r="J21" s="20">
        <f t="shared" si="3"/>
        <v>138600</v>
      </c>
      <c r="K21" s="14" t="s">
        <v>531</v>
      </c>
      <c r="L21" s="14">
        <f t="shared" si="1"/>
        <v>3</v>
      </c>
      <c r="M21" s="20">
        <f t="shared" si="2"/>
        <v>40350</v>
      </c>
    </row>
    <row r="22" spans="1:13" ht="13.5" customHeight="1" x14ac:dyDescent="0.25">
      <c r="A22" s="15">
        <v>36594</v>
      </c>
      <c r="B22" s="14" t="s">
        <v>528</v>
      </c>
      <c r="C22" s="14" t="s">
        <v>502</v>
      </c>
      <c r="D22" s="16">
        <v>35900</v>
      </c>
      <c r="E22" s="16">
        <v>16</v>
      </c>
      <c r="H22" s="14" t="s">
        <v>556</v>
      </c>
      <c r="I22" s="14">
        <f t="shared" si="0"/>
        <v>1</v>
      </c>
      <c r="J22" s="20">
        <f t="shared" si="3"/>
        <v>84500</v>
      </c>
      <c r="K22" s="14" t="s">
        <v>532</v>
      </c>
      <c r="L22" s="14">
        <f t="shared" si="1"/>
        <v>2</v>
      </c>
      <c r="M22" s="20">
        <f t="shared" si="2"/>
        <v>215300</v>
      </c>
    </row>
    <row r="23" spans="1:13" ht="13.5" customHeight="1" x14ac:dyDescent="0.25">
      <c r="A23" s="15">
        <v>36594</v>
      </c>
      <c r="B23" s="14" t="s">
        <v>529</v>
      </c>
      <c r="C23" s="14" t="s">
        <v>530</v>
      </c>
      <c r="D23" s="16">
        <v>27270</v>
      </c>
      <c r="E23" s="16">
        <v>14</v>
      </c>
      <c r="H23" s="22" t="s">
        <v>558</v>
      </c>
      <c r="I23" s="22">
        <f t="shared" si="0"/>
        <v>5</v>
      </c>
      <c r="J23" s="23">
        <f t="shared" si="3"/>
        <v>30860</v>
      </c>
      <c r="K23" s="14" t="s">
        <v>533</v>
      </c>
      <c r="L23" s="14">
        <f t="shared" si="1"/>
        <v>2</v>
      </c>
      <c r="M23" s="20">
        <f t="shared" si="2"/>
        <v>367800</v>
      </c>
    </row>
    <row r="24" spans="1:13" ht="13.5" customHeight="1" x14ac:dyDescent="0.25">
      <c r="A24" s="15">
        <v>36594</v>
      </c>
      <c r="B24" s="14" t="s">
        <v>531</v>
      </c>
      <c r="C24" s="14" t="s">
        <v>530</v>
      </c>
      <c r="D24" s="16">
        <v>13400</v>
      </c>
      <c r="E24" s="16">
        <v>14</v>
      </c>
      <c r="H24" s="14" t="s">
        <v>562</v>
      </c>
      <c r="I24" s="14">
        <f t="shared" si="0"/>
        <v>2</v>
      </c>
      <c r="J24" s="20">
        <f t="shared" si="3"/>
        <v>29000</v>
      </c>
      <c r="K24" s="14" t="s">
        <v>534</v>
      </c>
      <c r="L24" s="14">
        <f t="shared" si="1"/>
        <v>1</v>
      </c>
      <c r="M24" s="20">
        <f t="shared" si="2"/>
        <v>43500</v>
      </c>
    </row>
    <row r="25" spans="1:13" ht="13.5" customHeight="1" x14ac:dyDescent="0.25">
      <c r="A25" s="15">
        <v>36595</v>
      </c>
      <c r="B25" s="14" t="s">
        <v>525</v>
      </c>
      <c r="C25" s="14" t="s">
        <v>499</v>
      </c>
      <c r="D25" s="16">
        <v>19000</v>
      </c>
      <c r="E25" s="16">
        <v>17</v>
      </c>
      <c r="K25" s="14" t="s">
        <v>536</v>
      </c>
      <c r="L25" s="14">
        <f t="shared" si="1"/>
        <v>1</v>
      </c>
      <c r="M25" s="20">
        <f t="shared" si="2"/>
        <v>10730</v>
      </c>
    </row>
    <row r="26" spans="1:13" ht="13.5" customHeight="1" x14ac:dyDescent="0.3">
      <c r="A26" s="15">
        <v>36595</v>
      </c>
      <c r="B26" s="14" t="s">
        <v>528</v>
      </c>
      <c r="C26" s="14" t="s">
        <v>502</v>
      </c>
      <c r="D26" s="16">
        <v>71800</v>
      </c>
      <c r="E26" s="16">
        <v>18</v>
      </c>
      <c r="H26"/>
      <c r="K26" s="14" t="s">
        <v>537</v>
      </c>
      <c r="L26" s="14">
        <f t="shared" si="1"/>
        <v>1</v>
      </c>
      <c r="M26" s="20">
        <f t="shared" si="2"/>
        <v>11210</v>
      </c>
    </row>
    <row r="27" spans="1:13" ht="13.5" customHeight="1" x14ac:dyDescent="0.3">
      <c r="A27" s="15">
        <v>36595</v>
      </c>
      <c r="B27" s="14" t="s">
        <v>531</v>
      </c>
      <c r="C27" s="14" t="s">
        <v>530</v>
      </c>
      <c r="D27" s="16">
        <v>12280</v>
      </c>
      <c r="E27" s="16">
        <v>14</v>
      </c>
      <c r="H27"/>
      <c r="K27" s="14" t="s">
        <v>538</v>
      </c>
      <c r="L27" s="14">
        <f t="shared" si="1"/>
        <v>2</v>
      </c>
      <c r="M27" s="20">
        <f t="shared" si="2"/>
        <v>206480</v>
      </c>
    </row>
    <row r="28" spans="1:13" ht="13.5" customHeight="1" x14ac:dyDescent="0.3">
      <c r="A28" s="15">
        <v>36595</v>
      </c>
      <c r="B28" s="14" t="s">
        <v>531</v>
      </c>
      <c r="C28" s="14" t="s">
        <v>530</v>
      </c>
      <c r="D28" s="16">
        <v>14670</v>
      </c>
      <c r="E28" s="16">
        <v>17</v>
      </c>
      <c r="H28"/>
      <c r="K28" s="14" t="s">
        <v>539</v>
      </c>
      <c r="L28" s="14">
        <f t="shared" si="1"/>
        <v>1</v>
      </c>
      <c r="M28" s="20">
        <f t="shared" si="2"/>
        <v>20000</v>
      </c>
    </row>
    <row r="29" spans="1:13" ht="13.5" customHeight="1" x14ac:dyDescent="0.3">
      <c r="A29" s="15">
        <v>36596</v>
      </c>
      <c r="B29" s="14" t="s">
        <v>532</v>
      </c>
      <c r="C29" s="14" t="s">
        <v>499</v>
      </c>
      <c r="D29" s="16">
        <v>163500</v>
      </c>
      <c r="E29" s="16">
        <v>18</v>
      </c>
      <c r="H29"/>
      <c r="K29" s="14" t="s">
        <v>541</v>
      </c>
      <c r="L29" s="14">
        <f t="shared" si="1"/>
        <v>1</v>
      </c>
      <c r="M29" s="20">
        <f t="shared" si="2"/>
        <v>7850</v>
      </c>
    </row>
    <row r="30" spans="1:13" ht="13.5" customHeight="1" x14ac:dyDescent="0.3">
      <c r="A30" s="15">
        <v>36596</v>
      </c>
      <c r="B30" s="14" t="s">
        <v>533</v>
      </c>
      <c r="C30" s="14" t="s">
        <v>516</v>
      </c>
      <c r="D30" s="16">
        <v>183900</v>
      </c>
      <c r="E30" s="16">
        <v>26</v>
      </c>
      <c r="H30"/>
      <c r="K30" s="14" t="s">
        <v>542</v>
      </c>
      <c r="L30" s="14">
        <f t="shared" si="1"/>
        <v>2</v>
      </c>
      <c r="M30" s="20">
        <f t="shared" si="2"/>
        <v>11950</v>
      </c>
    </row>
    <row r="31" spans="1:13" ht="13.5" customHeight="1" x14ac:dyDescent="0.3">
      <c r="A31" s="15">
        <v>36596</v>
      </c>
      <c r="B31" s="14" t="s">
        <v>534</v>
      </c>
      <c r="C31" s="14" t="s">
        <v>535</v>
      </c>
      <c r="D31" s="16">
        <v>43500</v>
      </c>
      <c r="E31" s="16">
        <v>16</v>
      </c>
      <c r="H31"/>
      <c r="K31" s="14" t="s">
        <v>544</v>
      </c>
      <c r="L31" s="14">
        <f t="shared" si="1"/>
        <v>1</v>
      </c>
      <c r="M31" s="20">
        <f t="shared" si="2"/>
        <v>16650</v>
      </c>
    </row>
    <row r="32" spans="1:13" ht="13.5" customHeight="1" x14ac:dyDescent="0.3">
      <c r="A32" s="15">
        <v>36596</v>
      </c>
      <c r="B32" s="14" t="s">
        <v>536</v>
      </c>
      <c r="C32" s="14" t="s">
        <v>530</v>
      </c>
      <c r="D32" s="16">
        <v>10730</v>
      </c>
      <c r="E32" s="16">
        <v>17</v>
      </c>
      <c r="H32"/>
      <c r="K32" s="14" t="s">
        <v>546</v>
      </c>
      <c r="L32" s="14">
        <f t="shared" si="1"/>
        <v>3</v>
      </c>
      <c r="M32" s="20">
        <f t="shared" si="2"/>
        <v>6710000</v>
      </c>
    </row>
    <row r="33" spans="1:13" ht="13.5" customHeight="1" x14ac:dyDescent="0.3">
      <c r="A33" s="15">
        <v>36596</v>
      </c>
      <c r="B33" s="14" t="s">
        <v>537</v>
      </c>
      <c r="C33" s="14" t="s">
        <v>530</v>
      </c>
      <c r="D33" s="16">
        <v>11210</v>
      </c>
      <c r="E33" s="16">
        <v>25</v>
      </c>
      <c r="H33"/>
      <c r="K33" s="14" t="s">
        <v>548</v>
      </c>
      <c r="L33" s="14">
        <f t="shared" si="1"/>
        <v>3</v>
      </c>
      <c r="M33" s="20">
        <f t="shared" si="2"/>
        <v>33510</v>
      </c>
    </row>
    <row r="34" spans="1:13" ht="13.5" customHeight="1" x14ac:dyDescent="0.3">
      <c r="A34" s="15">
        <v>36596</v>
      </c>
      <c r="B34" s="14" t="s">
        <v>538</v>
      </c>
      <c r="C34" s="14" t="s">
        <v>527</v>
      </c>
      <c r="D34" s="16">
        <v>127950</v>
      </c>
      <c r="E34" s="16">
        <v>20</v>
      </c>
      <c r="H34"/>
      <c r="K34" s="14" t="s">
        <v>549</v>
      </c>
      <c r="L34" s="14">
        <f t="shared" si="1"/>
        <v>1</v>
      </c>
      <c r="M34" s="20">
        <f t="shared" si="2"/>
        <v>21000</v>
      </c>
    </row>
    <row r="35" spans="1:13" ht="13.5" customHeight="1" x14ac:dyDescent="0.3">
      <c r="A35" s="15">
        <v>36597</v>
      </c>
      <c r="B35" s="14" t="s">
        <v>539</v>
      </c>
      <c r="C35" s="14" t="s">
        <v>540</v>
      </c>
      <c r="D35" s="16">
        <v>20000</v>
      </c>
      <c r="E35" s="16">
        <v>23</v>
      </c>
      <c r="H35"/>
      <c r="K35" s="14" t="s">
        <v>550</v>
      </c>
      <c r="L35" s="14">
        <f t="shared" si="1"/>
        <v>1</v>
      </c>
      <c r="M35" s="20">
        <f t="shared" si="2"/>
        <v>34900</v>
      </c>
    </row>
    <row r="36" spans="1:13" ht="13.5" customHeight="1" x14ac:dyDescent="0.3">
      <c r="A36" s="15">
        <v>36597</v>
      </c>
      <c r="B36" s="14" t="s">
        <v>541</v>
      </c>
      <c r="C36" s="14" t="s">
        <v>530</v>
      </c>
      <c r="D36" s="16">
        <v>7850</v>
      </c>
      <c r="E36" s="16">
        <v>25</v>
      </c>
      <c r="H36"/>
      <c r="K36" s="14" t="s">
        <v>552</v>
      </c>
      <c r="L36" s="14">
        <f t="shared" si="1"/>
        <v>2</v>
      </c>
      <c r="M36" s="20">
        <f t="shared" si="2"/>
        <v>56980</v>
      </c>
    </row>
    <row r="37" spans="1:13" ht="13.5" customHeight="1" x14ac:dyDescent="0.3">
      <c r="A37" s="15">
        <v>36598</v>
      </c>
      <c r="B37" s="14" t="s">
        <v>517</v>
      </c>
      <c r="C37" s="14" t="s">
        <v>518</v>
      </c>
      <c r="D37" s="16">
        <v>127490</v>
      </c>
      <c r="E37" s="16">
        <v>21</v>
      </c>
      <c r="H37"/>
      <c r="K37" s="14" t="s">
        <v>553</v>
      </c>
      <c r="L37" s="14">
        <f t="shared" si="1"/>
        <v>2</v>
      </c>
      <c r="M37" s="20">
        <f t="shared" si="2"/>
        <v>67400</v>
      </c>
    </row>
    <row r="38" spans="1:13" ht="13.5" customHeight="1" x14ac:dyDescent="0.3">
      <c r="A38" s="15">
        <v>36598</v>
      </c>
      <c r="B38" s="14" t="s">
        <v>542</v>
      </c>
      <c r="C38" s="14" t="s">
        <v>524</v>
      </c>
      <c r="D38" s="16">
        <v>3950</v>
      </c>
      <c r="E38" s="16">
        <v>17</v>
      </c>
      <c r="H38"/>
      <c r="K38" s="14" t="s">
        <v>554</v>
      </c>
      <c r="L38" s="14">
        <f t="shared" si="1"/>
        <v>1</v>
      </c>
      <c r="M38" s="20">
        <f t="shared" si="2"/>
        <v>55600</v>
      </c>
    </row>
    <row r="39" spans="1:13" ht="13.5" customHeight="1" x14ac:dyDescent="0.3">
      <c r="A39" s="15">
        <v>36598</v>
      </c>
      <c r="B39" s="14" t="s">
        <v>498</v>
      </c>
      <c r="C39" s="14" t="s">
        <v>543</v>
      </c>
      <c r="D39" s="16">
        <v>50000</v>
      </c>
      <c r="E39" s="16">
        <v>15</v>
      </c>
      <c r="H39"/>
      <c r="K39" s="14" t="s">
        <v>555</v>
      </c>
      <c r="L39" s="14">
        <f t="shared" si="1"/>
        <v>1</v>
      </c>
      <c r="M39" s="20">
        <f t="shared" si="2"/>
        <v>84500</v>
      </c>
    </row>
    <row r="40" spans="1:13" ht="13.5" customHeight="1" x14ac:dyDescent="0.3">
      <c r="A40" s="15">
        <v>36600</v>
      </c>
      <c r="B40" s="14" t="s">
        <v>544</v>
      </c>
      <c r="C40" s="14" t="s">
        <v>545</v>
      </c>
      <c r="D40" s="16">
        <v>16650</v>
      </c>
      <c r="E40" s="16">
        <v>24</v>
      </c>
      <c r="H40"/>
      <c r="K40" s="14" t="s">
        <v>557</v>
      </c>
      <c r="L40" s="14">
        <f t="shared" si="1"/>
        <v>2</v>
      </c>
      <c r="M40" s="20">
        <f t="shared" si="2"/>
        <v>10740</v>
      </c>
    </row>
    <row r="41" spans="1:13" ht="13.5" customHeight="1" x14ac:dyDescent="0.3">
      <c r="A41" s="15">
        <v>36603</v>
      </c>
      <c r="B41" s="14" t="s">
        <v>519</v>
      </c>
      <c r="C41" s="14" t="s">
        <v>502</v>
      </c>
      <c r="D41" s="16">
        <v>87300</v>
      </c>
      <c r="E41" s="16">
        <v>18</v>
      </c>
      <c r="H41"/>
      <c r="K41" s="14" t="s">
        <v>559</v>
      </c>
      <c r="L41" s="14">
        <f t="shared" si="1"/>
        <v>1</v>
      </c>
      <c r="M41" s="20">
        <f t="shared" si="2"/>
        <v>36300</v>
      </c>
    </row>
    <row r="42" spans="1:13" ht="13.5" customHeight="1" x14ac:dyDescent="0.3">
      <c r="A42" s="15">
        <v>36604</v>
      </c>
      <c r="B42" s="14" t="s">
        <v>546</v>
      </c>
      <c r="C42" s="14" t="s">
        <v>547</v>
      </c>
      <c r="D42" s="16">
        <v>2425000</v>
      </c>
      <c r="E42" s="16">
        <v>11</v>
      </c>
      <c r="H42"/>
      <c r="K42" s="14" t="s">
        <v>560</v>
      </c>
      <c r="L42" s="14">
        <f t="shared" si="1"/>
        <v>2</v>
      </c>
      <c r="M42" s="20">
        <f t="shared" si="2"/>
        <v>15170</v>
      </c>
    </row>
    <row r="43" spans="1:13" ht="13.5" customHeight="1" x14ac:dyDescent="0.3">
      <c r="A43" s="15">
        <v>36608</v>
      </c>
      <c r="B43" s="14" t="s">
        <v>548</v>
      </c>
      <c r="C43" s="14" t="s">
        <v>499</v>
      </c>
      <c r="D43" s="16">
        <v>18230</v>
      </c>
      <c r="E43" s="16">
        <v>21</v>
      </c>
      <c r="H43"/>
      <c r="K43" s="14" t="s">
        <v>561</v>
      </c>
      <c r="L43" s="14">
        <f t="shared" si="1"/>
        <v>2</v>
      </c>
      <c r="M43" s="20">
        <f t="shared" si="2"/>
        <v>29000</v>
      </c>
    </row>
    <row r="44" spans="1:13" ht="13.5" customHeight="1" x14ac:dyDescent="0.3">
      <c r="A44" s="15">
        <v>36609</v>
      </c>
      <c r="B44" s="14" t="s">
        <v>538</v>
      </c>
      <c r="C44" s="14" t="s">
        <v>527</v>
      </c>
      <c r="D44" s="16">
        <v>78530</v>
      </c>
      <c r="E44" s="16">
        <v>25</v>
      </c>
      <c r="H44"/>
      <c r="K44" s="14" t="s">
        <v>563</v>
      </c>
      <c r="L44" s="14">
        <f t="shared" si="1"/>
        <v>1</v>
      </c>
      <c r="M44" s="20">
        <f t="shared" si="2"/>
        <v>29980</v>
      </c>
    </row>
    <row r="45" spans="1:13" ht="13.5" customHeight="1" x14ac:dyDescent="0.3">
      <c r="A45" s="15">
        <v>36609</v>
      </c>
      <c r="B45" s="14" t="s">
        <v>549</v>
      </c>
      <c r="C45" s="14" t="s">
        <v>527</v>
      </c>
      <c r="D45" s="16">
        <v>21000</v>
      </c>
      <c r="E45" s="16">
        <v>18</v>
      </c>
      <c r="H45"/>
      <c r="K45" s="14" t="s">
        <v>564</v>
      </c>
      <c r="L45" s="14">
        <f t="shared" si="1"/>
        <v>1</v>
      </c>
      <c r="M45" s="20">
        <f t="shared" si="2"/>
        <v>17950</v>
      </c>
    </row>
    <row r="46" spans="1:13" ht="13.5" customHeight="1" x14ac:dyDescent="0.3">
      <c r="A46" s="15">
        <v>36612</v>
      </c>
      <c r="B46" s="14" t="s">
        <v>550</v>
      </c>
      <c r="C46" s="14" t="s">
        <v>551</v>
      </c>
      <c r="D46" s="16">
        <v>34900</v>
      </c>
      <c r="E46" s="16">
        <v>16</v>
      </c>
      <c r="H46"/>
      <c r="K46" s="14" t="s">
        <v>565</v>
      </c>
      <c r="L46" s="14">
        <f t="shared" si="1"/>
        <v>1</v>
      </c>
      <c r="M46" s="20">
        <f t="shared" si="2"/>
        <v>27350</v>
      </c>
    </row>
    <row r="47" spans="1:13" ht="13.5" customHeight="1" x14ac:dyDescent="0.3">
      <c r="A47" s="15">
        <v>36614</v>
      </c>
      <c r="B47" s="14" t="s">
        <v>542</v>
      </c>
      <c r="C47" s="14" t="s">
        <v>524</v>
      </c>
      <c r="D47" s="16">
        <v>8000</v>
      </c>
      <c r="E47" s="16">
        <v>22</v>
      </c>
      <c r="H47"/>
      <c r="K47" s="14" t="s">
        <v>566</v>
      </c>
      <c r="L47" s="14">
        <f t="shared" si="1"/>
        <v>1</v>
      </c>
      <c r="M47" s="20">
        <f t="shared" si="2"/>
        <v>40650</v>
      </c>
    </row>
    <row r="48" spans="1:13" ht="13.5" customHeight="1" x14ac:dyDescent="0.3">
      <c r="A48" s="15">
        <v>36614</v>
      </c>
      <c r="B48" s="14" t="s">
        <v>552</v>
      </c>
      <c r="C48" s="14" t="s">
        <v>502</v>
      </c>
      <c r="D48" s="16">
        <v>24660</v>
      </c>
      <c r="E48" s="16">
        <v>27</v>
      </c>
      <c r="H48"/>
      <c r="K48" s="14" t="s">
        <v>567</v>
      </c>
      <c r="L48" s="14">
        <f t="shared" si="1"/>
        <v>2</v>
      </c>
      <c r="M48" s="20">
        <f t="shared" si="2"/>
        <v>51330</v>
      </c>
    </row>
    <row r="49" spans="1:13" ht="13.5" customHeight="1" x14ac:dyDescent="0.3">
      <c r="A49" s="15">
        <v>36616</v>
      </c>
      <c r="B49" s="14" t="s">
        <v>553</v>
      </c>
      <c r="C49" s="14" t="s">
        <v>551</v>
      </c>
      <c r="D49" s="16">
        <v>22450</v>
      </c>
      <c r="E49" s="16">
        <v>18</v>
      </c>
      <c r="H49"/>
      <c r="K49" s="14" t="s">
        <v>568</v>
      </c>
      <c r="L49" s="14">
        <f t="shared" si="1"/>
        <v>1</v>
      </c>
      <c r="M49" s="20">
        <f t="shared" si="2"/>
        <v>4950</v>
      </c>
    </row>
    <row r="50" spans="1:13" ht="13.5" customHeight="1" x14ac:dyDescent="0.3">
      <c r="A50" s="15">
        <v>36622</v>
      </c>
      <c r="B50" s="14" t="s">
        <v>553</v>
      </c>
      <c r="C50" s="14" t="s">
        <v>551</v>
      </c>
      <c r="D50" s="16">
        <v>44950</v>
      </c>
      <c r="E50" s="16">
        <v>20</v>
      </c>
      <c r="H50"/>
    </row>
    <row r="51" spans="1:13" ht="13.5" customHeight="1" x14ac:dyDescent="0.3">
      <c r="A51" s="15">
        <v>36624</v>
      </c>
      <c r="B51" s="14" t="s">
        <v>554</v>
      </c>
      <c r="C51" s="14" t="s">
        <v>547</v>
      </c>
      <c r="D51" s="16">
        <v>55600</v>
      </c>
      <c r="E51" s="16">
        <v>11</v>
      </c>
      <c r="H51"/>
      <c r="K51"/>
    </row>
    <row r="52" spans="1:13" ht="13.5" customHeight="1" x14ac:dyDescent="0.3">
      <c r="A52" s="15">
        <v>36629</v>
      </c>
      <c r="B52" s="14" t="s">
        <v>555</v>
      </c>
      <c r="C52" s="14" t="s">
        <v>556</v>
      </c>
      <c r="D52" s="16">
        <v>84500</v>
      </c>
      <c r="E52" s="16">
        <v>21</v>
      </c>
      <c r="H52"/>
      <c r="K52"/>
    </row>
    <row r="53" spans="1:13" ht="13.5" customHeight="1" x14ac:dyDescent="0.3">
      <c r="A53" s="15">
        <v>36632</v>
      </c>
      <c r="B53" s="14" t="s">
        <v>532</v>
      </c>
      <c r="C53" s="14" t="s">
        <v>499</v>
      </c>
      <c r="D53" s="16">
        <v>51800</v>
      </c>
      <c r="E53" s="16">
        <v>21</v>
      </c>
      <c r="H53"/>
      <c r="K53"/>
    </row>
    <row r="54" spans="1:13" ht="13.5" customHeight="1" x14ac:dyDescent="0.3">
      <c r="A54" s="15">
        <v>36632</v>
      </c>
      <c r="B54" s="14" t="s">
        <v>525</v>
      </c>
      <c r="C54" s="14" t="s">
        <v>499</v>
      </c>
      <c r="D54" s="16">
        <v>31000</v>
      </c>
      <c r="E54" s="16">
        <v>16</v>
      </c>
      <c r="H54"/>
      <c r="K54"/>
    </row>
    <row r="55" spans="1:13" ht="13.5" customHeight="1" x14ac:dyDescent="0.3">
      <c r="A55" s="15">
        <v>36637</v>
      </c>
      <c r="B55" s="14" t="s">
        <v>525</v>
      </c>
      <c r="C55" s="14" t="s">
        <v>499</v>
      </c>
      <c r="D55" s="16">
        <v>81500</v>
      </c>
      <c r="E55" s="16">
        <v>25</v>
      </c>
      <c r="H55"/>
      <c r="K55"/>
    </row>
    <row r="56" spans="1:13" ht="13.5" customHeight="1" x14ac:dyDescent="0.3">
      <c r="A56" s="15">
        <v>36637</v>
      </c>
      <c r="B56" s="14" t="s">
        <v>533</v>
      </c>
      <c r="C56" s="14" t="s">
        <v>516</v>
      </c>
      <c r="D56" s="16">
        <v>183900</v>
      </c>
      <c r="E56" s="16">
        <v>18</v>
      </c>
      <c r="H56"/>
      <c r="K56"/>
    </row>
    <row r="57" spans="1:13" ht="13.5" customHeight="1" x14ac:dyDescent="0.3">
      <c r="A57" s="15">
        <v>36637</v>
      </c>
      <c r="B57" s="14" t="s">
        <v>505</v>
      </c>
      <c r="C57" s="14" t="s">
        <v>506</v>
      </c>
      <c r="D57" s="16">
        <v>13500</v>
      </c>
      <c r="E57" s="16">
        <v>18</v>
      </c>
      <c r="H57"/>
      <c r="K57"/>
    </row>
    <row r="58" spans="1:13" ht="13.5" customHeight="1" x14ac:dyDescent="0.3">
      <c r="A58" s="15">
        <v>36638</v>
      </c>
      <c r="B58" s="14" t="s">
        <v>557</v>
      </c>
      <c r="C58" s="14" t="s">
        <v>558</v>
      </c>
      <c r="D58" s="16">
        <v>2010</v>
      </c>
      <c r="E58" s="16">
        <v>21</v>
      </c>
      <c r="H58"/>
      <c r="K58"/>
    </row>
    <row r="59" spans="1:13" ht="13.5" customHeight="1" x14ac:dyDescent="0.3">
      <c r="A59" s="15">
        <v>36640</v>
      </c>
      <c r="B59" s="14" t="s">
        <v>559</v>
      </c>
      <c r="C59" s="14" t="s">
        <v>551</v>
      </c>
      <c r="D59" s="16">
        <v>36300</v>
      </c>
      <c r="E59" s="16">
        <v>23</v>
      </c>
      <c r="H59"/>
      <c r="K59"/>
    </row>
    <row r="60" spans="1:13" ht="13.5" customHeight="1" x14ac:dyDescent="0.3">
      <c r="A60" s="15">
        <v>36642</v>
      </c>
      <c r="B60" s="14" t="s">
        <v>548</v>
      </c>
      <c r="C60" s="14" t="s">
        <v>499</v>
      </c>
      <c r="D60" s="16">
        <v>7640</v>
      </c>
      <c r="E60" s="16">
        <v>20</v>
      </c>
      <c r="H60"/>
      <c r="K60"/>
    </row>
    <row r="61" spans="1:13" ht="13.5" customHeight="1" x14ac:dyDescent="0.3">
      <c r="A61" s="15">
        <v>36644</v>
      </c>
      <c r="B61" s="14" t="s">
        <v>526</v>
      </c>
      <c r="C61" s="14" t="s">
        <v>527</v>
      </c>
      <c r="D61" s="16">
        <v>18000</v>
      </c>
      <c r="E61" s="16">
        <v>21</v>
      </c>
      <c r="H61"/>
      <c r="K61"/>
    </row>
    <row r="62" spans="1:13" ht="13.5" customHeight="1" x14ac:dyDescent="0.3">
      <c r="A62" s="15">
        <v>36645</v>
      </c>
      <c r="B62" s="14" t="s">
        <v>557</v>
      </c>
      <c r="C62" s="14" t="s">
        <v>558</v>
      </c>
      <c r="D62" s="16">
        <v>8730</v>
      </c>
      <c r="E62" s="16">
        <v>18</v>
      </c>
      <c r="H62"/>
      <c r="K62"/>
    </row>
    <row r="63" spans="1:13" ht="13.5" customHeight="1" x14ac:dyDescent="0.3">
      <c r="A63" s="15">
        <v>36645</v>
      </c>
      <c r="B63" s="14" t="s">
        <v>526</v>
      </c>
      <c r="C63" s="14" t="s">
        <v>527</v>
      </c>
      <c r="D63" s="16">
        <v>19000</v>
      </c>
      <c r="E63" s="16">
        <v>12</v>
      </c>
      <c r="H63"/>
      <c r="K63"/>
    </row>
    <row r="64" spans="1:13" ht="13.5" customHeight="1" x14ac:dyDescent="0.3">
      <c r="A64" s="15">
        <v>36649</v>
      </c>
      <c r="B64" s="14" t="s">
        <v>546</v>
      </c>
      <c r="C64" s="14" t="s">
        <v>547</v>
      </c>
      <c r="D64" s="16">
        <v>2425000</v>
      </c>
      <c r="E64" s="16">
        <v>21</v>
      </c>
      <c r="H64"/>
      <c r="K64"/>
    </row>
    <row r="65" spans="1:11" ht="13.5" customHeight="1" x14ac:dyDescent="0.3">
      <c r="A65" s="15">
        <v>36651</v>
      </c>
      <c r="B65" s="14" t="s">
        <v>546</v>
      </c>
      <c r="C65" s="14" t="s">
        <v>547</v>
      </c>
      <c r="D65" s="16">
        <v>1860000</v>
      </c>
      <c r="E65" s="16">
        <v>19</v>
      </c>
      <c r="H65"/>
      <c r="K65"/>
    </row>
    <row r="66" spans="1:11" ht="13.5" customHeight="1" x14ac:dyDescent="0.3">
      <c r="A66" s="15">
        <v>36652</v>
      </c>
      <c r="B66" s="14" t="s">
        <v>560</v>
      </c>
      <c r="C66" s="14" t="s">
        <v>558</v>
      </c>
      <c r="D66" s="16">
        <v>6570</v>
      </c>
      <c r="E66" s="16">
        <v>13</v>
      </c>
      <c r="H66"/>
      <c r="K66"/>
    </row>
    <row r="67" spans="1:11" ht="13.5" customHeight="1" x14ac:dyDescent="0.3">
      <c r="A67" s="15">
        <v>36653</v>
      </c>
      <c r="B67" s="14" t="s">
        <v>561</v>
      </c>
      <c r="C67" s="14" t="s">
        <v>562</v>
      </c>
      <c r="D67" s="16">
        <v>14000</v>
      </c>
      <c r="E67" s="16">
        <v>16</v>
      </c>
      <c r="H67"/>
      <c r="K67"/>
    </row>
    <row r="68" spans="1:11" ht="13.5" customHeight="1" x14ac:dyDescent="0.3">
      <c r="A68" s="15">
        <v>36665</v>
      </c>
      <c r="B68" s="14" t="s">
        <v>563</v>
      </c>
      <c r="C68" s="14" t="s">
        <v>504</v>
      </c>
      <c r="D68" s="16">
        <v>29980</v>
      </c>
      <c r="E68" s="16">
        <v>19</v>
      </c>
      <c r="H68"/>
      <c r="K68"/>
    </row>
    <row r="69" spans="1:11" ht="13.5" customHeight="1" x14ac:dyDescent="0.3">
      <c r="A69" s="15">
        <v>36666</v>
      </c>
      <c r="B69" s="14" t="s">
        <v>564</v>
      </c>
      <c r="C69" s="14" t="s">
        <v>502</v>
      </c>
      <c r="D69" s="16">
        <v>17950</v>
      </c>
      <c r="E69" s="16">
        <v>17</v>
      </c>
      <c r="H69"/>
      <c r="K69"/>
    </row>
    <row r="70" spans="1:11" ht="13.5" customHeight="1" x14ac:dyDescent="0.3">
      <c r="A70" s="15">
        <v>36666</v>
      </c>
      <c r="B70" s="14" t="s">
        <v>552</v>
      </c>
      <c r="C70" s="14" t="s">
        <v>502</v>
      </c>
      <c r="D70" s="16">
        <v>32320</v>
      </c>
      <c r="E70" s="16">
        <v>20</v>
      </c>
      <c r="H70"/>
      <c r="K70"/>
    </row>
    <row r="71" spans="1:11" ht="13.5" customHeight="1" x14ac:dyDescent="0.3">
      <c r="A71" s="15">
        <v>36667</v>
      </c>
      <c r="B71" s="14" t="s">
        <v>565</v>
      </c>
      <c r="C71" s="14" t="s">
        <v>543</v>
      </c>
      <c r="D71" s="16">
        <v>27350</v>
      </c>
      <c r="E71" s="16">
        <v>19</v>
      </c>
      <c r="H71"/>
      <c r="K71"/>
    </row>
    <row r="72" spans="1:11" ht="13.5" customHeight="1" x14ac:dyDescent="0.3">
      <c r="A72" s="15">
        <v>36672</v>
      </c>
      <c r="B72" s="14" t="s">
        <v>561</v>
      </c>
      <c r="C72" s="14" t="s">
        <v>562</v>
      </c>
      <c r="D72" s="16">
        <v>15000</v>
      </c>
      <c r="E72" s="16">
        <v>20</v>
      </c>
      <c r="H72"/>
      <c r="K72"/>
    </row>
    <row r="73" spans="1:11" ht="13.5" customHeight="1" x14ac:dyDescent="0.3">
      <c r="A73" s="15">
        <v>36681</v>
      </c>
      <c r="B73" s="14" t="s">
        <v>505</v>
      </c>
      <c r="C73" s="14" t="s">
        <v>506</v>
      </c>
      <c r="D73" s="16">
        <v>13500</v>
      </c>
      <c r="E73" s="16">
        <v>21</v>
      </c>
      <c r="H73"/>
      <c r="K73"/>
    </row>
    <row r="74" spans="1:11" ht="13.5" customHeight="1" x14ac:dyDescent="0.3">
      <c r="A74" s="15">
        <v>36682</v>
      </c>
      <c r="B74" s="14" t="s">
        <v>560</v>
      </c>
      <c r="C74" s="14" t="s">
        <v>558</v>
      </c>
      <c r="D74" s="16">
        <v>8600</v>
      </c>
      <c r="E74" s="16">
        <v>22</v>
      </c>
      <c r="H74"/>
      <c r="K74"/>
    </row>
    <row r="75" spans="1:11" ht="13.5" customHeight="1" x14ac:dyDescent="0.3">
      <c r="A75" s="15">
        <v>36685</v>
      </c>
      <c r="B75" s="14" t="s">
        <v>503</v>
      </c>
      <c r="C75" s="14" t="s">
        <v>504</v>
      </c>
      <c r="D75" s="16">
        <v>15980</v>
      </c>
      <c r="E75" s="16">
        <v>14</v>
      </c>
      <c r="H75"/>
      <c r="K75"/>
    </row>
    <row r="76" spans="1:11" ht="13.5" customHeight="1" x14ac:dyDescent="0.3">
      <c r="A76" s="15">
        <v>36686</v>
      </c>
      <c r="B76" s="14" t="s">
        <v>548</v>
      </c>
      <c r="C76" s="14" t="s">
        <v>499</v>
      </c>
      <c r="D76" s="16">
        <v>7640</v>
      </c>
      <c r="E76" s="16">
        <v>22</v>
      </c>
      <c r="H76"/>
      <c r="K76"/>
    </row>
    <row r="77" spans="1:11" ht="13.5" customHeight="1" x14ac:dyDescent="0.3">
      <c r="A77" s="15">
        <v>36697</v>
      </c>
      <c r="B77" s="14" t="s">
        <v>566</v>
      </c>
      <c r="C77" s="14" t="s">
        <v>524</v>
      </c>
      <c r="D77" s="16">
        <v>40650</v>
      </c>
      <c r="E77" s="16">
        <v>17</v>
      </c>
      <c r="H77"/>
      <c r="K77"/>
    </row>
    <row r="78" spans="1:11" ht="13.5" customHeight="1" x14ac:dyDescent="0.3">
      <c r="A78" s="15">
        <v>36700</v>
      </c>
      <c r="B78" s="14" t="s">
        <v>567</v>
      </c>
      <c r="C78" s="14" t="s">
        <v>502</v>
      </c>
      <c r="D78" s="16">
        <v>50280</v>
      </c>
      <c r="E78" s="16">
        <v>20</v>
      </c>
      <c r="H78"/>
      <c r="K78"/>
    </row>
    <row r="79" spans="1:11" ht="13.5" customHeight="1" x14ac:dyDescent="0.3">
      <c r="A79" s="15">
        <v>36700</v>
      </c>
      <c r="B79" s="14" t="s">
        <v>567</v>
      </c>
      <c r="C79" s="14" t="s">
        <v>502</v>
      </c>
      <c r="D79" s="16">
        <v>1050</v>
      </c>
      <c r="E79" s="16">
        <v>21</v>
      </c>
      <c r="H79"/>
      <c r="K79"/>
    </row>
    <row r="80" spans="1:11" ht="13.5" customHeight="1" x14ac:dyDescent="0.3">
      <c r="A80" s="15">
        <v>36705</v>
      </c>
      <c r="B80" s="14" t="s">
        <v>568</v>
      </c>
      <c r="C80" s="14" t="s">
        <v>558</v>
      </c>
      <c r="D80" s="16">
        <v>4950</v>
      </c>
      <c r="E80" s="16">
        <v>28</v>
      </c>
      <c r="H80"/>
      <c r="K80"/>
    </row>
    <row r="81" spans="4:11" ht="13.5" customHeight="1" x14ac:dyDescent="0.3">
      <c r="D81" s="16"/>
      <c r="E81" s="16"/>
      <c r="H81"/>
      <c r="K81"/>
    </row>
    <row r="82" spans="4:11" ht="13.5" customHeight="1" x14ac:dyDescent="0.3">
      <c r="D82" s="16"/>
      <c r="E82" s="16"/>
      <c r="H82"/>
      <c r="K82"/>
    </row>
    <row r="83" spans="4:11" ht="13.5" customHeight="1" x14ac:dyDescent="0.3">
      <c r="D83" s="16"/>
      <c r="E83" s="16"/>
      <c r="H83"/>
      <c r="K83"/>
    </row>
    <row r="84" spans="4:11" ht="13.5" customHeight="1" x14ac:dyDescent="0.3">
      <c r="D84" s="16"/>
      <c r="E84" s="16"/>
      <c r="H84"/>
      <c r="K84"/>
    </row>
    <row r="85" spans="4:11" ht="13.5" customHeight="1" x14ac:dyDescent="0.3">
      <c r="D85" s="16"/>
      <c r="E85" s="16"/>
      <c r="H85"/>
      <c r="K85"/>
    </row>
    <row r="86" spans="4:11" ht="13.5" customHeight="1" x14ac:dyDescent="0.3">
      <c r="D86" s="16"/>
      <c r="E86" s="16"/>
      <c r="H86"/>
      <c r="K86"/>
    </row>
    <row r="87" spans="4:11" ht="13.5" customHeight="1" x14ac:dyDescent="0.3">
      <c r="D87" s="16"/>
      <c r="E87" s="16"/>
      <c r="H87"/>
      <c r="K87"/>
    </row>
    <row r="88" spans="4:11" ht="13.5" customHeight="1" x14ac:dyDescent="0.3">
      <c r="D88" s="16"/>
      <c r="E88" s="16"/>
      <c r="H88"/>
      <c r="K88"/>
    </row>
    <row r="89" spans="4:11" ht="13.5" customHeight="1" x14ac:dyDescent="0.3">
      <c r="D89" s="16"/>
      <c r="E89" s="16"/>
      <c r="H89"/>
      <c r="K89"/>
    </row>
    <row r="90" spans="4:11" ht="13.5" customHeight="1" x14ac:dyDescent="0.3">
      <c r="D90" s="16"/>
      <c r="E90" s="16"/>
      <c r="H90"/>
      <c r="K90"/>
    </row>
    <row r="91" spans="4:11" ht="13.5" customHeight="1" x14ac:dyDescent="0.3">
      <c r="D91" s="16"/>
      <c r="E91" s="16"/>
      <c r="H91"/>
      <c r="K91"/>
    </row>
    <row r="92" spans="4:11" ht="13.5" customHeight="1" x14ac:dyDescent="0.3">
      <c r="D92" s="16"/>
      <c r="E92" s="16"/>
      <c r="H92"/>
      <c r="K92"/>
    </row>
    <row r="93" spans="4:11" ht="13.5" customHeight="1" x14ac:dyDescent="0.3">
      <c r="D93" s="16"/>
      <c r="E93" s="16"/>
      <c r="H93"/>
      <c r="K93"/>
    </row>
    <row r="94" spans="4:11" ht="13.5" customHeight="1" x14ac:dyDescent="0.3">
      <c r="D94" s="16"/>
      <c r="E94" s="16"/>
      <c r="H94"/>
      <c r="K94"/>
    </row>
    <row r="95" spans="4:11" ht="13.5" customHeight="1" x14ac:dyDescent="0.3">
      <c r="D95" s="16"/>
      <c r="E95" s="16"/>
      <c r="H95"/>
      <c r="K95"/>
    </row>
    <row r="96" spans="4:11" ht="13.5" customHeight="1" x14ac:dyDescent="0.3">
      <c r="D96" s="16"/>
      <c r="E96" s="16"/>
      <c r="H96"/>
      <c r="K96"/>
    </row>
    <row r="97" spans="4:11" ht="13.5" customHeight="1" x14ac:dyDescent="0.3">
      <c r="D97" s="16"/>
      <c r="E97" s="16"/>
      <c r="H97"/>
      <c r="K97"/>
    </row>
    <row r="98" spans="4:11" ht="13.5" customHeight="1" x14ac:dyDescent="0.3">
      <c r="D98" s="16"/>
      <c r="E98" s="16"/>
      <c r="H98"/>
      <c r="K98"/>
    </row>
    <row r="99" spans="4:11" ht="13.5" customHeight="1" x14ac:dyDescent="0.3">
      <c r="D99" s="16"/>
      <c r="E99" s="16"/>
      <c r="H99"/>
      <c r="K99"/>
    </row>
    <row r="100" spans="4:11" ht="13.5" customHeight="1" x14ac:dyDescent="0.3">
      <c r="D100" s="16"/>
      <c r="E100" s="16"/>
      <c r="H100"/>
      <c r="K100"/>
    </row>
    <row r="101" spans="4:11" ht="13.5" customHeight="1" x14ac:dyDescent="0.3">
      <c r="D101" s="16"/>
      <c r="E101" s="16"/>
      <c r="H101"/>
      <c r="K101"/>
    </row>
    <row r="102" spans="4:11" ht="13.5" customHeight="1" x14ac:dyDescent="0.3">
      <c r="D102" s="16"/>
      <c r="E102" s="16"/>
      <c r="H102"/>
      <c r="K102"/>
    </row>
    <row r="103" spans="4:11" ht="13.5" customHeight="1" x14ac:dyDescent="0.3">
      <c r="D103" s="16"/>
      <c r="E103" s="16"/>
      <c r="H103"/>
      <c r="K103"/>
    </row>
    <row r="104" spans="4:11" ht="13.5" customHeight="1" x14ac:dyDescent="0.3">
      <c r="D104" s="16"/>
      <c r="E104" s="16"/>
      <c r="H104"/>
      <c r="K104"/>
    </row>
    <row r="105" spans="4:11" ht="13.5" customHeight="1" x14ac:dyDescent="0.3">
      <c r="D105" s="16"/>
      <c r="E105" s="16"/>
      <c r="H105"/>
      <c r="K105"/>
    </row>
    <row r="106" spans="4:11" ht="13.5" customHeight="1" x14ac:dyDescent="0.3">
      <c r="D106" s="16"/>
      <c r="E106" s="16"/>
      <c r="H106"/>
      <c r="K106"/>
    </row>
    <row r="107" spans="4:11" ht="13.5" customHeight="1" x14ac:dyDescent="0.3">
      <c r="D107" s="16"/>
      <c r="E107" s="16"/>
      <c r="H107"/>
      <c r="K107"/>
    </row>
    <row r="108" spans="4:11" ht="13.5" customHeight="1" x14ac:dyDescent="0.3">
      <c r="D108" s="16"/>
      <c r="E108" s="16"/>
      <c r="H108"/>
      <c r="K108"/>
    </row>
    <row r="109" spans="4:11" ht="13.5" customHeight="1" x14ac:dyDescent="0.3">
      <c r="D109" s="16"/>
      <c r="E109" s="16"/>
      <c r="H109"/>
      <c r="K109"/>
    </row>
    <row r="110" spans="4:11" ht="13.5" customHeight="1" x14ac:dyDescent="0.3">
      <c r="D110" s="16"/>
      <c r="E110" s="16"/>
      <c r="H110"/>
      <c r="K110"/>
    </row>
    <row r="111" spans="4:11" ht="13.5" customHeight="1" x14ac:dyDescent="0.3">
      <c r="D111" s="16"/>
      <c r="E111" s="16"/>
      <c r="H111"/>
      <c r="K111"/>
    </row>
    <row r="112" spans="4:11" ht="13.5" customHeight="1" x14ac:dyDescent="0.3">
      <c r="D112" s="16"/>
      <c r="E112" s="16"/>
      <c r="H112"/>
      <c r="K112"/>
    </row>
    <row r="113" spans="4:11" ht="13.5" customHeight="1" x14ac:dyDescent="0.3">
      <c r="D113" s="16"/>
      <c r="E113" s="16"/>
      <c r="H113"/>
      <c r="K113"/>
    </row>
    <row r="114" spans="4:11" ht="13.5" customHeight="1" x14ac:dyDescent="0.3">
      <c r="D114" s="16"/>
      <c r="E114" s="16"/>
      <c r="H114"/>
      <c r="K114"/>
    </row>
    <row r="115" spans="4:11" ht="13.5" customHeight="1" x14ac:dyDescent="0.3">
      <c r="D115" s="16"/>
      <c r="E115" s="16"/>
      <c r="H115"/>
      <c r="K115"/>
    </row>
    <row r="116" spans="4:11" ht="13.5" customHeight="1" x14ac:dyDescent="0.3">
      <c r="D116" s="16"/>
      <c r="E116" s="16"/>
      <c r="H116"/>
      <c r="K116"/>
    </row>
    <row r="117" spans="4:11" ht="13.5" customHeight="1" x14ac:dyDescent="0.3">
      <c r="D117" s="16"/>
      <c r="E117" s="16"/>
      <c r="H117"/>
      <c r="K117"/>
    </row>
    <row r="118" spans="4:11" ht="13.5" customHeight="1" x14ac:dyDescent="0.3">
      <c r="D118" s="16"/>
      <c r="E118" s="16"/>
      <c r="H118"/>
      <c r="K118"/>
    </row>
    <row r="119" spans="4:11" ht="13.5" customHeight="1" x14ac:dyDescent="0.3">
      <c r="D119" s="16"/>
      <c r="E119" s="16"/>
      <c r="H119"/>
      <c r="K119"/>
    </row>
    <row r="120" spans="4:11" ht="13.5" customHeight="1" x14ac:dyDescent="0.3">
      <c r="D120" s="16"/>
      <c r="E120" s="16"/>
      <c r="H120"/>
      <c r="K120"/>
    </row>
    <row r="121" spans="4:11" ht="13.5" customHeight="1" x14ac:dyDescent="0.3">
      <c r="D121" s="16"/>
      <c r="E121" s="16"/>
      <c r="H121"/>
      <c r="K121"/>
    </row>
    <row r="122" spans="4:11" ht="13.5" customHeight="1" x14ac:dyDescent="0.3">
      <c r="D122" s="16"/>
      <c r="E122" s="16"/>
      <c r="H122"/>
      <c r="K122"/>
    </row>
    <row r="123" spans="4:11" ht="13.5" customHeight="1" x14ac:dyDescent="0.3">
      <c r="D123" s="16"/>
      <c r="E123" s="16"/>
      <c r="H123"/>
      <c r="K123"/>
    </row>
    <row r="124" spans="4:11" ht="13.5" customHeight="1" x14ac:dyDescent="0.3">
      <c r="D124" s="16"/>
      <c r="E124" s="16"/>
      <c r="H124"/>
      <c r="K124"/>
    </row>
    <row r="125" spans="4:11" ht="13.5" customHeight="1" x14ac:dyDescent="0.3">
      <c r="D125" s="16"/>
      <c r="E125" s="16"/>
      <c r="H125"/>
      <c r="K125"/>
    </row>
    <row r="126" spans="4:11" ht="13.5" customHeight="1" x14ac:dyDescent="0.3">
      <c r="D126" s="16"/>
      <c r="E126" s="16"/>
      <c r="H126"/>
      <c r="K126"/>
    </row>
    <row r="127" spans="4:11" ht="13.5" customHeight="1" x14ac:dyDescent="0.3">
      <c r="D127" s="16"/>
      <c r="E127" s="16"/>
      <c r="H127"/>
      <c r="K127"/>
    </row>
    <row r="128" spans="4:11" ht="13.5" customHeight="1" x14ac:dyDescent="0.3">
      <c r="D128" s="16"/>
      <c r="E128" s="16"/>
      <c r="H128"/>
      <c r="K128"/>
    </row>
    <row r="129" spans="4:11" ht="13.5" customHeight="1" x14ac:dyDescent="0.3">
      <c r="D129" s="16"/>
      <c r="E129" s="16"/>
      <c r="H129"/>
      <c r="K129"/>
    </row>
    <row r="130" spans="4:11" ht="13.5" customHeight="1" x14ac:dyDescent="0.3">
      <c r="D130" s="16"/>
      <c r="E130" s="16"/>
      <c r="H130"/>
      <c r="K130"/>
    </row>
    <row r="131" spans="4:11" ht="13.5" customHeight="1" x14ac:dyDescent="0.3">
      <c r="D131" s="16"/>
      <c r="E131" s="16"/>
      <c r="H131"/>
      <c r="K131"/>
    </row>
    <row r="132" spans="4:11" ht="13.5" customHeight="1" x14ac:dyDescent="0.3">
      <c r="D132" s="16"/>
      <c r="E132" s="16"/>
      <c r="H132"/>
      <c r="K132"/>
    </row>
    <row r="133" spans="4:11" ht="13.5" customHeight="1" x14ac:dyDescent="0.3">
      <c r="D133" s="16"/>
      <c r="E133" s="16"/>
      <c r="H133"/>
      <c r="K133"/>
    </row>
    <row r="134" spans="4:11" ht="13.5" customHeight="1" x14ac:dyDescent="0.3">
      <c r="D134" s="16"/>
      <c r="E134" s="16"/>
      <c r="H134"/>
      <c r="K134"/>
    </row>
    <row r="135" spans="4:11" ht="13.5" customHeight="1" x14ac:dyDescent="0.3">
      <c r="D135" s="16"/>
      <c r="E135" s="16"/>
      <c r="H135"/>
      <c r="K135"/>
    </row>
    <row r="136" spans="4:11" ht="13.5" customHeight="1" x14ac:dyDescent="0.3">
      <c r="D136" s="16"/>
      <c r="E136" s="16"/>
      <c r="H136"/>
      <c r="K136"/>
    </row>
    <row r="137" spans="4:11" ht="13.5" customHeight="1" x14ac:dyDescent="0.3">
      <c r="D137" s="16"/>
      <c r="E137" s="16"/>
      <c r="H137"/>
      <c r="K137"/>
    </row>
    <row r="138" spans="4:11" ht="13.5" customHeight="1" x14ac:dyDescent="0.3">
      <c r="D138" s="16"/>
      <c r="E138" s="16"/>
      <c r="H138"/>
      <c r="K138"/>
    </row>
    <row r="139" spans="4:11" ht="13.5" customHeight="1" x14ac:dyDescent="0.3">
      <c r="D139" s="16"/>
      <c r="E139" s="16"/>
      <c r="H139"/>
      <c r="K139"/>
    </row>
    <row r="140" spans="4:11" ht="13.5" customHeight="1" x14ac:dyDescent="0.3">
      <c r="D140" s="16"/>
      <c r="E140" s="16"/>
      <c r="H140"/>
      <c r="K140"/>
    </row>
    <row r="141" spans="4:11" ht="13.5" customHeight="1" x14ac:dyDescent="0.3">
      <c r="D141" s="16"/>
      <c r="E141" s="16"/>
      <c r="H141"/>
      <c r="K141"/>
    </row>
    <row r="142" spans="4:11" ht="13.5" customHeight="1" x14ac:dyDescent="0.3">
      <c r="D142" s="16"/>
      <c r="E142" s="16"/>
      <c r="H142"/>
      <c r="K142"/>
    </row>
    <row r="143" spans="4:11" ht="13.5" customHeight="1" x14ac:dyDescent="0.3">
      <c r="D143" s="16"/>
      <c r="E143" s="16"/>
      <c r="H143"/>
      <c r="K143"/>
    </row>
    <row r="144" spans="4:11" ht="13.5" customHeight="1" x14ac:dyDescent="0.3">
      <c r="D144" s="16"/>
      <c r="E144" s="16"/>
      <c r="H144"/>
      <c r="K144"/>
    </row>
    <row r="145" spans="4:11" ht="13.5" customHeight="1" x14ac:dyDescent="0.3">
      <c r="D145" s="16"/>
      <c r="E145" s="16"/>
      <c r="H145"/>
      <c r="K145"/>
    </row>
    <row r="146" spans="4:11" ht="13.5" customHeight="1" x14ac:dyDescent="0.3">
      <c r="D146" s="16"/>
      <c r="E146" s="16"/>
      <c r="H146"/>
      <c r="K146"/>
    </row>
    <row r="147" spans="4:11" ht="13.5" customHeight="1" x14ac:dyDescent="0.3">
      <c r="D147" s="16"/>
      <c r="E147" s="16"/>
      <c r="H147"/>
      <c r="K147"/>
    </row>
    <row r="148" spans="4:11" ht="13.5" customHeight="1" x14ac:dyDescent="0.3">
      <c r="D148" s="16"/>
      <c r="E148" s="16"/>
      <c r="H148"/>
      <c r="K148"/>
    </row>
    <row r="149" spans="4:11" ht="13.5" customHeight="1" x14ac:dyDescent="0.3">
      <c r="D149" s="16"/>
      <c r="E149" s="16"/>
      <c r="H149"/>
      <c r="K149"/>
    </row>
    <row r="150" spans="4:11" ht="13.5" customHeight="1" x14ac:dyDescent="0.3">
      <c r="D150" s="16"/>
      <c r="E150" s="16"/>
      <c r="H150"/>
      <c r="K150"/>
    </row>
    <row r="151" spans="4:11" ht="13.5" customHeight="1" x14ac:dyDescent="0.3">
      <c r="D151" s="16"/>
      <c r="E151" s="16"/>
      <c r="H151"/>
      <c r="K151"/>
    </row>
    <row r="152" spans="4:11" ht="13.5" customHeight="1" x14ac:dyDescent="0.3">
      <c r="D152" s="16"/>
      <c r="E152" s="16"/>
      <c r="H152"/>
      <c r="K152"/>
    </row>
    <row r="153" spans="4:11" ht="13.5" customHeight="1" x14ac:dyDescent="0.3">
      <c r="D153" s="16"/>
      <c r="E153" s="16"/>
      <c r="H153"/>
      <c r="K153"/>
    </row>
    <row r="154" spans="4:11" ht="13.5" customHeight="1" x14ac:dyDescent="0.3">
      <c r="D154" s="16"/>
      <c r="E154" s="16"/>
      <c r="H154"/>
      <c r="K154"/>
    </row>
    <row r="155" spans="4:11" ht="13.5" customHeight="1" x14ac:dyDescent="0.3">
      <c r="D155" s="16"/>
      <c r="E155" s="16"/>
      <c r="H155"/>
      <c r="K155"/>
    </row>
    <row r="156" spans="4:11" ht="13.5" customHeight="1" x14ac:dyDescent="0.3">
      <c r="D156" s="16"/>
      <c r="E156" s="16"/>
      <c r="H156"/>
      <c r="K156"/>
    </row>
    <row r="157" spans="4:11" ht="13.5" customHeight="1" x14ac:dyDescent="0.3">
      <c r="D157" s="16"/>
      <c r="E157" s="16"/>
      <c r="H157"/>
      <c r="K157"/>
    </row>
    <row r="158" spans="4:11" ht="13.5" customHeight="1" x14ac:dyDescent="0.3">
      <c r="D158" s="16"/>
      <c r="E158" s="16"/>
      <c r="H158"/>
      <c r="K158"/>
    </row>
    <row r="159" spans="4:11" ht="13.5" customHeight="1" x14ac:dyDescent="0.3">
      <c r="D159" s="16"/>
      <c r="E159" s="16"/>
      <c r="H159"/>
      <c r="K159"/>
    </row>
    <row r="160" spans="4:11" ht="13.5" customHeight="1" x14ac:dyDescent="0.3">
      <c r="D160" s="16"/>
      <c r="E160" s="16"/>
      <c r="H160"/>
      <c r="K160"/>
    </row>
    <row r="161" spans="4:11" ht="13.5" customHeight="1" x14ac:dyDescent="0.3">
      <c r="D161" s="16"/>
      <c r="E161" s="16"/>
      <c r="H161"/>
      <c r="K161"/>
    </row>
    <row r="162" spans="4:11" ht="13.5" customHeight="1" x14ac:dyDescent="0.3">
      <c r="D162" s="16"/>
      <c r="E162" s="16"/>
      <c r="H162"/>
      <c r="K162"/>
    </row>
    <row r="163" spans="4:11" ht="13.5" customHeight="1" x14ac:dyDescent="0.3">
      <c r="D163" s="16"/>
      <c r="E163" s="16"/>
      <c r="H163"/>
      <c r="K163"/>
    </row>
    <row r="164" spans="4:11" ht="13.5" customHeight="1" x14ac:dyDescent="0.3">
      <c r="D164" s="16"/>
      <c r="E164" s="16"/>
      <c r="H164"/>
      <c r="K164"/>
    </row>
    <row r="165" spans="4:11" ht="13.5" customHeight="1" x14ac:dyDescent="0.3">
      <c r="D165" s="16"/>
      <c r="E165" s="16"/>
      <c r="H165"/>
      <c r="K165"/>
    </row>
    <row r="166" spans="4:11" ht="13.5" customHeight="1" x14ac:dyDescent="0.3">
      <c r="D166" s="16"/>
      <c r="E166" s="16"/>
      <c r="H166"/>
      <c r="K166"/>
    </row>
    <row r="167" spans="4:11" ht="13.5" customHeight="1" x14ac:dyDescent="0.3">
      <c r="D167" s="16"/>
      <c r="E167" s="16"/>
      <c r="H167"/>
      <c r="K167"/>
    </row>
    <row r="168" spans="4:11" ht="13.5" customHeight="1" x14ac:dyDescent="0.3">
      <c r="D168" s="16"/>
      <c r="E168" s="16"/>
      <c r="H168"/>
      <c r="K168"/>
    </row>
    <row r="169" spans="4:11" ht="13.5" customHeight="1" x14ac:dyDescent="0.3">
      <c r="D169" s="16"/>
      <c r="E169" s="16"/>
      <c r="H169"/>
      <c r="K169"/>
    </row>
    <row r="170" spans="4:11" ht="13.5" customHeight="1" x14ac:dyDescent="0.3">
      <c r="D170" s="16"/>
      <c r="E170" s="16"/>
      <c r="H170"/>
      <c r="K170"/>
    </row>
    <row r="171" spans="4:11" ht="13.5" customHeight="1" x14ac:dyDescent="0.3">
      <c r="D171" s="16"/>
      <c r="E171" s="16"/>
      <c r="H171"/>
      <c r="K171"/>
    </row>
    <row r="172" spans="4:11" ht="13.5" customHeight="1" x14ac:dyDescent="0.3">
      <c r="D172" s="16"/>
      <c r="E172" s="16"/>
      <c r="H172"/>
      <c r="K172"/>
    </row>
    <row r="173" spans="4:11" ht="13.5" customHeight="1" x14ac:dyDescent="0.3">
      <c r="D173" s="16"/>
      <c r="E173" s="16"/>
      <c r="H173"/>
      <c r="K173"/>
    </row>
    <row r="174" spans="4:11" ht="13.5" customHeight="1" x14ac:dyDescent="0.3">
      <c r="D174" s="16"/>
      <c r="E174" s="16"/>
      <c r="H174"/>
      <c r="K174"/>
    </row>
    <row r="175" spans="4:11" ht="13.5" customHeight="1" x14ac:dyDescent="0.3">
      <c r="D175" s="16"/>
      <c r="E175" s="16"/>
      <c r="H175"/>
      <c r="K175"/>
    </row>
    <row r="176" spans="4:11" ht="13.5" customHeight="1" x14ac:dyDescent="0.3">
      <c r="D176" s="16"/>
      <c r="E176" s="16"/>
      <c r="H176"/>
      <c r="K176"/>
    </row>
    <row r="177" spans="4:11" ht="13.5" customHeight="1" x14ac:dyDescent="0.3">
      <c r="D177" s="16"/>
      <c r="E177" s="16"/>
      <c r="H177"/>
      <c r="K177"/>
    </row>
    <row r="178" spans="4:11" ht="13.5" customHeight="1" x14ac:dyDescent="0.3">
      <c r="D178" s="16"/>
      <c r="E178" s="16"/>
      <c r="H178"/>
      <c r="K178"/>
    </row>
    <row r="179" spans="4:11" ht="13.5" customHeight="1" x14ac:dyDescent="0.3">
      <c r="D179" s="16"/>
      <c r="E179" s="16"/>
      <c r="H179"/>
      <c r="K179"/>
    </row>
    <row r="180" spans="4:11" ht="13.5" customHeight="1" x14ac:dyDescent="0.3">
      <c r="D180" s="16"/>
      <c r="E180" s="16"/>
      <c r="H180"/>
      <c r="K180"/>
    </row>
    <row r="181" spans="4:11" ht="13.5" customHeight="1" x14ac:dyDescent="0.3">
      <c r="D181" s="16"/>
      <c r="E181" s="16"/>
      <c r="H181"/>
      <c r="K181"/>
    </row>
    <row r="182" spans="4:11" ht="13.5" customHeight="1" x14ac:dyDescent="0.3">
      <c r="D182" s="16"/>
      <c r="E182" s="16"/>
      <c r="H182"/>
      <c r="K182"/>
    </row>
    <row r="183" spans="4:11" ht="13.5" customHeight="1" x14ac:dyDescent="0.3">
      <c r="D183" s="16"/>
      <c r="E183" s="16"/>
      <c r="H183"/>
      <c r="K183"/>
    </row>
    <row r="184" spans="4:11" ht="13.5" customHeight="1" x14ac:dyDescent="0.3">
      <c r="D184" s="16"/>
      <c r="E184" s="16"/>
      <c r="H184"/>
      <c r="K184"/>
    </row>
    <row r="185" spans="4:11" ht="13.5" customHeight="1" x14ac:dyDescent="0.3">
      <c r="D185" s="16"/>
      <c r="E185" s="16"/>
      <c r="H185"/>
      <c r="K185"/>
    </row>
    <row r="186" spans="4:11" ht="13.5" customHeight="1" x14ac:dyDescent="0.3">
      <c r="D186" s="16"/>
      <c r="E186" s="16"/>
      <c r="H186"/>
      <c r="K186"/>
    </row>
    <row r="187" spans="4:11" ht="13.5" customHeight="1" x14ac:dyDescent="0.3">
      <c r="D187" s="16"/>
      <c r="E187" s="16"/>
      <c r="H187"/>
      <c r="K187"/>
    </row>
    <row r="188" spans="4:11" ht="13.5" customHeight="1" x14ac:dyDescent="0.3">
      <c r="D188" s="16"/>
      <c r="E188" s="16"/>
      <c r="H188"/>
      <c r="K188"/>
    </row>
    <row r="189" spans="4:11" ht="13.5" customHeight="1" x14ac:dyDescent="0.3">
      <c r="D189" s="16"/>
      <c r="E189" s="16"/>
      <c r="H189"/>
      <c r="K189"/>
    </row>
    <row r="190" spans="4:11" ht="13.5" customHeight="1" x14ac:dyDescent="0.3">
      <c r="D190" s="16"/>
      <c r="E190" s="16"/>
      <c r="H190"/>
      <c r="K190"/>
    </row>
    <row r="191" spans="4:11" ht="13.5" customHeight="1" x14ac:dyDescent="0.3">
      <c r="D191" s="16"/>
      <c r="E191" s="16"/>
      <c r="H191"/>
      <c r="K191"/>
    </row>
    <row r="192" spans="4:11" ht="13.5" customHeight="1" x14ac:dyDescent="0.3">
      <c r="D192" s="16"/>
      <c r="E192" s="16"/>
      <c r="H192"/>
      <c r="K192"/>
    </row>
    <row r="193" spans="4:11" ht="13.5" customHeight="1" x14ac:dyDescent="0.3">
      <c r="D193" s="16"/>
      <c r="E193" s="16"/>
      <c r="H193"/>
      <c r="K193"/>
    </row>
    <row r="194" spans="4:11" ht="13.5" customHeight="1" x14ac:dyDescent="0.3">
      <c r="D194" s="16"/>
      <c r="E194" s="16"/>
      <c r="H194"/>
      <c r="K194"/>
    </row>
    <row r="195" spans="4:11" ht="13.5" customHeight="1" x14ac:dyDescent="0.3">
      <c r="D195" s="16"/>
      <c r="E195" s="16"/>
      <c r="H195"/>
      <c r="K195"/>
    </row>
    <row r="196" spans="4:11" ht="13.5" customHeight="1" x14ac:dyDescent="0.3">
      <c r="D196" s="16"/>
      <c r="E196" s="16"/>
      <c r="H196"/>
      <c r="K196"/>
    </row>
    <row r="197" spans="4:11" ht="13.5" customHeight="1" x14ac:dyDescent="0.3">
      <c r="D197" s="16"/>
      <c r="E197" s="16"/>
      <c r="H197"/>
      <c r="K197"/>
    </row>
    <row r="198" spans="4:11" ht="13.5" customHeight="1" x14ac:dyDescent="0.3">
      <c r="D198" s="16"/>
      <c r="E198" s="16"/>
      <c r="H198"/>
      <c r="K198"/>
    </row>
    <row r="199" spans="4:11" ht="13.5" customHeight="1" x14ac:dyDescent="0.3">
      <c r="D199" s="16"/>
      <c r="E199" s="16"/>
      <c r="H199"/>
      <c r="K199"/>
    </row>
    <row r="200" spans="4:11" ht="13.5" customHeight="1" x14ac:dyDescent="0.3">
      <c r="D200" s="16"/>
      <c r="E200" s="16"/>
      <c r="H200"/>
      <c r="K200"/>
    </row>
    <row r="201" spans="4:11" ht="13.5" customHeight="1" x14ac:dyDescent="0.3">
      <c r="D201" s="16"/>
      <c r="E201" s="16"/>
      <c r="H201"/>
      <c r="K201"/>
    </row>
    <row r="202" spans="4:11" ht="13.5" customHeight="1" x14ac:dyDescent="0.3">
      <c r="D202" s="16"/>
      <c r="E202" s="16"/>
      <c r="H202"/>
      <c r="K202"/>
    </row>
    <row r="203" spans="4:11" ht="13.5" customHeight="1" x14ac:dyDescent="0.3">
      <c r="D203" s="16"/>
      <c r="E203" s="16"/>
      <c r="H203"/>
      <c r="K203"/>
    </row>
    <row r="204" spans="4:11" ht="13.5" customHeight="1" x14ac:dyDescent="0.3">
      <c r="D204" s="16"/>
      <c r="E204" s="16"/>
      <c r="H204"/>
      <c r="K204"/>
    </row>
    <row r="205" spans="4:11" ht="13.5" customHeight="1" x14ac:dyDescent="0.3">
      <c r="D205" s="16"/>
      <c r="E205" s="16"/>
      <c r="H205"/>
      <c r="K205"/>
    </row>
    <row r="206" spans="4:11" ht="13.5" customHeight="1" x14ac:dyDescent="0.3">
      <c r="D206" s="16"/>
      <c r="E206" s="16"/>
      <c r="H206"/>
      <c r="K206"/>
    </row>
    <row r="207" spans="4:11" ht="13.5" customHeight="1" x14ac:dyDescent="0.3">
      <c r="D207" s="16"/>
      <c r="E207" s="16"/>
      <c r="H207"/>
      <c r="K207"/>
    </row>
    <row r="208" spans="4:11" ht="13.5" customHeight="1" x14ac:dyDescent="0.3">
      <c r="D208" s="16"/>
      <c r="E208" s="16"/>
      <c r="H208"/>
      <c r="K208"/>
    </row>
    <row r="209" spans="4:11" ht="13.5" customHeight="1" x14ac:dyDescent="0.3">
      <c r="D209" s="16"/>
      <c r="E209" s="16"/>
      <c r="H209"/>
      <c r="K209"/>
    </row>
    <row r="210" spans="4:11" ht="13.5" customHeight="1" x14ac:dyDescent="0.3">
      <c r="D210" s="16"/>
      <c r="E210" s="16"/>
      <c r="H210"/>
      <c r="K210"/>
    </row>
    <row r="211" spans="4:11" ht="13.5" customHeight="1" x14ac:dyDescent="0.3">
      <c r="D211" s="16"/>
      <c r="E211" s="16"/>
      <c r="H211"/>
      <c r="K211"/>
    </row>
    <row r="212" spans="4:11" ht="13.5" customHeight="1" x14ac:dyDescent="0.3">
      <c r="D212" s="16"/>
      <c r="E212" s="16"/>
      <c r="H212"/>
      <c r="K212"/>
    </row>
    <row r="213" spans="4:11" ht="13.5" customHeight="1" x14ac:dyDescent="0.3">
      <c r="D213" s="16"/>
      <c r="E213" s="16"/>
      <c r="H213"/>
      <c r="K213"/>
    </row>
    <row r="214" spans="4:11" ht="13.5" customHeight="1" x14ac:dyDescent="0.3">
      <c r="D214" s="16"/>
      <c r="E214" s="16"/>
      <c r="H214"/>
      <c r="K214"/>
    </row>
    <row r="215" spans="4:11" ht="13.5" customHeight="1" x14ac:dyDescent="0.3">
      <c r="D215" s="16"/>
      <c r="E215" s="16"/>
      <c r="H215"/>
      <c r="K215"/>
    </row>
    <row r="216" spans="4:11" ht="13.5" customHeight="1" x14ac:dyDescent="0.3">
      <c r="D216" s="16"/>
      <c r="E216" s="16"/>
      <c r="H216"/>
      <c r="K216"/>
    </row>
    <row r="217" spans="4:11" ht="13.5" customHeight="1" x14ac:dyDescent="0.3">
      <c r="D217" s="16"/>
      <c r="E217" s="16"/>
      <c r="H217"/>
      <c r="K217"/>
    </row>
    <row r="218" spans="4:11" ht="13.5" customHeight="1" x14ac:dyDescent="0.3">
      <c r="D218" s="16"/>
      <c r="E218" s="16"/>
      <c r="H218"/>
      <c r="K218"/>
    </row>
    <row r="219" spans="4:11" ht="13.5" customHeight="1" x14ac:dyDescent="0.3">
      <c r="D219" s="16"/>
      <c r="E219" s="16"/>
      <c r="H219"/>
      <c r="K219"/>
    </row>
    <row r="220" spans="4:11" ht="13.5" customHeight="1" x14ac:dyDescent="0.3">
      <c r="D220" s="16"/>
      <c r="E220" s="16"/>
      <c r="H220"/>
      <c r="K220"/>
    </row>
    <row r="221" spans="4:11" ht="13.5" customHeight="1" x14ac:dyDescent="0.3">
      <c r="D221" s="16"/>
      <c r="E221" s="16"/>
      <c r="H221"/>
      <c r="K221"/>
    </row>
    <row r="222" spans="4:11" ht="13.5" customHeight="1" x14ac:dyDescent="0.3">
      <c r="D222" s="16"/>
      <c r="E222" s="16"/>
      <c r="H222"/>
      <c r="K222"/>
    </row>
    <row r="223" spans="4:11" ht="13.5" customHeight="1" x14ac:dyDescent="0.3">
      <c r="D223" s="16"/>
      <c r="E223" s="16"/>
      <c r="H223"/>
      <c r="K223"/>
    </row>
    <row r="224" spans="4:11" ht="13.5" customHeight="1" x14ac:dyDescent="0.3">
      <c r="D224" s="16"/>
      <c r="E224" s="16"/>
      <c r="H224"/>
      <c r="K224"/>
    </row>
    <row r="225" spans="4:11" ht="13.5" customHeight="1" x14ac:dyDescent="0.3">
      <c r="D225" s="16"/>
      <c r="E225" s="16"/>
      <c r="H225"/>
      <c r="K225"/>
    </row>
    <row r="226" spans="4:11" ht="13.5" customHeight="1" x14ac:dyDescent="0.3">
      <c r="D226" s="16"/>
      <c r="E226" s="16"/>
      <c r="H226"/>
      <c r="K226"/>
    </row>
    <row r="227" spans="4:11" ht="13.5" customHeight="1" x14ac:dyDescent="0.3">
      <c r="D227" s="16"/>
      <c r="E227" s="16"/>
      <c r="H227"/>
      <c r="K227"/>
    </row>
    <row r="228" spans="4:11" ht="13.5" customHeight="1" x14ac:dyDescent="0.3">
      <c r="D228" s="16"/>
      <c r="E228" s="16"/>
      <c r="H228"/>
      <c r="K228"/>
    </row>
    <row r="229" spans="4:11" ht="13.5" customHeight="1" x14ac:dyDescent="0.3">
      <c r="D229" s="16"/>
      <c r="E229" s="16"/>
      <c r="H229"/>
      <c r="K229"/>
    </row>
    <row r="230" spans="4:11" ht="13.5" customHeight="1" x14ac:dyDescent="0.3">
      <c r="D230" s="16"/>
      <c r="E230" s="16"/>
      <c r="H230"/>
      <c r="K230"/>
    </row>
    <row r="231" spans="4:11" ht="13.5" customHeight="1" x14ac:dyDescent="0.3">
      <c r="D231" s="16"/>
      <c r="E231" s="16"/>
      <c r="H231"/>
      <c r="K231"/>
    </row>
    <row r="232" spans="4:11" ht="13.5" customHeight="1" x14ac:dyDescent="0.3">
      <c r="D232" s="16"/>
      <c r="E232" s="16"/>
      <c r="H232"/>
      <c r="K232"/>
    </row>
    <row r="233" spans="4:11" ht="13.5" customHeight="1" x14ac:dyDescent="0.3">
      <c r="D233" s="16"/>
      <c r="E233" s="16"/>
      <c r="H233"/>
      <c r="K233"/>
    </row>
    <row r="234" spans="4:11" ht="13.5" customHeight="1" x14ac:dyDescent="0.3">
      <c r="D234" s="16"/>
      <c r="E234" s="16"/>
      <c r="H234"/>
      <c r="K234"/>
    </row>
    <row r="235" spans="4:11" ht="13.5" customHeight="1" x14ac:dyDescent="0.3">
      <c r="D235" s="16"/>
      <c r="E235" s="16"/>
      <c r="H235"/>
      <c r="K235"/>
    </row>
    <row r="236" spans="4:11" ht="13.5" customHeight="1" x14ac:dyDescent="0.3">
      <c r="D236" s="16"/>
      <c r="E236" s="16"/>
      <c r="H236"/>
      <c r="K236"/>
    </row>
    <row r="237" spans="4:11" ht="13.5" customHeight="1" x14ac:dyDescent="0.3">
      <c r="D237" s="16"/>
      <c r="E237" s="16"/>
      <c r="H237"/>
      <c r="K237"/>
    </row>
    <row r="238" spans="4:11" ht="13.5" customHeight="1" x14ac:dyDescent="0.3">
      <c r="D238" s="16"/>
      <c r="E238" s="16"/>
      <c r="H238"/>
      <c r="K238"/>
    </row>
    <row r="239" spans="4:11" ht="13.5" customHeight="1" x14ac:dyDescent="0.3">
      <c r="D239" s="16"/>
      <c r="E239" s="16"/>
      <c r="H239"/>
      <c r="K239"/>
    </row>
    <row r="240" spans="4:11" ht="13.5" customHeight="1" x14ac:dyDescent="0.3">
      <c r="D240" s="16"/>
      <c r="E240" s="16"/>
      <c r="H240"/>
      <c r="K240"/>
    </row>
    <row r="241" spans="4:11" ht="13.5" customHeight="1" x14ac:dyDescent="0.3">
      <c r="D241" s="16"/>
      <c r="E241" s="16"/>
      <c r="H241"/>
      <c r="K241"/>
    </row>
    <row r="242" spans="4:11" ht="13.5" customHeight="1" x14ac:dyDescent="0.3">
      <c r="D242" s="16"/>
      <c r="E242" s="16"/>
      <c r="H242"/>
      <c r="K242"/>
    </row>
    <row r="243" spans="4:11" ht="13.5" customHeight="1" x14ac:dyDescent="0.3">
      <c r="D243" s="16"/>
      <c r="E243" s="16"/>
      <c r="H243"/>
      <c r="K243"/>
    </row>
    <row r="244" spans="4:11" ht="13.5" customHeight="1" x14ac:dyDescent="0.3">
      <c r="D244" s="16"/>
      <c r="E244" s="16"/>
      <c r="H244"/>
      <c r="K244"/>
    </row>
    <row r="245" spans="4:11" ht="13.5" customHeight="1" x14ac:dyDescent="0.3">
      <c r="D245" s="16"/>
      <c r="E245" s="16"/>
      <c r="H245"/>
      <c r="K245"/>
    </row>
    <row r="246" spans="4:11" ht="13.5" customHeight="1" x14ac:dyDescent="0.3">
      <c r="D246" s="16"/>
      <c r="E246" s="16"/>
      <c r="H246"/>
      <c r="K246"/>
    </row>
    <row r="247" spans="4:11" ht="13.5" customHeight="1" x14ac:dyDescent="0.3">
      <c r="D247" s="16"/>
      <c r="E247" s="16"/>
      <c r="H247"/>
      <c r="K247"/>
    </row>
    <row r="248" spans="4:11" ht="13.5" customHeight="1" x14ac:dyDescent="0.3">
      <c r="D248" s="16"/>
      <c r="E248" s="16"/>
      <c r="H248"/>
      <c r="K248"/>
    </row>
    <row r="249" spans="4:11" ht="13.5" customHeight="1" x14ac:dyDescent="0.3">
      <c r="D249" s="16"/>
      <c r="E249" s="16"/>
      <c r="H249"/>
      <c r="K249"/>
    </row>
    <row r="250" spans="4:11" ht="13.5" customHeight="1" x14ac:dyDescent="0.3">
      <c r="D250" s="16"/>
      <c r="E250" s="16"/>
      <c r="H250"/>
      <c r="K250"/>
    </row>
    <row r="251" spans="4:11" ht="13.5" customHeight="1" x14ac:dyDescent="0.3">
      <c r="D251" s="16"/>
      <c r="E251" s="16"/>
      <c r="H251"/>
      <c r="K251"/>
    </row>
    <row r="252" spans="4:11" ht="13.5" customHeight="1" x14ac:dyDescent="0.3">
      <c r="D252" s="16"/>
      <c r="E252" s="16"/>
      <c r="H252"/>
      <c r="K252"/>
    </row>
    <row r="253" spans="4:11" ht="13.5" customHeight="1" x14ac:dyDescent="0.3">
      <c r="D253" s="16"/>
      <c r="E253" s="16"/>
      <c r="H253"/>
      <c r="K253"/>
    </row>
    <row r="254" spans="4:11" ht="13.5" customHeight="1" x14ac:dyDescent="0.3">
      <c r="D254" s="16"/>
      <c r="E254" s="16"/>
      <c r="H254"/>
      <c r="K254"/>
    </row>
    <row r="255" spans="4:11" ht="13.5" customHeight="1" x14ac:dyDescent="0.3">
      <c r="D255" s="16"/>
      <c r="E255" s="16"/>
      <c r="H255"/>
      <c r="K255"/>
    </row>
    <row r="256" spans="4:11" ht="13.5" customHeight="1" x14ac:dyDescent="0.3">
      <c r="D256" s="16"/>
      <c r="E256" s="16"/>
      <c r="H256"/>
      <c r="K256"/>
    </row>
    <row r="257" spans="4:11" ht="13.5" customHeight="1" x14ac:dyDescent="0.3">
      <c r="D257" s="16"/>
      <c r="E257" s="16"/>
      <c r="H257"/>
      <c r="K257"/>
    </row>
    <row r="258" spans="4:11" ht="13.5" customHeight="1" x14ac:dyDescent="0.3">
      <c r="D258" s="16"/>
      <c r="E258" s="16"/>
      <c r="H258"/>
      <c r="K258"/>
    </row>
    <row r="259" spans="4:11" ht="13.5" customHeight="1" x14ac:dyDescent="0.3">
      <c r="D259" s="16"/>
      <c r="E259" s="16"/>
      <c r="H259"/>
      <c r="K259"/>
    </row>
    <row r="260" spans="4:11" ht="13.5" customHeight="1" x14ac:dyDescent="0.3">
      <c r="D260" s="16"/>
      <c r="E260" s="16"/>
      <c r="H260"/>
      <c r="K260"/>
    </row>
    <row r="261" spans="4:11" ht="13.5" customHeight="1" x14ac:dyDescent="0.3">
      <c r="D261" s="16"/>
      <c r="E261" s="16"/>
      <c r="H261"/>
      <c r="K261"/>
    </row>
    <row r="262" spans="4:11" ht="13.5" customHeight="1" x14ac:dyDescent="0.3">
      <c r="D262" s="16"/>
      <c r="E262" s="16"/>
      <c r="H262"/>
      <c r="K262"/>
    </row>
    <row r="263" spans="4:11" ht="13.5" customHeight="1" x14ac:dyDescent="0.3">
      <c r="D263" s="16"/>
      <c r="E263" s="16"/>
      <c r="H263"/>
      <c r="K263"/>
    </row>
    <row r="264" spans="4:11" ht="13.5" customHeight="1" x14ac:dyDescent="0.3">
      <c r="D264" s="16"/>
      <c r="E264" s="16"/>
      <c r="H264"/>
      <c r="K264"/>
    </row>
    <row r="265" spans="4:11" ht="13.5" customHeight="1" x14ac:dyDescent="0.3">
      <c r="D265" s="16"/>
      <c r="E265" s="16"/>
      <c r="H265"/>
      <c r="K265"/>
    </row>
    <row r="266" spans="4:11" ht="13.5" customHeight="1" x14ac:dyDescent="0.3">
      <c r="D266" s="16"/>
      <c r="E266" s="16"/>
      <c r="H266"/>
      <c r="K266"/>
    </row>
    <row r="267" spans="4:11" ht="13.5" customHeight="1" x14ac:dyDescent="0.3">
      <c r="D267" s="16"/>
      <c r="E267" s="16"/>
      <c r="H267"/>
      <c r="K267"/>
    </row>
    <row r="268" spans="4:11" ht="13.5" customHeight="1" x14ac:dyDescent="0.3">
      <c r="D268" s="16"/>
      <c r="E268" s="16"/>
      <c r="H268"/>
      <c r="K268"/>
    </row>
    <row r="269" spans="4:11" ht="13.5" customHeight="1" x14ac:dyDescent="0.3">
      <c r="D269" s="16"/>
      <c r="E269" s="16"/>
      <c r="H269"/>
      <c r="K269"/>
    </row>
    <row r="270" spans="4:11" ht="13.5" customHeight="1" x14ac:dyDescent="0.3">
      <c r="D270" s="16"/>
      <c r="E270" s="16"/>
      <c r="H270"/>
      <c r="K270"/>
    </row>
    <row r="271" spans="4:11" ht="13.5" customHeight="1" x14ac:dyDescent="0.3">
      <c r="D271" s="16"/>
      <c r="E271" s="16"/>
      <c r="H271"/>
      <c r="K271"/>
    </row>
    <row r="272" spans="4:11" ht="13.5" customHeight="1" x14ac:dyDescent="0.3">
      <c r="D272" s="16"/>
      <c r="E272" s="16"/>
      <c r="H272"/>
      <c r="K272"/>
    </row>
    <row r="273" spans="4:11" ht="13.5" customHeight="1" x14ac:dyDescent="0.3">
      <c r="D273" s="16"/>
      <c r="E273" s="16"/>
      <c r="H273"/>
      <c r="K273"/>
    </row>
    <row r="274" spans="4:11" ht="13.5" customHeight="1" x14ac:dyDescent="0.3">
      <c r="D274" s="16"/>
      <c r="E274" s="16"/>
      <c r="H274"/>
      <c r="K274"/>
    </row>
    <row r="275" spans="4:11" ht="13.5" customHeight="1" x14ac:dyDescent="0.3">
      <c r="D275" s="16"/>
      <c r="E275" s="16"/>
      <c r="H275"/>
      <c r="K275"/>
    </row>
    <row r="276" spans="4:11" ht="13.5" customHeight="1" x14ac:dyDescent="0.3">
      <c r="D276" s="16"/>
      <c r="E276" s="16"/>
      <c r="H276"/>
      <c r="K276"/>
    </row>
    <row r="277" spans="4:11" ht="13.5" customHeight="1" x14ac:dyDescent="0.3">
      <c r="D277" s="16"/>
      <c r="E277" s="16"/>
      <c r="H277"/>
      <c r="K277"/>
    </row>
    <row r="278" spans="4:11" ht="13.5" customHeight="1" x14ac:dyDescent="0.3">
      <c r="D278" s="16"/>
      <c r="E278" s="16"/>
      <c r="H278"/>
      <c r="K278"/>
    </row>
    <row r="279" spans="4:11" ht="13.5" customHeight="1" x14ac:dyDescent="0.3">
      <c r="D279" s="16"/>
      <c r="E279" s="16"/>
      <c r="H279"/>
      <c r="K279"/>
    </row>
    <row r="280" spans="4:11" ht="13.5" customHeight="1" x14ac:dyDescent="0.3">
      <c r="D280" s="16"/>
      <c r="E280" s="16"/>
      <c r="H280"/>
      <c r="K280"/>
    </row>
    <row r="281" spans="4:11" ht="13.5" customHeight="1" x14ac:dyDescent="0.3">
      <c r="D281" s="16"/>
      <c r="E281" s="16"/>
      <c r="H281"/>
      <c r="K281"/>
    </row>
    <row r="282" spans="4:11" ht="13.5" customHeight="1" x14ac:dyDescent="0.3">
      <c r="D282" s="16"/>
      <c r="E282" s="16"/>
      <c r="H282"/>
      <c r="K282"/>
    </row>
    <row r="283" spans="4:11" ht="13.5" customHeight="1" x14ac:dyDescent="0.3">
      <c r="D283" s="16"/>
      <c r="E283" s="16"/>
      <c r="H283"/>
      <c r="K283"/>
    </row>
    <row r="284" spans="4:11" ht="13.5" customHeight="1" x14ac:dyDescent="0.3">
      <c r="D284" s="16"/>
      <c r="E284" s="16"/>
      <c r="H284"/>
      <c r="K284"/>
    </row>
    <row r="285" spans="4:11" ht="13.5" customHeight="1" x14ac:dyDescent="0.3">
      <c r="D285" s="16"/>
      <c r="E285" s="16"/>
      <c r="H285"/>
      <c r="K285"/>
    </row>
    <row r="286" spans="4:11" ht="13.5" customHeight="1" x14ac:dyDescent="0.3">
      <c r="D286" s="16"/>
      <c r="E286" s="16"/>
      <c r="H286"/>
      <c r="K286"/>
    </row>
    <row r="287" spans="4:11" ht="13.5" customHeight="1" x14ac:dyDescent="0.3">
      <c r="D287" s="16"/>
      <c r="E287" s="16"/>
      <c r="H287"/>
      <c r="K287"/>
    </row>
    <row r="288" spans="4:11" ht="13.5" customHeight="1" x14ac:dyDescent="0.3">
      <c r="D288" s="16"/>
      <c r="E288" s="16"/>
      <c r="H288"/>
      <c r="K288"/>
    </row>
    <row r="289" spans="4:11" ht="13.5" customHeight="1" x14ac:dyDescent="0.3">
      <c r="D289" s="16"/>
      <c r="E289" s="16"/>
      <c r="H289"/>
      <c r="K289"/>
    </row>
    <row r="290" spans="4:11" ht="13.5" customHeight="1" x14ac:dyDescent="0.3">
      <c r="D290" s="16"/>
      <c r="E290" s="16"/>
      <c r="H290"/>
      <c r="K290"/>
    </row>
    <row r="291" spans="4:11" ht="13.5" customHeight="1" x14ac:dyDescent="0.3">
      <c r="D291" s="16"/>
      <c r="E291" s="16"/>
      <c r="H291"/>
      <c r="K291"/>
    </row>
    <row r="292" spans="4:11" ht="13.5" customHeight="1" x14ac:dyDescent="0.3">
      <c r="D292" s="16"/>
      <c r="E292" s="16"/>
      <c r="H292"/>
      <c r="K292"/>
    </row>
    <row r="293" spans="4:11" ht="13.5" customHeight="1" x14ac:dyDescent="0.3">
      <c r="D293" s="16"/>
      <c r="E293" s="16"/>
      <c r="H293"/>
      <c r="K293"/>
    </row>
    <row r="294" spans="4:11" ht="13.5" customHeight="1" x14ac:dyDescent="0.3">
      <c r="D294" s="16"/>
      <c r="E294" s="16"/>
      <c r="H294"/>
      <c r="K294"/>
    </row>
    <row r="295" spans="4:11" ht="13.5" customHeight="1" x14ac:dyDescent="0.3">
      <c r="D295" s="16"/>
      <c r="E295" s="16"/>
      <c r="H295"/>
      <c r="K295"/>
    </row>
    <row r="296" spans="4:11" ht="13.5" customHeight="1" x14ac:dyDescent="0.3">
      <c r="D296" s="16"/>
      <c r="E296" s="16"/>
      <c r="H296"/>
      <c r="K296"/>
    </row>
    <row r="297" spans="4:11" ht="13.5" customHeight="1" x14ac:dyDescent="0.3">
      <c r="D297" s="16"/>
      <c r="E297" s="16"/>
      <c r="H297"/>
      <c r="K297"/>
    </row>
    <row r="298" spans="4:11" ht="13.5" customHeight="1" x14ac:dyDescent="0.3">
      <c r="D298" s="16"/>
      <c r="E298" s="16"/>
      <c r="H298"/>
      <c r="K298"/>
    </row>
    <row r="299" spans="4:11" ht="13.5" customHeight="1" x14ac:dyDescent="0.3">
      <c r="D299" s="16"/>
      <c r="E299" s="16"/>
      <c r="H299"/>
      <c r="K299"/>
    </row>
    <row r="300" spans="4:11" ht="13.5" customHeight="1" x14ac:dyDescent="0.3">
      <c r="D300" s="16"/>
      <c r="E300" s="16"/>
      <c r="H300"/>
      <c r="K300"/>
    </row>
    <row r="301" spans="4:11" ht="13.5" customHeight="1" x14ac:dyDescent="0.3">
      <c r="D301" s="16"/>
      <c r="E301" s="16"/>
      <c r="H301"/>
      <c r="K301"/>
    </row>
    <row r="302" spans="4:11" ht="13.5" customHeight="1" x14ac:dyDescent="0.3">
      <c r="D302" s="16"/>
      <c r="E302" s="16"/>
      <c r="H302"/>
      <c r="K302"/>
    </row>
    <row r="303" spans="4:11" ht="13.5" customHeight="1" x14ac:dyDescent="0.3">
      <c r="D303" s="16"/>
      <c r="E303" s="16"/>
      <c r="H303"/>
      <c r="K303"/>
    </row>
    <row r="304" spans="4:11" ht="13.5" customHeight="1" x14ac:dyDescent="0.3">
      <c r="D304" s="16"/>
      <c r="E304" s="16"/>
      <c r="H304"/>
      <c r="K304"/>
    </row>
    <row r="305" spans="4:11" ht="13.5" customHeight="1" x14ac:dyDescent="0.3">
      <c r="D305" s="16"/>
      <c r="E305" s="16"/>
      <c r="H305"/>
      <c r="K305"/>
    </row>
    <row r="306" spans="4:11" ht="13.5" customHeight="1" x14ac:dyDescent="0.3">
      <c r="D306" s="16"/>
      <c r="E306" s="16"/>
      <c r="H306"/>
      <c r="K306"/>
    </row>
    <row r="307" spans="4:11" ht="13.5" customHeight="1" x14ac:dyDescent="0.3">
      <c r="D307" s="16"/>
      <c r="E307" s="16"/>
      <c r="H307"/>
      <c r="K307"/>
    </row>
    <row r="308" spans="4:11" ht="13.5" customHeight="1" x14ac:dyDescent="0.3">
      <c r="D308" s="16"/>
      <c r="E308" s="16"/>
      <c r="H308"/>
      <c r="K308"/>
    </row>
    <row r="309" spans="4:11" ht="13.5" customHeight="1" x14ac:dyDescent="0.3">
      <c r="D309" s="16"/>
      <c r="E309" s="16"/>
      <c r="H309"/>
      <c r="K309"/>
    </row>
    <row r="310" spans="4:11" ht="13.5" customHeight="1" x14ac:dyDescent="0.3">
      <c r="D310" s="16"/>
      <c r="E310" s="16"/>
      <c r="H310"/>
      <c r="K310"/>
    </row>
    <row r="311" spans="4:11" ht="13.5" customHeight="1" x14ac:dyDescent="0.3">
      <c r="D311" s="16"/>
      <c r="E311" s="16"/>
      <c r="H311"/>
      <c r="K311"/>
    </row>
    <row r="312" spans="4:11" ht="13.5" customHeight="1" x14ac:dyDescent="0.3">
      <c r="D312" s="16"/>
      <c r="E312" s="16"/>
      <c r="H312"/>
      <c r="K312"/>
    </row>
    <row r="313" spans="4:11" ht="13.5" customHeight="1" x14ac:dyDescent="0.3">
      <c r="D313" s="16"/>
      <c r="E313" s="16"/>
      <c r="H313"/>
      <c r="K313"/>
    </row>
    <row r="314" spans="4:11" ht="13.5" customHeight="1" x14ac:dyDescent="0.3">
      <c r="D314" s="16"/>
      <c r="E314" s="16"/>
      <c r="H314"/>
      <c r="K314"/>
    </row>
    <row r="315" spans="4:11" ht="13.5" customHeight="1" x14ac:dyDescent="0.3">
      <c r="D315" s="16"/>
      <c r="E315" s="16"/>
      <c r="H315"/>
      <c r="K315"/>
    </row>
    <row r="316" spans="4:11" ht="13.5" customHeight="1" x14ac:dyDescent="0.3">
      <c r="D316" s="16"/>
      <c r="E316" s="16"/>
      <c r="H316"/>
      <c r="K316"/>
    </row>
    <row r="317" spans="4:11" ht="13.5" customHeight="1" x14ac:dyDescent="0.3">
      <c r="D317" s="16"/>
      <c r="E317" s="16"/>
      <c r="H317"/>
      <c r="K317"/>
    </row>
    <row r="318" spans="4:11" ht="13.5" customHeight="1" x14ac:dyDescent="0.3">
      <c r="D318" s="16"/>
      <c r="E318" s="16"/>
      <c r="H318"/>
      <c r="K318"/>
    </row>
    <row r="319" spans="4:11" ht="13.5" customHeight="1" x14ac:dyDescent="0.3">
      <c r="D319" s="16"/>
      <c r="E319" s="16"/>
      <c r="H319"/>
      <c r="K319"/>
    </row>
    <row r="320" spans="4:11" ht="13.5" customHeight="1" x14ac:dyDescent="0.3">
      <c r="D320" s="16"/>
      <c r="E320" s="16"/>
      <c r="H320"/>
      <c r="K320"/>
    </row>
    <row r="321" spans="4:11" ht="13.5" customHeight="1" x14ac:dyDescent="0.3">
      <c r="D321" s="16"/>
      <c r="E321" s="16"/>
      <c r="H321"/>
      <c r="K321"/>
    </row>
    <row r="322" spans="4:11" ht="13.5" customHeight="1" x14ac:dyDescent="0.3">
      <c r="D322" s="16"/>
      <c r="E322" s="16"/>
      <c r="H322"/>
      <c r="K322"/>
    </row>
    <row r="323" spans="4:11" ht="13.5" customHeight="1" x14ac:dyDescent="0.3">
      <c r="D323" s="16"/>
      <c r="E323" s="16"/>
      <c r="H323"/>
      <c r="K323"/>
    </row>
    <row r="324" spans="4:11" ht="13.5" customHeight="1" x14ac:dyDescent="0.3">
      <c r="D324" s="16"/>
      <c r="E324" s="16"/>
      <c r="H324"/>
      <c r="K324"/>
    </row>
    <row r="325" spans="4:11" ht="13.5" customHeight="1" x14ac:dyDescent="0.3">
      <c r="D325" s="16"/>
      <c r="E325" s="16"/>
      <c r="H325"/>
      <c r="K325"/>
    </row>
    <row r="326" spans="4:11" ht="13.5" customHeight="1" x14ac:dyDescent="0.3">
      <c r="D326" s="16"/>
      <c r="E326" s="16"/>
      <c r="H326"/>
      <c r="K326"/>
    </row>
    <row r="327" spans="4:11" ht="13.5" customHeight="1" x14ac:dyDescent="0.3">
      <c r="D327" s="16"/>
      <c r="E327" s="16"/>
      <c r="H327"/>
      <c r="K327"/>
    </row>
    <row r="328" spans="4:11" ht="13.5" customHeight="1" x14ac:dyDescent="0.3">
      <c r="D328" s="16"/>
      <c r="E328" s="16"/>
      <c r="H328"/>
      <c r="K328"/>
    </row>
    <row r="329" spans="4:11" ht="13.5" customHeight="1" x14ac:dyDescent="0.3">
      <c r="D329" s="16"/>
      <c r="E329" s="16"/>
      <c r="H329"/>
      <c r="K329"/>
    </row>
    <row r="330" spans="4:11" ht="13.5" customHeight="1" x14ac:dyDescent="0.3">
      <c r="D330" s="16"/>
      <c r="E330" s="16"/>
      <c r="H330"/>
      <c r="K330"/>
    </row>
    <row r="331" spans="4:11" ht="13.5" customHeight="1" x14ac:dyDescent="0.3">
      <c r="D331" s="16"/>
      <c r="E331" s="16"/>
      <c r="H331"/>
      <c r="K331"/>
    </row>
    <row r="332" spans="4:11" ht="13.5" customHeight="1" x14ac:dyDescent="0.3">
      <c r="D332" s="16"/>
      <c r="E332" s="16"/>
      <c r="H332"/>
      <c r="K332"/>
    </row>
    <row r="333" spans="4:11" ht="13.5" customHeight="1" x14ac:dyDescent="0.3">
      <c r="D333" s="16"/>
      <c r="E333" s="16"/>
      <c r="H333"/>
      <c r="K333"/>
    </row>
    <row r="334" spans="4:11" ht="13.5" customHeight="1" x14ac:dyDescent="0.3">
      <c r="D334" s="16"/>
      <c r="E334" s="16"/>
      <c r="H334"/>
      <c r="K334"/>
    </row>
    <row r="335" spans="4:11" ht="13.5" customHeight="1" x14ac:dyDescent="0.3">
      <c r="D335" s="16"/>
      <c r="E335" s="16"/>
      <c r="H335"/>
      <c r="K335"/>
    </row>
    <row r="336" spans="4:11" ht="13.5" customHeight="1" x14ac:dyDescent="0.3">
      <c r="D336" s="16"/>
      <c r="E336" s="16"/>
      <c r="H336"/>
      <c r="K336"/>
    </row>
    <row r="337" spans="4:11" ht="13.5" customHeight="1" x14ac:dyDescent="0.3">
      <c r="D337" s="16"/>
      <c r="E337" s="16"/>
      <c r="H337"/>
      <c r="K337"/>
    </row>
    <row r="338" spans="4:11" ht="13.5" customHeight="1" x14ac:dyDescent="0.3">
      <c r="D338" s="16"/>
      <c r="E338" s="16"/>
      <c r="H338"/>
      <c r="K338"/>
    </row>
    <row r="339" spans="4:11" ht="13.5" customHeight="1" x14ac:dyDescent="0.3">
      <c r="D339" s="16"/>
      <c r="E339" s="16"/>
      <c r="H339"/>
      <c r="K339"/>
    </row>
    <row r="340" spans="4:11" ht="13.5" customHeight="1" x14ac:dyDescent="0.3">
      <c r="D340" s="16"/>
      <c r="E340" s="16"/>
      <c r="H340"/>
      <c r="K340"/>
    </row>
    <row r="341" spans="4:11" ht="13.5" customHeight="1" x14ac:dyDescent="0.3">
      <c r="D341" s="16"/>
      <c r="E341" s="16"/>
      <c r="H341"/>
      <c r="K341"/>
    </row>
    <row r="342" spans="4:11" ht="13.5" customHeight="1" x14ac:dyDescent="0.3">
      <c r="D342" s="16"/>
      <c r="E342" s="16"/>
      <c r="H342"/>
      <c r="K342"/>
    </row>
    <row r="343" spans="4:11" ht="13.5" customHeight="1" x14ac:dyDescent="0.3">
      <c r="D343" s="16"/>
      <c r="E343" s="16"/>
      <c r="H343"/>
      <c r="K343"/>
    </row>
    <row r="344" spans="4:11" ht="13.5" customHeight="1" x14ac:dyDescent="0.3">
      <c r="D344" s="16"/>
      <c r="E344" s="16"/>
      <c r="H344"/>
      <c r="K344"/>
    </row>
    <row r="345" spans="4:11" ht="13.5" customHeight="1" x14ac:dyDescent="0.3">
      <c r="D345" s="16"/>
      <c r="E345" s="16"/>
      <c r="H345"/>
      <c r="K345"/>
    </row>
    <row r="346" spans="4:11" ht="13.5" customHeight="1" x14ac:dyDescent="0.3">
      <c r="D346" s="16"/>
      <c r="E346" s="16"/>
      <c r="H346"/>
      <c r="K346"/>
    </row>
    <row r="347" spans="4:11" ht="13.5" customHeight="1" x14ac:dyDescent="0.3">
      <c r="D347" s="16"/>
      <c r="E347" s="16"/>
      <c r="H347"/>
      <c r="K347"/>
    </row>
    <row r="348" spans="4:11" ht="13.5" customHeight="1" x14ac:dyDescent="0.3">
      <c r="D348" s="16"/>
      <c r="E348" s="16"/>
      <c r="H348"/>
      <c r="K348"/>
    </row>
    <row r="349" spans="4:11" ht="13.5" customHeight="1" x14ac:dyDescent="0.3">
      <c r="D349" s="16"/>
      <c r="E349" s="16"/>
      <c r="H349"/>
      <c r="K349"/>
    </row>
    <row r="350" spans="4:11" ht="13.5" customHeight="1" x14ac:dyDescent="0.3">
      <c r="D350" s="16"/>
      <c r="E350" s="16"/>
      <c r="H350"/>
      <c r="K350"/>
    </row>
    <row r="351" spans="4:11" ht="13.5" customHeight="1" x14ac:dyDescent="0.3">
      <c r="D351" s="16"/>
      <c r="E351" s="16"/>
      <c r="H351"/>
      <c r="K351"/>
    </row>
    <row r="352" spans="4:11" ht="13.5" customHeight="1" x14ac:dyDescent="0.3">
      <c r="D352" s="16"/>
      <c r="E352" s="16"/>
      <c r="H352"/>
      <c r="K352"/>
    </row>
    <row r="353" spans="4:11" ht="13.5" customHeight="1" x14ac:dyDescent="0.3">
      <c r="D353" s="16"/>
      <c r="E353" s="16"/>
      <c r="H353"/>
      <c r="K353"/>
    </row>
    <row r="354" spans="4:11" ht="13.5" customHeight="1" x14ac:dyDescent="0.3">
      <c r="D354" s="16"/>
      <c r="E354" s="16"/>
      <c r="H354"/>
      <c r="K354"/>
    </row>
    <row r="355" spans="4:11" ht="13.5" customHeight="1" x14ac:dyDescent="0.3">
      <c r="D355" s="16"/>
      <c r="E355" s="16"/>
      <c r="H355"/>
      <c r="K355"/>
    </row>
    <row r="356" spans="4:11" ht="13.5" customHeight="1" x14ac:dyDescent="0.3">
      <c r="D356" s="16"/>
      <c r="E356" s="16"/>
      <c r="H356"/>
      <c r="K356"/>
    </row>
    <row r="357" spans="4:11" ht="13.5" customHeight="1" x14ac:dyDescent="0.3">
      <c r="D357" s="16"/>
      <c r="E357" s="16"/>
      <c r="H357"/>
      <c r="K357"/>
    </row>
    <row r="358" spans="4:11" ht="13.5" customHeight="1" x14ac:dyDescent="0.3">
      <c r="D358" s="16"/>
      <c r="E358" s="16"/>
      <c r="H358"/>
      <c r="K358"/>
    </row>
    <row r="359" spans="4:11" ht="13.5" customHeight="1" x14ac:dyDescent="0.3">
      <c r="D359" s="16"/>
      <c r="E359" s="16"/>
      <c r="H359"/>
      <c r="K359"/>
    </row>
    <row r="360" spans="4:11" ht="13.5" customHeight="1" x14ac:dyDescent="0.3">
      <c r="D360" s="16"/>
      <c r="E360" s="16"/>
      <c r="H360"/>
      <c r="K360"/>
    </row>
    <row r="361" spans="4:11" ht="13.5" customHeight="1" x14ac:dyDescent="0.3">
      <c r="D361" s="16"/>
      <c r="E361" s="16"/>
      <c r="H361"/>
      <c r="K361"/>
    </row>
    <row r="362" spans="4:11" ht="13.5" customHeight="1" x14ac:dyDescent="0.3">
      <c r="D362" s="16"/>
      <c r="E362" s="16"/>
      <c r="H362"/>
      <c r="K362"/>
    </row>
    <row r="363" spans="4:11" ht="13.5" customHeight="1" x14ac:dyDescent="0.3">
      <c r="D363" s="16"/>
      <c r="E363" s="16"/>
      <c r="H363"/>
      <c r="K363"/>
    </row>
    <row r="364" spans="4:11" ht="13.5" customHeight="1" x14ac:dyDescent="0.3">
      <c r="D364" s="16"/>
      <c r="E364" s="16"/>
      <c r="H364"/>
      <c r="K364"/>
    </row>
    <row r="365" spans="4:11" ht="13.5" customHeight="1" x14ac:dyDescent="0.3">
      <c r="D365" s="16"/>
      <c r="E365" s="16"/>
      <c r="H365"/>
      <c r="K365"/>
    </row>
    <row r="366" spans="4:11" ht="13.5" customHeight="1" x14ac:dyDescent="0.3">
      <c r="D366" s="16"/>
      <c r="E366" s="16"/>
      <c r="H366"/>
      <c r="K366"/>
    </row>
    <row r="367" spans="4:11" ht="13.5" customHeight="1" x14ac:dyDescent="0.3">
      <c r="D367" s="16"/>
      <c r="E367" s="16"/>
      <c r="H367"/>
      <c r="K367"/>
    </row>
    <row r="368" spans="4:11" ht="13.5" customHeight="1" x14ac:dyDescent="0.3">
      <c r="D368" s="16"/>
      <c r="E368" s="16"/>
      <c r="H368"/>
      <c r="K368"/>
    </row>
    <row r="369" spans="4:11" ht="13.5" customHeight="1" x14ac:dyDescent="0.3">
      <c r="D369" s="16"/>
      <c r="E369" s="16"/>
      <c r="H369"/>
      <c r="K369"/>
    </row>
    <row r="370" spans="4:11" ht="13.5" customHeight="1" x14ac:dyDescent="0.3">
      <c r="D370" s="16"/>
      <c r="E370" s="16"/>
      <c r="H370"/>
      <c r="K370"/>
    </row>
    <row r="371" spans="4:11" ht="13.5" customHeight="1" x14ac:dyDescent="0.3">
      <c r="D371" s="16"/>
      <c r="E371" s="16"/>
      <c r="H371"/>
      <c r="K371"/>
    </row>
    <row r="372" spans="4:11" ht="13.5" customHeight="1" x14ac:dyDescent="0.3">
      <c r="D372" s="16"/>
      <c r="E372" s="16"/>
      <c r="H372"/>
      <c r="K372"/>
    </row>
    <row r="373" spans="4:11" ht="13.5" customHeight="1" x14ac:dyDescent="0.3">
      <c r="D373" s="16"/>
      <c r="E373" s="16"/>
      <c r="H373"/>
      <c r="K373"/>
    </row>
    <row r="374" spans="4:11" ht="13.5" customHeight="1" x14ac:dyDescent="0.3">
      <c r="D374" s="16"/>
      <c r="E374" s="16"/>
      <c r="H374"/>
      <c r="K374"/>
    </row>
    <row r="375" spans="4:11" ht="13.5" customHeight="1" x14ac:dyDescent="0.3">
      <c r="D375" s="16"/>
      <c r="E375" s="16"/>
      <c r="H375"/>
      <c r="K375"/>
    </row>
    <row r="376" spans="4:11" ht="13.5" customHeight="1" x14ac:dyDescent="0.3">
      <c r="D376" s="16"/>
      <c r="E376" s="16"/>
      <c r="H376"/>
      <c r="K376"/>
    </row>
    <row r="377" spans="4:11" ht="13.5" customHeight="1" x14ac:dyDescent="0.3">
      <c r="D377" s="16"/>
      <c r="E377" s="16"/>
      <c r="H377"/>
      <c r="K377"/>
    </row>
    <row r="378" spans="4:11" ht="13.5" customHeight="1" x14ac:dyDescent="0.3">
      <c r="D378" s="16"/>
      <c r="E378" s="16"/>
      <c r="H378"/>
      <c r="K378"/>
    </row>
    <row r="379" spans="4:11" ht="13.5" customHeight="1" x14ac:dyDescent="0.3">
      <c r="D379" s="16"/>
      <c r="E379" s="16"/>
      <c r="H379"/>
      <c r="K379"/>
    </row>
    <row r="380" spans="4:11" ht="13.5" customHeight="1" x14ac:dyDescent="0.3">
      <c r="D380" s="16"/>
      <c r="E380" s="16"/>
      <c r="H380"/>
      <c r="K380"/>
    </row>
    <row r="381" spans="4:11" ht="13.5" customHeight="1" x14ac:dyDescent="0.3">
      <c r="D381" s="16"/>
      <c r="E381" s="16"/>
      <c r="H381"/>
      <c r="K381"/>
    </row>
    <row r="382" spans="4:11" ht="13.5" customHeight="1" x14ac:dyDescent="0.3">
      <c r="D382" s="16"/>
      <c r="E382" s="16"/>
      <c r="H382"/>
      <c r="K382"/>
    </row>
    <row r="383" spans="4:11" ht="13.5" customHeight="1" x14ac:dyDescent="0.3">
      <c r="D383" s="16"/>
      <c r="E383" s="16"/>
      <c r="H383"/>
      <c r="K383"/>
    </row>
    <row r="384" spans="4:11" ht="13.5" customHeight="1" x14ac:dyDescent="0.3">
      <c r="D384" s="16"/>
      <c r="E384" s="16"/>
      <c r="H384"/>
      <c r="K384"/>
    </row>
    <row r="385" spans="4:11" ht="13.5" customHeight="1" x14ac:dyDescent="0.3">
      <c r="D385" s="16"/>
      <c r="E385" s="16"/>
      <c r="H385"/>
      <c r="K385"/>
    </row>
    <row r="386" spans="4:11" ht="13.5" customHeight="1" x14ac:dyDescent="0.3">
      <c r="D386" s="16"/>
      <c r="E386" s="16"/>
      <c r="H386"/>
      <c r="K386"/>
    </row>
    <row r="387" spans="4:11" ht="13.5" customHeight="1" x14ac:dyDescent="0.3">
      <c r="D387" s="16"/>
      <c r="E387" s="16"/>
      <c r="H387"/>
      <c r="K387"/>
    </row>
    <row r="388" spans="4:11" ht="13.5" customHeight="1" x14ac:dyDescent="0.3">
      <c r="D388" s="16"/>
      <c r="E388" s="16"/>
      <c r="H388"/>
      <c r="K388"/>
    </row>
    <row r="389" spans="4:11" ht="13.5" customHeight="1" x14ac:dyDescent="0.3">
      <c r="D389" s="16"/>
      <c r="E389" s="16"/>
      <c r="H389"/>
      <c r="K389"/>
    </row>
    <row r="390" spans="4:11" ht="13.5" customHeight="1" x14ac:dyDescent="0.3">
      <c r="D390" s="16"/>
      <c r="E390" s="16"/>
      <c r="H390"/>
      <c r="K390"/>
    </row>
    <row r="391" spans="4:11" ht="13.5" customHeight="1" x14ac:dyDescent="0.3">
      <c r="D391" s="16"/>
      <c r="E391" s="16"/>
      <c r="H391"/>
      <c r="K391"/>
    </row>
    <row r="392" spans="4:11" ht="13.5" customHeight="1" x14ac:dyDescent="0.3">
      <c r="D392" s="16"/>
      <c r="E392" s="16"/>
      <c r="H392"/>
      <c r="K392"/>
    </row>
    <row r="393" spans="4:11" ht="13.5" customHeight="1" x14ac:dyDescent="0.3">
      <c r="D393" s="16"/>
      <c r="E393" s="16"/>
      <c r="H393"/>
      <c r="K393"/>
    </row>
    <row r="394" spans="4:11" ht="13.5" customHeight="1" x14ac:dyDescent="0.3">
      <c r="D394" s="16"/>
      <c r="E394" s="16"/>
      <c r="H394"/>
      <c r="K394"/>
    </row>
    <row r="395" spans="4:11" ht="13.5" customHeight="1" x14ac:dyDescent="0.3">
      <c r="D395" s="16"/>
      <c r="E395" s="16"/>
      <c r="H395"/>
      <c r="K395"/>
    </row>
    <row r="396" spans="4:11" ht="13.5" customHeight="1" x14ac:dyDescent="0.3">
      <c r="D396" s="16"/>
      <c r="E396" s="16"/>
      <c r="H396"/>
      <c r="K396"/>
    </row>
    <row r="397" spans="4:11" ht="13.5" customHeight="1" x14ac:dyDescent="0.3">
      <c r="D397" s="16"/>
      <c r="E397" s="16"/>
      <c r="H397"/>
      <c r="K397"/>
    </row>
    <row r="398" spans="4:11" ht="13.5" customHeight="1" x14ac:dyDescent="0.3">
      <c r="D398" s="16"/>
      <c r="E398" s="16"/>
      <c r="H398"/>
      <c r="K398"/>
    </row>
    <row r="399" spans="4:11" ht="13.5" customHeight="1" x14ac:dyDescent="0.3">
      <c r="D399" s="16"/>
      <c r="E399" s="16"/>
      <c r="H399"/>
      <c r="K399"/>
    </row>
    <row r="400" spans="4:11" ht="13.5" customHeight="1" x14ac:dyDescent="0.3">
      <c r="D400" s="16"/>
      <c r="E400" s="16"/>
      <c r="H400"/>
      <c r="K400"/>
    </row>
    <row r="401" spans="4:11" ht="13.5" customHeight="1" x14ac:dyDescent="0.3">
      <c r="D401" s="16"/>
      <c r="E401" s="16"/>
      <c r="H401"/>
      <c r="K401"/>
    </row>
    <row r="402" spans="4:11" ht="13.5" customHeight="1" x14ac:dyDescent="0.3">
      <c r="D402" s="16"/>
      <c r="E402" s="16"/>
      <c r="H402"/>
      <c r="K402"/>
    </row>
    <row r="403" spans="4:11" ht="13.5" customHeight="1" x14ac:dyDescent="0.3">
      <c r="D403" s="16"/>
      <c r="E403" s="16"/>
      <c r="H403"/>
      <c r="K403"/>
    </row>
    <row r="404" spans="4:11" ht="13.5" customHeight="1" x14ac:dyDescent="0.3">
      <c r="D404" s="16"/>
      <c r="E404" s="16"/>
      <c r="H404"/>
      <c r="K404"/>
    </row>
    <row r="405" spans="4:11" ht="13.5" customHeight="1" x14ac:dyDescent="0.3">
      <c r="D405" s="16"/>
      <c r="E405" s="16"/>
      <c r="H405"/>
      <c r="K405"/>
    </row>
    <row r="406" spans="4:11" ht="13.5" customHeight="1" x14ac:dyDescent="0.3">
      <c r="D406" s="16"/>
      <c r="E406" s="16"/>
      <c r="H406"/>
      <c r="K406"/>
    </row>
    <row r="407" spans="4:11" ht="13.5" customHeight="1" x14ac:dyDescent="0.3">
      <c r="D407" s="16"/>
      <c r="E407" s="16"/>
      <c r="H407"/>
      <c r="K407"/>
    </row>
    <row r="408" spans="4:11" ht="13.5" customHeight="1" x14ac:dyDescent="0.3">
      <c r="D408" s="16"/>
      <c r="E408" s="16"/>
      <c r="H408"/>
      <c r="K408"/>
    </row>
    <row r="409" spans="4:11" ht="13.5" customHeight="1" x14ac:dyDescent="0.3">
      <c r="D409" s="16"/>
      <c r="E409" s="16"/>
      <c r="H409"/>
      <c r="K409"/>
    </row>
    <row r="410" spans="4:11" ht="13.5" customHeight="1" x14ac:dyDescent="0.3">
      <c r="D410" s="16"/>
      <c r="E410" s="16"/>
      <c r="H410"/>
      <c r="K410"/>
    </row>
    <row r="411" spans="4:11" ht="13.5" customHeight="1" x14ac:dyDescent="0.3">
      <c r="D411" s="16"/>
      <c r="E411" s="16"/>
      <c r="H411"/>
      <c r="K411"/>
    </row>
    <row r="412" spans="4:11" ht="13.5" customHeight="1" x14ac:dyDescent="0.3">
      <c r="D412" s="16"/>
      <c r="E412" s="16"/>
      <c r="H412"/>
      <c r="K412"/>
    </row>
    <row r="413" spans="4:11" ht="13.5" customHeight="1" x14ac:dyDescent="0.3">
      <c r="D413" s="16"/>
      <c r="E413" s="16"/>
      <c r="H413"/>
      <c r="K413"/>
    </row>
    <row r="414" spans="4:11" ht="13.5" customHeight="1" x14ac:dyDescent="0.3">
      <c r="D414" s="16"/>
      <c r="E414" s="16"/>
      <c r="H414"/>
      <c r="K414"/>
    </row>
    <row r="415" spans="4:11" ht="13.5" customHeight="1" x14ac:dyDescent="0.3">
      <c r="D415" s="16"/>
      <c r="E415" s="16"/>
      <c r="H415"/>
      <c r="K415"/>
    </row>
    <row r="416" spans="4:11" ht="13.5" customHeight="1" x14ac:dyDescent="0.3">
      <c r="D416" s="16"/>
      <c r="E416" s="16"/>
      <c r="H416"/>
      <c r="K416"/>
    </row>
    <row r="417" spans="4:11" ht="13.5" customHeight="1" x14ac:dyDescent="0.3">
      <c r="D417" s="16"/>
      <c r="E417" s="16"/>
      <c r="H417"/>
      <c r="K417"/>
    </row>
    <row r="418" spans="4:11" ht="13.5" customHeight="1" x14ac:dyDescent="0.3">
      <c r="D418" s="16"/>
      <c r="E418" s="16"/>
      <c r="H418"/>
      <c r="K418"/>
    </row>
    <row r="419" spans="4:11" ht="13.5" customHeight="1" x14ac:dyDescent="0.3">
      <c r="D419" s="16"/>
      <c r="E419" s="16"/>
      <c r="H419"/>
      <c r="K419"/>
    </row>
    <row r="420" spans="4:11" ht="13.5" customHeight="1" x14ac:dyDescent="0.3">
      <c r="D420" s="16"/>
      <c r="E420" s="16"/>
      <c r="H420"/>
      <c r="K420"/>
    </row>
    <row r="421" spans="4:11" ht="13.5" customHeight="1" x14ac:dyDescent="0.3">
      <c r="D421" s="16"/>
      <c r="E421" s="16"/>
      <c r="H421"/>
      <c r="K421"/>
    </row>
    <row r="422" spans="4:11" ht="13.5" customHeight="1" x14ac:dyDescent="0.3">
      <c r="D422" s="16"/>
      <c r="E422" s="16"/>
      <c r="H422"/>
      <c r="K422"/>
    </row>
    <row r="423" spans="4:11" ht="13.5" customHeight="1" x14ac:dyDescent="0.3">
      <c r="D423" s="16"/>
      <c r="E423" s="16"/>
      <c r="H423"/>
      <c r="K423"/>
    </row>
    <row r="424" spans="4:11" ht="13.5" customHeight="1" x14ac:dyDescent="0.3">
      <c r="D424" s="16"/>
      <c r="E424" s="16"/>
      <c r="H424"/>
      <c r="K424"/>
    </row>
    <row r="425" spans="4:11" ht="13.5" customHeight="1" x14ac:dyDescent="0.3">
      <c r="D425" s="16"/>
      <c r="E425" s="16"/>
      <c r="H425"/>
      <c r="K425"/>
    </row>
    <row r="426" spans="4:11" ht="13.5" customHeight="1" x14ac:dyDescent="0.3">
      <c r="D426" s="16"/>
      <c r="E426" s="16"/>
      <c r="H426"/>
      <c r="K426"/>
    </row>
    <row r="427" spans="4:11" ht="13.5" customHeight="1" x14ac:dyDescent="0.3">
      <c r="D427" s="16"/>
      <c r="E427" s="16"/>
      <c r="H427"/>
      <c r="K427"/>
    </row>
    <row r="428" spans="4:11" ht="13.5" customHeight="1" x14ac:dyDescent="0.3">
      <c r="D428" s="16"/>
      <c r="E428" s="16"/>
      <c r="H428"/>
      <c r="K428"/>
    </row>
    <row r="429" spans="4:11" ht="13.5" customHeight="1" x14ac:dyDescent="0.3">
      <c r="D429" s="16"/>
      <c r="E429" s="16"/>
      <c r="H429"/>
      <c r="K429"/>
    </row>
    <row r="430" spans="4:11" ht="13.5" customHeight="1" x14ac:dyDescent="0.3">
      <c r="D430" s="16"/>
      <c r="E430" s="16"/>
      <c r="H430"/>
      <c r="K430"/>
    </row>
    <row r="431" spans="4:11" ht="13.5" customHeight="1" x14ac:dyDescent="0.3">
      <c r="D431" s="16"/>
      <c r="E431" s="16"/>
      <c r="H431"/>
      <c r="K431"/>
    </row>
    <row r="432" spans="4:11" ht="13.5" customHeight="1" x14ac:dyDescent="0.3">
      <c r="D432" s="16"/>
      <c r="E432" s="16"/>
      <c r="H432"/>
      <c r="K432"/>
    </row>
    <row r="433" spans="4:11" ht="13.5" customHeight="1" x14ac:dyDescent="0.3">
      <c r="D433" s="16"/>
      <c r="E433" s="16"/>
      <c r="H433"/>
      <c r="K433"/>
    </row>
    <row r="434" spans="4:11" ht="13.5" customHeight="1" x14ac:dyDescent="0.3">
      <c r="D434" s="16"/>
      <c r="E434" s="16"/>
      <c r="H434"/>
      <c r="K434"/>
    </row>
    <row r="435" spans="4:11" ht="13.5" customHeight="1" x14ac:dyDescent="0.3">
      <c r="D435" s="16"/>
      <c r="E435" s="16"/>
      <c r="H435"/>
      <c r="K435"/>
    </row>
    <row r="436" spans="4:11" ht="13.5" customHeight="1" x14ac:dyDescent="0.3">
      <c r="D436" s="16"/>
      <c r="E436" s="16"/>
      <c r="H436"/>
      <c r="K436"/>
    </row>
    <row r="437" spans="4:11" ht="13.5" customHeight="1" x14ac:dyDescent="0.3">
      <c r="D437" s="16"/>
      <c r="E437" s="16"/>
      <c r="H437"/>
      <c r="K437"/>
    </row>
    <row r="438" spans="4:11" ht="13.5" customHeight="1" x14ac:dyDescent="0.3">
      <c r="D438" s="16"/>
      <c r="E438" s="16"/>
      <c r="H438"/>
      <c r="K438"/>
    </row>
    <row r="439" spans="4:11" ht="13.5" customHeight="1" x14ac:dyDescent="0.3">
      <c r="D439" s="16"/>
      <c r="E439" s="16"/>
      <c r="H439"/>
      <c r="K439"/>
    </row>
    <row r="440" spans="4:11" ht="13.5" customHeight="1" x14ac:dyDescent="0.3">
      <c r="D440" s="16"/>
      <c r="E440" s="16"/>
      <c r="H440"/>
      <c r="K440"/>
    </row>
    <row r="441" spans="4:11" ht="13.5" customHeight="1" x14ac:dyDescent="0.3">
      <c r="D441" s="16"/>
      <c r="E441" s="16"/>
      <c r="H441"/>
      <c r="K441"/>
    </row>
    <row r="442" spans="4:11" ht="13.5" customHeight="1" x14ac:dyDescent="0.3">
      <c r="D442" s="16"/>
      <c r="E442" s="16"/>
      <c r="H442"/>
      <c r="K442"/>
    </row>
    <row r="443" spans="4:11" ht="13.5" customHeight="1" x14ac:dyDescent="0.3">
      <c r="D443" s="16"/>
      <c r="E443" s="16"/>
      <c r="H443"/>
      <c r="K443"/>
    </row>
    <row r="444" spans="4:11" ht="13.5" customHeight="1" x14ac:dyDescent="0.3">
      <c r="D444" s="16"/>
      <c r="E444" s="16"/>
      <c r="H444"/>
      <c r="K444"/>
    </row>
    <row r="445" spans="4:11" ht="13.5" customHeight="1" x14ac:dyDescent="0.3">
      <c r="D445" s="16"/>
      <c r="E445" s="16"/>
      <c r="H445"/>
      <c r="K445"/>
    </row>
    <row r="446" spans="4:11" ht="13.5" customHeight="1" x14ac:dyDescent="0.3">
      <c r="D446" s="16"/>
      <c r="E446" s="16"/>
      <c r="H446"/>
      <c r="K446"/>
    </row>
    <row r="447" spans="4:11" ht="13.5" customHeight="1" x14ac:dyDescent="0.3">
      <c r="D447" s="16"/>
      <c r="E447" s="16"/>
      <c r="H447"/>
      <c r="K447"/>
    </row>
    <row r="448" spans="4:11" ht="13.5" customHeight="1" x14ac:dyDescent="0.3">
      <c r="D448" s="16"/>
      <c r="E448" s="16"/>
      <c r="H448"/>
      <c r="K448"/>
    </row>
    <row r="449" spans="4:11" ht="13.5" customHeight="1" x14ac:dyDescent="0.3">
      <c r="D449" s="16"/>
      <c r="E449" s="16"/>
      <c r="H449"/>
      <c r="K449"/>
    </row>
    <row r="450" spans="4:11" ht="13.5" customHeight="1" x14ac:dyDescent="0.3">
      <c r="D450" s="16"/>
      <c r="E450" s="16"/>
      <c r="H450"/>
      <c r="K450"/>
    </row>
    <row r="451" spans="4:11" ht="13.5" customHeight="1" x14ac:dyDescent="0.3">
      <c r="D451" s="16"/>
      <c r="E451" s="16"/>
      <c r="H451"/>
      <c r="K451"/>
    </row>
    <row r="452" spans="4:11" ht="13.5" customHeight="1" x14ac:dyDescent="0.3">
      <c r="D452" s="16"/>
      <c r="E452" s="16"/>
      <c r="H452"/>
      <c r="K452"/>
    </row>
    <row r="453" spans="4:11" ht="13.5" customHeight="1" x14ac:dyDescent="0.3">
      <c r="D453" s="16"/>
      <c r="E453" s="16"/>
      <c r="H453"/>
      <c r="K453"/>
    </row>
    <row r="454" spans="4:11" ht="13.5" customHeight="1" x14ac:dyDescent="0.3">
      <c r="D454" s="16"/>
      <c r="E454" s="16"/>
      <c r="H454"/>
      <c r="K454"/>
    </row>
    <row r="455" spans="4:11" ht="13.5" customHeight="1" x14ac:dyDescent="0.3">
      <c r="D455" s="16"/>
      <c r="E455" s="16"/>
      <c r="H455"/>
      <c r="K455"/>
    </row>
    <row r="456" spans="4:11" ht="13.5" customHeight="1" x14ac:dyDescent="0.3">
      <c r="D456" s="16"/>
      <c r="E456" s="16"/>
      <c r="H456"/>
      <c r="K456"/>
    </row>
    <row r="457" spans="4:11" ht="13.5" customHeight="1" x14ac:dyDescent="0.3">
      <c r="D457" s="16"/>
      <c r="E457" s="16"/>
      <c r="H457"/>
      <c r="K457"/>
    </row>
    <row r="458" spans="4:11" ht="13.5" customHeight="1" x14ac:dyDescent="0.3">
      <c r="D458" s="16"/>
      <c r="E458" s="16"/>
      <c r="H458"/>
      <c r="K458"/>
    </row>
    <row r="459" spans="4:11" ht="13.5" customHeight="1" x14ac:dyDescent="0.3">
      <c r="D459" s="16"/>
      <c r="E459" s="16"/>
      <c r="H459"/>
      <c r="K459"/>
    </row>
    <row r="460" spans="4:11" ht="13.5" customHeight="1" x14ac:dyDescent="0.3">
      <c r="D460" s="16"/>
      <c r="E460" s="16"/>
      <c r="H460"/>
      <c r="K460"/>
    </row>
    <row r="461" spans="4:11" ht="13.5" customHeight="1" x14ac:dyDescent="0.3">
      <c r="D461" s="16"/>
      <c r="E461" s="16"/>
      <c r="H461"/>
      <c r="K461"/>
    </row>
    <row r="462" spans="4:11" ht="13.5" customHeight="1" x14ac:dyDescent="0.3">
      <c r="D462" s="16"/>
      <c r="E462" s="16"/>
      <c r="H462"/>
      <c r="K462"/>
    </row>
    <row r="463" spans="4:11" ht="13.5" customHeight="1" x14ac:dyDescent="0.3">
      <c r="D463" s="16"/>
      <c r="E463" s="16"/>
      <c r="H463"/>
      <c r="K463"/>
    </row>
    <row r="464" spans="4:11" ht="13.5" customHeight="1" x14ac:dyDescent="0.3">
      <c r="D464" s="16"/>
      <c r="E464" s="16"/>
      <c r="H464"/>
      <c r="K464"/>
    </row>
    <row r="465" spans="4:11" ht="13.5" customHeight="1" x14ac:dyDescent="0.3">
      <c r="D465" s="16"/>
      <c r="E465" s="16"/>
      <c r="H465"/>
      <c r="K465"/>
    </row>
    <row r="466" spans="4:11" ht="13.5" customHeight="1" x14ac:dyDescent="0.3">
      <c r="D466" s="16"/>
      <c r="E466" s="16"/>
      <c r="H466"/>
      <c r="K466"/>
    </row>
    <row r="467" spans="4:11" ht="13.5" customHeight="1" x14ac:dyDescent="0.3">
      <c r="D467" s="16"/>
      <c r="E467" s="16"/>
      <c r="H467"/>
      <c r="K467"/>
    </row>
    <row r="468" spans="4:11" ht="13.5" customHeight="1" x14ac:dyDescent="0.3">
      <c r="D468" s="16"/>
      <c r="E468" s="16"/>
      <c r="H468"/>
      <c r="K468"/>
    </row>
    <row r="469" spans="4:11" ht="13.5" customHeight="1" x14ac:dyDescent="0.3">
      <c r="D469" s="16"/>
      <c r="E469" s="16"/>
      <c r="H469"/>
      <c r="K469"/>
    </row>
    <row r="470" spans="4:11" ht="13.5" customHeight="1" x14ac:dyDescent="0.3">
      <c r="D470" s="16"/>
      <c r="E470" s="16"/>
      <c r="H470"/>
      <c r="K470"/>
    </row>
    <row r="471" spans="4:11" ht="13.5" customHeight="1" x14ac:dyDescent="0.3">
      <c r="D471" s="16"/>
      <c r="E471" s="16"/>
      <c r="H471"/>
      <c r="K471"/>
    </row>
    <row r="472" spans="4:11" ht="13.5" customHeight="1" x14ac:dyDescent="0.3">
      <c r="D472" s="16"/>
      <c r="E472" s="16"/>
      <c r="H472"/>
      <c r="K472"/>
    </row>
    <row r="473" spans="4:11" ht="13.5" customHeight="1" x14ac:dyDescent="0.3">
      <c r="D473" s="16"/>
      <c r="E473" s="16"/>
      <c r="H473"/>
      <c r="K473"/>
    </row>
    <row r="474" spans="4:11" ht="13.5" customHeight="1" x14ac:dyDescent="0.3">
      <c r="D474" s="16"/>
      <c r="E474" s="16"/>
      <c r="H474"/>
      <c r="K474"/>
    </row>
    <row r="475" spans="4:11" ht="13.5" customHeight="1" x14ac:dyDescent="0.3">
      <c r="D475" s="16"/>
      <c r="E475" s="16"/>
      <c r="H475"/>
      <c r="K475"/>
    </row>
    <row r="476" spans="4:11" ht="13.5" customHeight="1" x14ac:dyDescent="0.3">
      <c r="D476" s="16"/>
      <c r="E476" s="16"/>
      <c r="H476"/>
      <c r="K476"/>
    </row>
    <row r="477" spans="4:11" ht="13.5" customHeight="1" x14ac:dyDescent="0.3">
      <c r="D477" s="16"/>
      <c r="E477" s="16"/>
      <c r="H477"/>
      <c r="K477"/>
    </row>
    <row r="478" spans="4:11" ht="13.5" customHeight="1" x14ac:dyDescent="0.3">
      <c r="D478" s="16"/>
      <c r="E478" s="16"/>
      <c r="H478"/>
      <c r="K478"/>
    </row>
    <row r="479" spans="4:11" ht="13.5" customHeight="1" x14ac:dyDescent="0.3">
      <c r="D479" s="16"/>
      <c r="E479" s="16"/>
      <c r="H479"/>
      <c r="K479"/>
    </row>
    <row r="480" spans="4:11" ht="13.5" customHeight="1" x14ac:dyDescent="0.3">
      <c r="D480" s="16"/>
      <c r="E480" s="16"/>
      <c r="H480"/>
      <c r="K480"/>
    </row>
    <row r="481" spans="4:11" ht="13.5" customHeight="1" x14ac:dyDescent="0.3">
      <c r="D481" s="16"/>
      <c r="E481" s="16"/>
      <c r="H481"/>
      <c r="K481"/>
    </row>
    <row r="482" spans="4:11" ht="13.5" customHeight="1" x14ac:dyDescent="0.3">
      <c r="D482" s="16"/>
      <c r="E482" s="16"/>
      <c r="H482"/>
      <c r="K482"/>
    </row>
    <row r="483" spans="4:11" ht="13.5" customHeight="1" x14ac:dyDescent="0.3">
      <c r="D483" s="16"/>
      <c r="E483" s="16"/>
      <c r="H483"/>
      <c r="K483"/>
    </row>
    <row r="484" spans="4:11" ht="13.5" customHeight="1" x14ac:dyDescent="0.3">
      <c r="D484" s="16"/>
      <c r="E484" s="16"/>
      <c r="H484"/>
      <c r="K484"/>
    </row>
    <row r="485" spans="4:11" ht="13.5" customHeight="1" x14ac:dyDescent="0.3">
      <c r="D485" s="16"/>
      <c r="E485" s="16"/>
      <c r="H485"/>
      <c r="K485"/>
    </row>
    <row r="486" spans="4:11" ht="13.5" customHeight="1" x14ac:dyDescent="0.3">
      <c r="D486" s="16"/>
      <c r="E486" s="16"/>
      <c r="H486"/>
      <c r="K486"/>
    </row>
    <row r="487" spans="4:11" ht="13.5" customHeight="1" x14ac:dyDescent="0.3">
      <c r="D487" s="16"/>
      <c r="E487" s="16"/>
      <c r="H487"/>
      <c r="K487"/>
    </row>
    <row r="488" spans="4:11" ht="13.5" customHeight="1" x14ac:dyDescent="0.3">
      <c r="D488" s="16"/>
      <c r="E488" s="16"/>
      <c r="H488"/>
      <c r="K488"/>
    </row>
    <row r="489" spans="4:11" ht="13.5" customHeight="1" x14ac:dyDescent="0.3">
      <c r="D489" s="16"/>
      <c r="E489" s="16"/>
      <c r="H489"/>
      <c r="K489"/>
    </row>
    <row r="490" spans="4:11" ht="13.5" customHeight="1" x14ac:dyDescent="0.3">
      <c r="D490" s="16"/>
      <c r="E490" s="16"/>
      <c r="H490"/>
      <c r="K490"/>
    </row>
    <row r="491" spans="4:11" ht="13.5" customHeight="1" x14ac:dyDescent="0.3">
      <c r="D491" s="16"/>
      <c r="E491" s="16"/>
      <c r="H491"/>
      <c r="K491"/>
    </row>
    <row r="492" spans="4:11" ht="13.5" customHeight="1" x14ac:dyDescent="0.3">
      <c r="D492" s="16"/>
      <c r="E492" s="16"/>
      <c r="H492"/>
      <c r="K492"/>
    </row>
    <row r="493" spans="4:11" ht="13.5" customHeight="1" x14ac:dyDescent="0.3">
      <c r="D493" s="16"/>
      <c r="E493" s="16"/>
      <c r="H493"/>
      <c r="K493"/>
    </row>
    <row r="494" spans="4:11" ht="13.5" customHeight="1" x14ac:dyDescent="0.3">
      <c r="D494" s="16"/>
      <c r="E494" s="16"/>
      <c r="H494"/>
      <c r="K494"/>
    </row>
    <row r="495" spans="4:11" ht="13.5" customHeight="1" x14ac:dyDescent="0.3">
      <c r="D495" s="16"/>
      <c r="E495" s="16"/>
      <c r="H495"/>
      <c r="K495"/>
    </row>
    <row r="496" spans="4:11" ht="13.5" customHeight="1" x14ac:dyDescent="0.3">
      <c r="D496" s="16"/>
      <c r="E496" s="16"/>
      <c r="H496"/>
      <c r="K496"/>
    </row>
    <row r="497" spans="4:11" ht="13.5" customHeight="1" x14ac:dyDescent="0.3">
      <c r="D497" s="16"/>
      <c r="E497" s="16"/>
      <c r="H497"/>
      <c r="K497"/>
    </row>
    <row r="498" spans="4:11" ht="13.5" customHeight="1" x14ac:dyDescent="0.3">
      <c r="D498" s="16"/>
      <c r="E498" s="16"/>
      <c r="H498"/>
      <c r="K498"/>
    </row>
    <row r="499" spans="4:11" ht="13.5" customHeight="1" x14ac:dyDescent="0.3">
      <c r="D499" s="16"/>
      <c r="E499" s="16"/>
      <c r="H499"/>
      <c r="K499"/>
    </row>
    <row r="500" spans="4:11" ht="13.5" customHeight="1" x14ac:dyDescent="0.3">
      <c r="D500" s="16"/>
      <c r="E500" s="16"/>
      <c r="H500"/>
      <c r="K500"/>
    </row>
    <row r="501" spans="4:11" ht="13.5" customHeight="1" x14ac:dyDescent="0.3">
      <c r="D501" s="16"/>
      <c r="E501" s="16"/>
      <c r="H501"/>
      <c r="K501"/>
    </row>
    <row r="502" spans="4:11" ht="13.5" customHeight="1" x14ac:dyDescent="0.3">
      <c r="D502" s="16"/>
      <c r="E502" s="16"/>
      <c r="H502"/>
      <c r="K502"/>
    </row>
    <row r="503" spans="4:11" ht="13.5" customHeight="1" x14ac:dyDescent="0.3">
      <c r="D503" s="16"/>
      <c r="E503" s="16"/>
      <c r="H503"/>
      <c r="K503"/>
    </row>
    <row r="504" spans="4:11" ht="13.5" customHeight="1" x14ac:dyDescent="0.3">
      <c r="D504" s="16"/>
      <c r="E504" s="16"/>
      <c r="H504"/>
      <c r="K504"/>
    </row>
    <row r="505" spans="4:11" ht="13.5" customHeight="1" x14ac:dyDescent="0.3">
      <c r="D505" s="16"/>
      <c r="E505" s="16"/>
      <c r="H505"/>
      <c r="K505"/>
    </row>
    <row r="506" spans="4:11" ht="13.5" customHeight="1" x14ac:dyDescent="0.3">
      <c r="D506" s="16"/>
      <c r="E506" s="16"/>
      <c r="H506"/>
      <c r="K506"/>
    </row>
    <row r="507" spans="4:11" ht="13.5" customHeight="1" x14ac:dyDescent="0.3">
      <c r="D507" s="16"/>
      <c r="E507" s="16"/>
      <c r="H507"/>
      <c r="K507"/>
    </row>
    <row r="508" spans="4:11" ht="13.5" customHeight="1" x14ac:dyDescent="0.3">
      <c r="D508" s="16"/>
      <c r="E508" s="16"/>
      <c r="H508"/>
      <c r="K508"/>
    </row>
    <row r="509" spans="4:11" ht="13.5" customHeight="1" x14ac:dyDescent="0.3">
      <c r="D509" s="16"/>
      <c r="E509" s="16"/>
      <c r="H509"/>
      <c r="K509"/>
    </row>
    <row r="510" spans="4:11" ht="13.5" customHeight="1" x14ac:dyDescent="0.3">
      <c r="D510" s="16"/>
      <c r="E510" s="16"/>
      <c r="H510"/>
      <c r="K510"/>
    </row>
    <row r="511" spans="4:11" ht="13.5" customHeight="1" x14ac:dyDescent="0.3">
      <c r="D511" s="16"/>
      <c r="E511" s="16"/>
      <c r="H511"/>
      <c r="K511"/>
    </row>
    <row r="512" spans="4:11" ht="13.5" customHeight="1" x14ac:dyDescent="0.3">
      <c r="D512" s="16"/>
      <c r="E512" s="16"/>
      <c r="H512"/>
      <c r="K512"/>
    </row>
    <row r="513" spans="4:11" ht="13.5" customHeight="1" x14ac:dyDescent="0.3">
      <c r="D513" s="16"/>
      <c r="E513" s="16"/>
      <c r="H513"/>
      <c r="K513"/>
    </row>
    <row r="514" spans="4:11" ht="13.5" customHeight="1" x14ac:dyDescent="0.3">
      <c r="D514" s="16"/>
      <c r="E514" s="16"/>
      <c r="H514"/>
      <c r="K514"/>
    </row>
    <row r="515" spans="4:11" ht="13.5" customHeight="1" x14ac:dyDescent="0.3">
      <c r="D515" s="16"/>
      <c r="E515" s="16"/>
      <c r="H515"/>
      <c r="K515"/>
    </row>
    <row r="516" spans="4:11" ht="13.5" customHeight="1" x14ac:dyDescent="0.3">
      <c r="D516" s="16"/>
      <c r="E516" s="16"/>
      <c r="H516"/>
      <c r="K516"/>
    </row>
    <row r="517" spans="4:11" ht="13.5" customHeight="1" x14ac:dyDescent="0.3">
      <c r="D517" s="16"/>
      <c r="E517" s="16"/>
      <c r="H517"/>
      <c r="K517"/>
    </row>
    <row r="518" spans="4:11" ht="13.5" customHeight="1" x14ac:dyDescent="0.3">
      <c r="D518" s="16"/>
      <c r="E518" s="16"/>
      <c r="H518"/>
      <c r="K518"/>
    </row>
    <row r="519" spans="4:11" ht="13.5" customHeight="1" x14ac:dyDescent="0.3">
      <c r="D519" s="16"/>
      <c r="E519" s="16"/>
      <c r="H519"/>
      <c r="K519"/>
    </row>
    <row r="520" spans="4:11" ht="13.5" customHeight="1" x14ac:dyDescent="0.3">
      <c r="D520" s="16"/>
      <c r="E520" s="16"/>
      <c r="H520"/>
      <c r="K520"/>
    </row>
    <row r="521" spans="4:11" ht="13.5" customHeight="1" x14ac:dyDescent="0.3">
      <c r="D521" s="16"/>
      <c r="E521" s="16"/>
      <c r="H521"/>
      <c r="K521"/>
    </row>
    <row r="522" spans="4:11" ht="13.5" customHeight="1" x14ac:dyDescent="0.3">
      <c r="D522" s="16"/>
      <c r="E522" s="16"/>
      <c r="H522"/>
      <c r="K522"/>
    </row>
    <row r="523" spans="4:11" ht="13.5" customHeight="1" x14ac:dyDescent="0.3">
      <c r="D523" s="16"/>
      <c r="E523" s="16"/>
      <c r="H523"/>
      <c r="K523"/>
    </row>
    <row r="524" spans="4:11" ht="13.5" customHeight="1" x14ac:dyDescent="0.3">
      <c r="D524" s="16"/>
      <c r="E524" s="16"/>
      <c r="H524"/>
      <c r="K524"/>
    </row>
    <row r="525" spans="4:11" ht="13.5" customHeight="1" x14ac:dyDescent="0.3">
      <c r="D525" s="16"/>
      <c r="E525" s="16"/>
      <c r="H525"/>
      <c r="K525"/>
    </row>
    <row r="526" spans="4:11" ht="13.5" customHeight="1" x14ac:dyDescent="0.3">
      <c r="D526" s="16"/>
      <c r="E526" s="16"/>
      <c r="H526"/>
      <c r="K526"/>
    </row>
    <row r="527" spans="4:11" ht="13.5" customHeight="1" x14ac:dyDescent="0.3">
      <c r="D527" s="16"/>
      <c r="E527" s="16"/>
      <c r="H527"/>
      <c r="K527"/>
    </row>
    <row r="528" spans="4:11" ht="13.5" customHeight="1" x14ac:dyDescent="0.3">
      <c r="D528" s="16"/>
      <c r="E528" s="16"/>
      <c r="H528"/>
      <c r="K528"/>
    </row>
    <row r="529" spans="4:11" ht="13.5" customHeight="1" x14ac:dyDescent="0.3">
      <c r="D529" s="16"/>
      <c r="E529" s="16"/>
      <c r="H529"/>
      <c r="K529"/>
    </row>
    <row r="530" spans="4:11" ht="13.5" customHeight="1" x14ac:dyDescent="0.3">
      <c r="D530" s="16"/>
      <c r="E530" s="16"/>
      <c r="H530"/>
      <c r="K530"/>
    </row>
    <row r="531" spans="4:11" ht="13.5" customHeight="1" x14ac:dyDescent="0.3">
      <c r="D531" s="16"/>
      <c r="E531" s="16"/>
      <c r="H531"/>
      <c r="K531"/>
    </row>
    <row r="532" spans="4:11" ht="13.5" customHeight="1" x14ac:dyDescent="0.3">
      <c r="D532" s="16"/>
      <c r="E532" s="16"/>
      <c r="H532"/>
      <c r="K532"/>
    </row>
    <row r="533" spans="4:11" ht="13.5" customHeight="1" x14ac:dyDescent="0.3">
      <c r="D533" s="16"/>
      <c r="E533" s="16"/>
      <c r="H533"/>
      <c r="K533"/>
    </row>
    <row r="534" spans="4:11" ht="13.5" customHeight="1" x14ac:dyDescent="0.3">
      <c r="D534" s="16"/>
      <c r="E534" s="16"/>
      <c r="H534"/>
      <c r="K534"/>
    </row>
    <row r="535" spans="4:11" ht="13.5" customHeight="1" x14ac:dyDescent="0.3">
      <c r="D535" s="16"/>
      <c r="E535" s="16"/>
      <c r="H535"/>
      <c r="K535"/>
    </row>
    <row r="536" spans="4:11" ht="13.5" customHeight="1" x14ac:dyDescent="0.3">
      <c r="D536" s="16"/>
      <c r="E536" s="16"/>
      <c r="H536"/>
      <c r="K536"/>
    </row>
    <row r="537" spans="4:11" ht="13.5" customHeight="1" x14ac:dyDescent="0.3">
      <c r="D537" s="16"/>
      <c r="E537" s="16"/>
      <c r="H537"/>
      <c r="K537"/>
    </row>
    <row r="538" spans="4:11" ht="13.5" customHeight="1" x14ac:dyDescent="0.3">
      <c r="D538" s="16"/>
      <c r="E538" s="16"/>
      <c r="H538"/>
      <c r="K538"/>
    </row>
    <row r="539" spans="4:11" ht="13.5" customHeight="1" x14ac:dyDescent="0.3">
      <c r="D539" s="16"/>
      <c r="E539" s="16"/>
      <c r="H539"/>
      <c r="K539"/>
    </row>
    <row r="540" spans="4:11" ht="13.5" customHeight="1" x14ac:dyDescent="0.3">
      <c r="D540" s="16"/>
      <c r="E540" s="16"/>
      <c r="H540"/>
      <c r="K540"/>
    </row>
    <row r="541" spans="4:11" ht="13.5" customHeight="1" x14ac:dyDescent="0.3">
      <c r="D541" s="16"/>
      <c r="E541" s="16"/>
      <c r="H541"/>
      <c r="K541"/>
    </row>
    <row r="542" spans="4:11" ht="13.5" customHeight="1" x14ac:dyDescent="0.3">
      <c r="D542" s="16"/>
      <c r="E542" s="16"/>
      <c r="H542"/>
      <c r="K542"/>
    </row>
    <row r="543" spans="4:11" ht="13.5" customHeight="1" x14ac:dyDescent="0.3">
      <c r="D543" s="16"/>
      <c r="E543" s="16"/>
      <c r="H543"/>
      <c r="K543"/>
    </row>
    <row r="544" spans="4:11" ht="13.5" customHeight="1" x14ac:dyDescent="0.3">
      <c r="D544" s="16"/>
      <c r="E544" s="16"/>
      <c r="H544"/>
      <c r="K544"/>
    </row>
    <row r="545" spans="4:11" ht="13.5" customHeight="1" x14ac:dyDescent="0.3">
      <c r="D545" s="16"/>
      <c r="E545" s="16"/>
      <c r="H545"/>
      <c r="K545"/>
    </row>
    <row r="546" spans="4:11" ht="13.5" customHeight="1" x14ac:dyDescent="0.3">
      <c r="D546" s="16"/>
      <c r="E546" s="16"/>
      <c r="H546"/>
      <c r="K546"/>
    </row>
    <row r="547" spans="4:11" ht="13.5" customHeight="1" x14ac:dyDescent="0.3">
      <c r="D547" s="16"/>
      <c r="E547" s="16"/>
      <c r="H547"/>
      <c r="K547"/>
    </row>
    <row r="548" spans="4:11" ht="13.5" customHeight="1" x14ac:dyDescent="0.3">
      <c r="D548" s="16"/>
      <c r="E548" s="16"/>
      <c r="H548"/>
      <c r="K548"/>
    </row>
    <row r="549" spans="4:11" ht="13.5" customHeight="1" x14ac:dyDescent="0.3">
      <c r="D549" s="16"/>
      <c r="E549" s="16"/>
      <c r="H549"/>
      <c r="K549"/>
    </row>
    <row r="550" spans="4:11" ht="13.5" customHeight="1" x14ac:dyDescent="0.3">
      <c r="D550" s="16"/>
      <c r="E550" s="16"/>
      <c r="H550"/>
      <c r="K550"/>
    </row>
    <row r="551" spans="4:11" ht="13.5" customHeight="1" x14ac:dyDescent="0.3">
      <c r="D551" s="16"/>
      <c r="E551" s="16"/>
      <c r="H551"/>
      <c r="K551"/>
    </row>
    <row r="552" spans="4:11" ht="13.5" customHeight="1" x14ac:dyDescent="0.3">
      <c r="D552" s="16"/>
      <c r="E552" s="16"/>
      <c r="H552"/>
      <c r="K552"/>
    </row>
    <row r="553" spans="4:11" ht="13.5" customHeight="1" x14ac:dyDescent="0.3">
      <c r="D553" s="16"/>
      <c r="E553" s="16"/>
      <c r="H553"/>
      <c r="K553"/>
    </row>
    <row r="554" spans="4:11" ht="13.5" customHeight="1" x14ac:dyDescent="0.3">
      <c r="D554" s="16"/>
      <c r="E554" s="16"/>
      <c r="H554"/>
      <c r="K554"/>
    </row>
    <row r="555" spans="4:11" ht="13.5" customHeight="1" x14ac:dyDescent="0.3">
      <c r="D555" s="16"/>
      <c r="E555" s="16"/>
      <c r="H555"/>
      <c r="K555"/>
    </row>
    <row r="556" spans="4:11" ht="13.5" customHeight="1" x14ac:dyDescent="0.3">
      <c r="D556" s="16"/>
      <c r="E556" s="16"/>
      <c r="H556"/>
      <c r="K556"/>
    </row>
    <row r="557" spans="4:11" ht="13.5" customHeight="1" x14ac:dyDescent="0.3">
      <c r="D557" s="16"/>
      <c r="E557" s="16"/>
      <c r="H557"/>
      <c r="K557"/>
    </row>
    <row r="558" spans="4:11" ht="13.5" customHeight="1" x14ac:dyDescent="0.3">
      <c r="D558" s="16"/>
      <c r="E558" s="16"/>
      <c r="H558"/>
      <c r="K558"/>
    </row>
    <row r="559" spans="4:11" ht="13.5" customHeight="1" x14ac:dyDescent="0.3">
      <c r="D559" s="16"/>
      <c r="E559" s="16"/>
      <c r="H559"/>
      <c r="K559"/>
    </row>
    <row r="560" spans="4:11" ht="13.5" customHeight="1" x14ac:dyDescent="0.3">
      <c r="D560" s="16"/>
      <c r="E560" s="16"/>
      <c r="H560"/>
      <c r="K560"/>
    </row>
    <row r="561" spans="4:11" ht="13.5" customHeight="1" x14ac:dyDescent="0.3">
      <c r="D561" s="16"/>
      <c r="E561" s="16"/>
      <c r="H561"/>
      <c r="K561"/>
    </row>
    <row r="562" spans="4:11" ht="13.5" customHeight="1" x14ac:dyDescent="0.3">
      <c r="D562" s="16"/>
      <c r="E562" s="16"/>
      <c r="H562"/>
      <c r="K562"/>
    </row>
    <row r="563" spans="4:11" ht="13.5" customHeight="1" x14ac:dyDescent="0.3">
      <c r="D563" s="16"/>
      <c r="E563" s="16"/>
      <c r="H563"/>
      <c r="K563"/>
    </row>
    <row r="564" spans="4:11" ht="13.5" customHeight="1" x14ac:dyDescent="0.3">
      <c r="D564" s="16"/>
      <c r="E564" s="16"/>
      <c r="H564"/>
      <c r="K564"/>
    </row>
    <row r="565" spans="4:11" ht="13.5" customHeight="1" x14ac:dyDescent="0.3">
      <c r="D565" s="16"/>
      <c r="E565" s="16"/>
      <c r="H565"/>
      <c r="K565"/>
    </row>
    <row r="566" spans="4:11" ht="13.5" customHeight="1" x14ac:dyDescent="0.3">
      <c r="D566" s="16"/>
      <c r="E566" s="16"/>
      <c r="H566"/>
      <c r="K566"/>
    </row>
    <row r="567" spans="4:11" ht="13.5" customHeight="1" x14ac:dyDescent="0.3">
      <c r="D567" s="16"/>
      <c r="E567" s="16"/>
      <c r="H567"/>
      <c r="K567"/>
    </row>
    <row r="568" spans="4:11" ht="13.5" customHeight="1" x14ac:dyDescent="0.3">
      <c r="D568" s="16"/>
      <c r="E568" s="16"/>
      <c r="H568"/>
      <c r="K568"/>
    </row>
    <row r="569" spans="4:11" ht="13.5" customHeight="1" x14ac:dyDescent="0.3">
      <c r="D569" s="16"/>
      <c r="E569" s="16"/>
      <c r="H569"/>
      <c r="K569"/>
    </row>
    <row r="570" spans="4:11" ht="13.5" customHeight="1" x14ac:dyDescent="0.3">
      <c r="D570" s="16"/>
      <c r="E570" s="16"/>
      <c r="H570"/>
      <c r="K570"/>
    </row>
    <row r="571" spans="4:11" ht="13.5" customHeight="1" x14ac:dyDescent="0.3">
      <c r="D571" s="16"/>
      <c r="E571" s="16"/>
      <c r="H571"/>
      <c r="K571"/>
    </row>
    <row r="572" spans="4:11" ht="13.5" customHeight="1" x14ac:dyDescent="0.3">
      <c r="D572" s="16"/>
      <c r="E572" s="16"/>
      <c r="H572"/>
      <c r="K572"/>
    </row>
    <row r="573" spans="4:11" ht="13.5" customHeight="1" x14ac:dyDescent="0.3">
      <c r="D573" s="16"/>
      <c r="E573" s="16"/>
      <c r="H573"/>
      <c r="K573"/>
    </row>
    <row r="574" spans="4:11" ht="13.5" customHeight="1" x14ac:dyDescent="0.3">
      <c r="D574" s="16"/>
      <c r="E574" s="16"/>
      <c r="H574"/>
      <c r="K574"/>
    </row>
    <row r="575" spans="4:11" ht="13.5" customHeight="1" x14ac:dyDescent="0.3">
      <c r="D575" s="16"/>
      <c r="E575" s="16"/>
      <c r="H575"/>
      <c r="K575"/>
    </row>
    <row r="576" spans="4:11" ht="13.5" customHeight="1" x14ac:dyDescent="0.3">
      <c r="D576" s="16"/>
      <c r="E576" s="16"/>
      <c r="H576"/>
      <c r="K576"/>
    </row>
    <row r="577" spans="4:11" ht="13.5" customHeight="1" x14ac:dyDescent="0.3">
      <c r="D577" s="16"/>
      <c r="E577" s="16"/>
      <c r="H577"/>
      <c r="K577"/>
    </row>
    <row r="578" spans="4:11" ht="13.5" customHeight="1" x14ac:dyDescent="0.3">
      <c r="D578" s="16"/>
      <c r="E578" s="16"/>
      <c r="H578"/>
      <c r="K578"/>
    </row>
    <row r="579" spans="4:11" ht="13.5" customHeight="1" x14ac:dyDescent="0.3">
      <c r="D579" s="16"/>
      <c r="E579" s="16"/>
      <c r="H579"/>
      <c r="K579"/>
    </row>
    <row r="580" spans="4:11" ht="13.5" customHeight="1" x14ac:dyDescent="0.3">
      <c r="D580" s="16"/>
      <c r="E580" s="16"/>
      <c r="H580"/>
      <c r="K580"/>
    </row>
    <row r="581" spans="4:11" ht="13.5" customHeight="1" x14ac:dyDescent="0.3">
      <c r="D581" s="16"/>
      <c r="E581" s="16"/>
      <c r="H581"/>
      <c r="K581"/>
    </row>
    <row r="582" spans="4:11" ht="13.5" customHeight="1" x14ac:dyDescent="0.3">
      <c r="D582" s="16"/>
      <c r="E582" s="16"/>
      <c r="H582"/>
      <c r="K582"/>
    </row>
    <row r="583" spans="4:11" ht="13.5" customHeight="1" x14ac:dyDescent="0.3">
      <c r="D583" s="16"/>
      <c r="E583" s="16"/>
      <c r="H583"/>
      <c r="K583"/>
    </row>
    <row r="584" spans="4:11" ht="13.5" customHeight="1" x14ac:dyDescent="0.3">
      <c r="D584" s="16"/>
      <c r="E584" s="16"/>
      <c r="H584"/>
      <c r="K584"/>
    </row>
    <row r="585" spans="4:11" ht="13.5" customHeight="1" x14ac:dyDescent="0.3">
      <c r="D585" s="16"/>
      <c r="E585" s="16"/>
      <c r="H585"/>
      <c r="K585"/>
    </row>
    <row r="586" spans="4:11" ht="13.5" customHeight="1" x14ac:dyDescent="0.3">
      <c r="D586" s="16"/>
      <c r="E586" s="16"/>
      <c r="H586"/>
      <c r="K586"/>
    </row>
    <row r="587" spans="4:11" ht="13.5" customHeight="1" x14ac:dyDescent="0.3">
      <c r="D587" s="16"/>
      <c r="E587" s="16"/>
      <c r="H587"/>
      <c r="K587"/>
    </row>
    <row r="588" spans="4:11" ht="13.5" customHeight="1" x14ac:dyDescent="0.3">
      <c r="D588" s="16"/>
      <c r="E588" s="16"/>
      <c r="H588"/>
      <c r="K588"/>
    </row>
    <row r="589" spans="4:11" ht="13.5" customHeight="1" x14ac:dyDescent="0.3">
      <c r="D589" s="16"/>
      <c r="E589" s="16"/>
      <c r="H589"/>
      <c r="K589"/>
    </row>
    <row r="590" spans="4:11" ht="13.5" customHeight="1" x14ac:dyDescent="0.3">
      <c r="D590" s="16"/>
      <c r="E590" s="16"/>
      <c r="H590"/>
      <c r="K590"/>
    </row>
    <row r="591" spans="4:11" ht="13.5" customHeight="1" x14ac:dyDescent="0.3">
      <c r="D591" s="16"/>
      <c r="E591" s="16"/>
      <c r="H591"/>
      <c r="K591"/>
    </row>
    <row r="592" spans="4:11" ht="13.5" customHeight="1" x14ac:dyDescent="0.3">
      <c r="D592" s="16"/>
      <c r="E592" s="16"/>
      <c r="H592"/>
      <c r="K592"/>
    </row>
    <row r="593" spans="4:11" ht="13.5" customHeight="1" x14ac:dyDescent="0.3">
      <c r="D593" s="16"/>
      <c r="E593" s="16"/>
      <c r="H593"/>
      <c r="K593"/>
    </row>
    <row r="594" spans="4:11" ht="13.5" customHeight="1" x14ac:dyDescent="0.3">
      <c r="D594" s="16"/>
      <c r="E594" s="16"/>
      <c r="H594"/>
      <c r="K594"/>
    </row>
    <row r="595" spans="4:11" ht="13.5" customHeight="1" x14ac:dyDescent="0.3">
      <c r="D595" s="16"/>
      <c r="E595" s="16"/>
      <c r="H595"/>
      <c r="K595"/>
    </row>
    <row r="596" spans="4:11" ht="13.5" customHeight="1" x14ac:dyDescent="0.3">
      <c r="D596" s="16"/>
      <c r="E596" s="16"/>
      <c r="H596"/>
      <c r="K596"/>
    </row>
    <row r="597" spans="4:11" ht="13.5" customHeight="1" x14ac:dyDescent="0.3">
      <c r="D597" s="16"/>
      <c r="E597" s="16"/>
      <c r="H597"/>
      <c r="K597"/>
    </row>
    <row r="598" spans="4:11" ht="13.5" customHeight="1" x14ac:dyDescent="0.3">
      <c r="D598" s="16"/>
      <c r="E598" s="16"/>
      <c r="H598"/>
      <c r="K598"/>
    </row>
    <row r="599" spans="4:11" ht="13.5" customHeight="1" x14ac:dyDescent="0.3">
      <c r="D599" s="16"/>
      <c r="E599" s="16"/>
      <c r="H599"/>
      <c r="K599"/>
    </row>
    <row r="600" spans="4:11" ht="13.5" customHeight="1" x14ac:dyDescent="0.3">
      <c r="D600" s="16"/>
      <c r="E600" s="16"/>
      <c r="H600"/>
      <c r="K600"/>
    </row>
    <row r="601" spans="4:11" ht="13.5" customHeight="1" x14ac:dyDescent="0.3">
      <c r="D601" s="16"/>
      <c r="E601" s="16"/>
      <c r="H601"/>
      <c r="K601"/>
    </row>
    <row r="602" spans="4:11" ht="13.5" customHeight="1" x14ac:dyDescent="0.3">
      <c r="D602" s="16"/>
      <c r="E602" s="16"/>
      <c r="H602"/>
      <c r="K602"/>
    </row>
    <row r="603" spans="4:11" ht="13.5" customHeight="1" x14ac:dyDescent="0.3">
      <c r="D603" s="16"/>
      <c r="E603" s="16"/>
      <c r="H603"/>
      <c r="K603"/>
    </row>
    <row r="604" spans="4:11" ht="13.5" customHeight="1" x14ac:dyDescent="0.3">
      <c r="D604" s="16"/>
      <c r="E604" s="16"/>
      <c r="H604"/>
      <c r="K604"/>
    </row>
    <row r="605" spans="4:11" ht="13.5" customHeight="1" x14ac:dyDescent="0.3">
      <c r="D605" s="16"/>
      <c r="E605" s="16"/>
      <c r="H605"/>
      <c r="K605"/>
    </row>
    <row r="606" spans="4:11" ht="13.5" customHeight="1" x14ac:dyDescent="0.3">
      <c r="D606" s="16"/>
      <c r="E606" s="16"/>
      <c r="H606"/>
      <c r="K606"/>
    </row>
    <row r="607" spans="4:11" ht="13.5" customHeight="1" x14ac:dyDescent="0.3">
      <c r="D607" s="16"/>
      <c r="E607" s="16"/>
      <c r="H607"/>
      <c r="K607"/>
    </row>
    <row r="608" spans="4:11" ht="13.5" customHeight="1" x14ac:dyDescent="0.3">
      <c r="D608" s="16"/>
      <c r="E608" s="16"/>
      <c r="H608"/>
      <c r="K608"/>
    </row>
    <row r="609" spans="4:11" ht="13.5" customHeight="1" x14ac:dyDescent="0.3">
      <c r="D609" s="16"/>
      <c r="E609" s="16"/>
      <c r="H609"/>
      <c r="K609"/>
    </row>
    <row r="610" spans="4:11" ht="13.5" customHeight="1" x14ac:dyDescent="0.3">
      <c r="D610" s="16"/>
      <c r="E610" s="16"/>
      <c r="H610"/>
      <c r="K610"/>
    </row>
    <row r="611" spans="4:11" ht="13.5" customHeight="1" x14ac:dyDescent="0.3">
      <c r="D611" s="16"/>
      <c r="E611" s="16"/>
      <c r="H611"/>
      <c r="K611"/>
    </row>
    <row r="612" spans="4:11" ht="13.5" customHeight="1" x14ac:dyDescent="0.3">
      <c r="D612" s="16"/>
      <c r="E612" s="16"/>
      <c r="H612"/>
      <c r="K612"/>
    </row>
    <row r="613" spans="4:11" ht="13.5" customHeight="1" x14ac:dyDescent="0.3">
      <c r="D613" s="16"/>
      <c r="E613" s="16"/>
      <c r="H613"/>
      <c r="K613"/>
    </row>
    <row r="614" spans="4:11" ht="13.5" customHeight="1" x14ac:dyDescent="0.3">
      <c r="D614" s="16"/>
      <c r="E614" s="16"/>
      <c r="H614"/>
      <c r="K614"/>
    </row>
    <row r="615" spans="4:11" ht="13.5" customHeight="1" x14ac:dyDescent="0.3">
      <c r="D615" s="16"/>
      <c r="E615" s="16"/>
      <c r="H615"/>
      <c r="K615"/>
    </row>
    <row r="616" spans="4:11" ht="13.5" customHeight="1" x14ac:dyDescent="0.3">
      <c r="D616" s="16"/>
      <c r="E616" s="16"/>
      <c r="H616"/>
      <c r="K616"/>
    </row>
    <row r="617" spans="4:11" ht="13.5" customHeight="1" x14ac:dyDescent="0.3">
      <c r="D617" s="16"/>
      <c r="E617" s="16"/>
      <c r="H617"/>
      <c r="K617"/>
    </row>
    <row r="618" spans="4:11" ht="13.5" customHeight="1" x14ac:dyDescent="0.3">
      <c r="D618" s="16"/>
      <c r="E618" s="16"/>
      <c r="H618"/>
      <c r="K618"/>
    </row>
    <row r="619" spans="4:11" ht="13.5" customHeight="1" x14ac:dyDescent="0.3">
      <c r="D619" s="16"/>
      <c r="E619" s="16"/>
      <c r="H619"/>
      <c r="K619"/>
    </row>
    <row r="620" spans="4:11" ht="13.5" customHeight="1" x14ac:dyDescent="0.3">
      <c r="D620" s="16"/>
      <c r="E620" s="16"/>
      <c r="H620"/>
      <c r="K620"/>
    </row>
    <row r="621" spans="4:11" ht="13.5" customHeight="1" x14ac:dyDescent="0.3">
      <c r="D621" s="16"/>
      <c r="E621" s="16"/>
      <c r="H621"/>
      <c r="K621"/>
    </row>
    <row r="622" spans="4:11" ht="13.5" customHeight="1" x14ac:dyDescent="0.3">
      <c r="D622" s="16"/>
      <c r="E622" s="16"/>
      <c r="H622"/>
      <c r="K622"/>
    </row>
    <row r="623" spans="4:11" ht="13.5" customHeight="1" x14ac:dyDescent="0.3">
      <c r="D623" s="16"/>
      <c r="E623" s="16"/>
      <c r="H623"/>
      <c r="K623"/>
    </row>
    <row r="624" spans="4:11" ht="13.5" customHeight="1" x14ac:dyDescent="0.3">
      <c r="D624" s="16"/>
      <c r="E624" s="16"/>
      <c r="H624"/>
      <c r="K624"/>
    </row>
    <row r="625" spans="4:11" ht="13.5" customHeight="1" x14ac:dyDescent="0.3">
      <c r="D625" s="16"/>
      <c r="E625" s="16"/>
      <c r="H625"/>
      <c r="K625"/>
    </row>
    <row r="626" spans="4:11" ht="13.5" customHeight="1" x14ac:dyDescent="0.3">
      <c r="D626" s="16"/>
      <c r="E626" s="16"/>
      <c r="H626"/>
      <c r="K626"/>
    </row>
    <row r="627" spans="4:11" ht="13.5" customHeight="1" x14ac:dyDescent="0.3">
      <c r="D627" s="16"/>
      <c r="E627" s="16"/>
      <c r="H627"/>
      <c r="K627"/>
    </row>
    <row r="628" spans="4:11" ht="13.5" customHeight="1" x14ac:dyDescent="0.3">
      <c r="D628" s="16"/>
      <c r="E628" s="16"/>
      <c r="H628"/>
      <c r="K628"/>
    </row>
    <row r="629" spans="4:11" ht="13.5" customHeight="1" x14ac:dyDescent="0.3">
      <c r="D629" s="16"/>
      <c r="E629" s="16"/>
      <c r="H629"/>
      <c r="K629"/>
    </row>
    <row r="630" spans="4:11" ht="13.5" customHeight="1" x14ac:dyDescent="0.3">
      <c r="D630" s="16"/>
      <c r="E630" s="16"/>
      <c r="H630"/>
      <c r="K630"/>
    </row>
    <row r="631" spans="4:11" ht="13.5" customHeight="1" x14ac:dyDescent="0.3">
      <c r="D631" s="16"/>
      <c r="E631" s="16"/>
      <c r="H631"/>
      <c r="K631"/>
    </row>
    <row r="632" spans="4:11" ht="13.5" customHeight="1" x14ac:dyDescent="0.3">
      <c r="D632" s="16"/>
      <c r="E632" s="16"/>
      <c r="H632"/>
      <c r="K632"/>
    </row>
    <row r="633" spans="4:11" ht="13.5" customHeight="1" x14ac:dyDescent="0.3">
      <c r="D633" s="16"/>
      <c r="E633" s="16"/>
      <c r="H633"/>
      <c r="K633"/>
    </row>
    <row r="634" spans="4:11" ht="13.5" customHeight="1" x14ac:dyDescent="0.3">
      <c r="D634" s="16"/>
      <c r="E634" s="16"/>
      <c r="H634"/>
      <c r="K634"/>
    </row>
    <row r="635" spans="4:11" ht="13.5" customHeight="1" x14ac:dyDescent="0.3">
      <c r="D635" s="16"/>
      <c r="E635" s="16"/>
      <c r="H635"/>
      <c r="K635"/>
    </row>
    <row r="636" spans="4:11" ht="13.5" customHeight="1" x14ac:dyDescent="0.3">
      <c r="D636" s="16"/>
      <c r="E636" s="16"/>
      <c r="H636"/>
      <c r="K636"/>
    </row>
    <row r="637" spans="4:11" ht="13.5" customHeight="1" x14ac:dyDescent="0.3">
      <c r="D637" s="16"/>
      <c r="E637" s="16"/>
      <c r="H637"/>
      <c r="K637"/>
    </row>
    <row r="638" spans="4:11" ht="13.5" customHeight="1" x14ac:dyDescent="0.3">
      <c r="D638" s="16"/>
      <c r="E638" s="16"/>
      <c r="H638"/>
      <c r="K638"/>
    </row>
    <row r="639" spans="4:11" ht="13.5" customHeight="1" x14ac:dyDescent="0.3">
      <c r="D639" s="16"/>
      <c r="E639" s="16"/>
      <c r="H639"/>
      <c r="K639"/>
    </row>
    <row r="640" spans="4:11" ht="13.5" customHeight="1" x14ac:dyDescent="0.3">
      <c r="D640" s="16"/>
      <c r="E640" s="16"/>
      <c r="H640"/>
      <c r="K640"/>
    </row>
    <row r="641" spans="4:11" ht="13.5" customHeight="1" x14ac:dyDescent="0.3">
      <c r="D641" s="16"/>
      <c r="E641" s="16"/>
      <c r="H641"/>
      <c r="K641"/>
    </row>
    <row r="642" spans="4:11" ht="13.5" customHeight="1" x14ac:dyDescent="0.3">
      <c r="D642" s="16"/>
      <c r="E642" s="16"/>
      <c r="H642"/>
      <c r="K642"/>
    </row>
    <row r="643" spans="4:11" ht="13.5" customHeight="1" x14ac:dyDescent="0.3">
      <c r="D643" s="16"/>
      <c r="E643" s="16"/>
      <c r="H643"/>
      <c r="K643"/>
    </row>
    <row r="644" spans="4:11" ht="13.5" customHeight="1" x14ac:dyDescent="0.3">
      <c r="D644" s="16"/>
      <c r="E644" s="16"/>
      <c r="H644"/>
      <c r="K644"/>
    </row>
    <row r="645" spans="4:11" ht="13.5" customHeight="1" x14ac:dyDescent="0.3">
      <c r="D645" s="16"/>
      <c r="E645" s="16"/>
      <c r="H645"/>
      <c r="K645"/>
    </row>
    <row r="646" spans="4:11" ht="13.5" customHeight="1" x14ac:dyDescent="0.3">
      <c r="D646" s="16"/>
      <c r="E646" s="16"/>
      <c r="H646"/>
      <c r="K646"/>
    </row>
    <row r="647" spans="4:11" ht="13.5" customHeight="1" x14ac:dyDescent="0.3">
      <c r="D647" s="16"/>
      <c r="E647" s="16"/>
      <c r="H647"/>
      <c r="K647"/>
    </row>
    <row r="648" spans="4:11" ht="13.5" customHeight="1" x14ac:dyDescent="0.3">
      <c r="D648" s="16"/>
      <c r="E648" s="16"/>
      <c r="H648"/>
      <c r="K648"/>
    </row>
    <row r="649" spans="4:11" ht="13.5" customHeight="1" x14ac:dyDescent="0.3">
      <c r="D649" s="16"/>
      <c r="E649" s="16"/>
      <c r="H649"/>
      <c r="K649"/>
    </row>
    <row r="650" spans="4:11" ht="13.5" customHeight="1" x14ac:dyDescent="0.3">
      <c r="D650" s="16"/>
      <c r="E650" s="16"/>
      <c r="H650"/>
      <c r="K650"/>
    </row>
    <row r="651" spans="4:11" ht="13.5" customHeight="1" x14ac:dyDescent="0.3">
      <c r="D651" s="16"/>
      <c r="E651" s="16"/>
      <c r="H651"/>
      <c r="K651"/>
    </row>
    <row r="652" spans="4:11" ht="13.5" customHeight="1" x14ac:dyDescent="0.3">
      <c r="D652" s="16"/>
      <c r="E652" s="16"/>
      <c r="H652"/>
      <c r="K652"/>
    </row>
    <row r="653" spans="4:11" ht="13.5" customHeight="1" x14ac:dyDescent="0.3">
      <c r="D653" s="16"/>
      <c r="E653" s="16"/>
      <c r="H653"/>
      <c r="K653"/>
    </row>
    <row r="654" spans="4:11" ht="13.5" customHeight="1" x14ac:dyDescent="0.3">
      <c r="D654" s="16"/>
      <c r="E654" s="16"/>
      <c r="H654"/>
      <c r="K654"/>
    </row>
    <row r="655" spans="4:11" ht="13.5" customHeight="1" x14ac:dyDescent="0.3">
      <c r="D655" s="16"/>
      <c r="E655" s="16"/>
      <c r="H655"/>
      <c r="K655"/>
    </row>
    <row r="656" spans="4:11" ht="13.5" customHeight="1" x14ac:dyDescent="0.3">
      <c r="D656" s="16"/>
      <c r="E656" s="16"/>
      <c r="H656"/>
      <c r="K656"/>
    </row>
    <row r="657" spans="4:11" ht="13.5" customHeight="1" x14ac:dyDescent="0.3">
      <c r="D657" s="16"/>
      <c r="E657" s="16"/>
      <c r="H657"/>
      <c r="K657"/>
    </row>
    <row r="658" spans="4:11" ht="13.5" customHeight="1" x14ac:dyDescent="0.3">
      <c r="D658" s="16"/>
      <c r="E658" s="16"/>
      <c r="H658"/>
      <c r="K658"/>
    </row>
    <row r="659" spans="4:11" ht="13.5" customHeight="1" x14ac:dyDescent="0.3">
      <c r="D659" s="16"/>
      <c r="E659" s="16"/>
      <c r="H659"/>
      <c r="K659"/>
    </row>
    <row r="660" spans="4:11" ht="13.5" customHeight="1" x14ac:dyDescent="0.3">
      <c r="D660" s="16"/>
      <c r="E660" s="16"/>
      <c r="H660"/>
      <c r="K660"/>
    </row>
    <row r="661" spans="4:11" ht="13.5" customHeight="1" x14ac:dyDescent="0.3">
      <c r="D661" s="16"/>
      <c r="E661" s="16"/>
      <c r="H661"/>
      <c r="K661"/>
    </row>
    <row r="662" spans="4:11" ht="13.5" customHeight="1" x14ac:dyDescent="0.3">
      <c r="D662" s="16"/>
      <c r="E662" s="16"/>
      <c r="H662"/>
      <c r="K662"/>
    </row>
    <row r="663" spans="4:11" ht="13.5" customHeight="1" x14ac:dyDescent="0.3">
      <c r="D663" s="16"/>
      <c r="E663" s="16"/>
      <c r="H663"/>
      <c r="K663"/>
    </row>
    <row r="664" spans="4:11" ht="13.5" customHeight="1" x14ac:dyDescent="0.3">
      <c r="D664" s="16"/>
      <c r="E664" s="16"/>
      <c r="H664"/>
      <c r="K664"/>
    </row>
    <row r="665" spans="4:11" ht="13.5" customHeight="1" x14ac:dyDescent="0.3">
      <c r="D665" s="16"/>
      <c r="E665" s="16"/>
      <c r="H665"/>
      <c r="K665"/>
    </row>
    <row r="666" spans="4:11" ht="13.5" customHeight="1" x14ac:dyDescent="0.3">
      <c r="D666" s="16"/>
      <c r="E666" s="16"/>
      <c r="H666"/>
      <c r="K666"/>
    </row>
    <row r="667" spans="4:11" ht="13.5" customHeight="1" x14ac:dyDescent="0.3">
      <c r="D667" s="16"/>
      <c r="E667" s="16"/>
      <c r="H667"/>
      <c r="K667"/>
    </row>
    <row r="668" spans="4:11" ht="13.5" customHeight="1" x14ac:dyDescent="0.3">
      <c r="D668" s="16"/>
      <c r="E668" s="16"/>
      <c r="H668"/>
      <c r="K668"/>
    </row>
    <row r="669" spans="4:11" ht="13.5" customHeight="1" x14ac:dyDescent="0.3">
      <c r="D669" s="16"/>
      <c r="E669" s="16"/>
      <c r="H669"/>
      <c r="K669"/>
    </row>
    <row r="670" spans="4:11" ht="13.5" customHeight="1" x14ac:dyDescent="0.3">
      <c r="D670" s="16"/>
      <c r="E670" s="16"/>
      <c r="H670"/>
      <c r="K670"/>
    </row>
    <row r="671" spans="4:11" ht="13.5" customHeight="1" x14ac:dyDescent="0.3">
      <c r="D671" s="16"/>
      <c r="E671" s="16"/>
      <c r="H671"/>
      <c r="K671"/>
    </row>
    <row r="672" spans="4:11" ht="13.5" customHeight="1" x14ac:dyDescent="0.3">
      <c r="D672" s="16"/>
      <c r="E672" s="16"/>
      <c r="H672"/>
      <c r="K672"/>
    </row>
    <row r="673" spans="4:11" ht="13.5" customHeight="1" x14ac:dyDescent="0.3">
      <c r="D673" s="16"/>
      <c r="E673" s="16"/>
      <c r="H673"/>
      <c r="K673"/>
    </row>
    <row r="674" spans="4:11" ht="13.5" customHeight="1" x14ac:dyDescent="0.3">
      <c r="D674" s="16"/>
      <c r="E674" s="16"/>
      <c r="H674"/>
      <c r="K674"/>
    </row>
    <row r="675" spans="4:11" ht="13.5" customHeight="1" x14ac:dyDescent="0.3">
      <c r="D675" s="16"/>
      <c r="E675" s="16"/>
      <c r="H675"/>
      <c r="K675"/>
    </row>
    <row r="676" spans="4:11" ht="13.5" customHeight="1" x14ac:dyDescent="0.3">
      <c r="D676" s="16"/>
      <c r="E676" s="16"/>
      <c r="H676"/>
      <c r="K676"/>
    </row>
    <row r="677" spans="4:11" ht="13.5" customHeight="1" x14ac:dyDescent="0.3">
      <c r="D677" s="16"/>
      <c r="E677" s="16"/>
      <c r="H677"/>
      <c r="K677"/>
    </row>
    <row r="678" spans="4:11" ht="13.5" customHeight="1" x14ac:dyDescent="0.3">
      <c r="D678" s="16"/>
      <c r="E678" s="16"/>
      <c r="H678"/>
      <c r="K678"/>
    </row>
    <row r="679" spans="4:11" ht="13.5" customHeight="1" x14ac:dyDescent="0.3">
      <c r="D679" s="16"/>
      <c r="E679" s="16"/>
      <c r="H679"/>
      <c r="K679"/>
    </row>
    <row r="680" spans="4:11" ht="13.5" customHeight="1" x14ac:dyDescent="0.3">
      <c r="D680" s="16"/>
      <c r="E680" s="16"/>
      <c r="H680"/>
      <c r="K680"/>
    </row>
    <row r="681" spans="4:11" ht="13.5" customHeight="1" x14ac:dyDescent="0.3">
      <c r="D681" s="16"/>
      <c r="E681" s="16"/>
      <c r="H681"/>
      <c r="K681"/>
    </row>
    <row r="682" spans="4:11" ht="13.5" customHeight="1" x14ac:dyDescent="0.3">
      <c r="D682" s="16"/>
      <c r="E682" s="16"/>
      <c r="H682"/>
      <c r="K682"/>
    </row>
    <row r="683" spans="4:11" ht="13.5" customHeight="1" x14ac:dyDescent="0.3">
      <c r="D683" s="16"/>
      <c r="E683" s="16"/>
      <c r="H683"/>
      <c r="K683"/>
    </row>
    <row r="684" spans="4:11" ht="13.5" customHeight="1" x14ac:dyDescent="0.3">
      <c r="D684" s="16"/>
      <c r="E684" s="16"/>
      <c r="H684"/>
      <c r="K684"/>
    </row>
    <row r="685" spans="4:11" ht="13.5" customHeight="1" x14ac:dyDescent="0.3">
      <c r="D685" s="16"/>
      <c r="E685" s="16"/>
      <c r="H685"/>
      <c r="K685"/>
    </row>
    <row r="686" spans="4:11" ht="13.5" customHeight="1" x14ac:dyDescent="0.3">
      <c r="D686" s="16"/>
      <c r="E686" s="16"/>
      <c r="H686"/>
      <c r="K686"/>
    </row>
    <row r="687" spans="4:11" ht="13.5" customHeight="1" x14ac:dyDescent="0.3">
      <c r="D687" s="16"/>
      <c r="E687" s="16"/>
      <c r="H687"/>
      <c r="K687"/>
    </row>
    <row r="688" spans="4:11" ht="13.5" customHeight="1" x14ac:dyDescent="0.3">
      <c r="D688" s="16"/>
      <c r="E688" s="16"/>
      <c r="H688"/>
      <c r="K688"/>
    </row>
    <row r="689" spans="4:11" ht="13.5" customHeight="1" x14ac:dyDescent="0.3">
      <c r="D689" s="16"/>
      <c r="E689" s="16"/>
      <c r="H689"/>
      <c r="K689"/>
    </row>
    <row r="690" spans="4:11" ht="13.5" customHeight="1" x14ac:dyDescent="0.3">
      <c r="D690" s="16"/>
      <c r="E690" s="16"/>
      <c r="H690"/>
      <c r="K690"/>
    </row>
    <row r="691" spans="4:11" ht="13.5" customHeight="1" x14ac:dyDescent="0.3">
      <c r="D691" s="16"/>
      <c r="E691" s="16"/>
      <c r="H691"/>
      <c r="K691"/>
    </row>
    <row r="692" spans="4:11" ht="13.5" customHeight="1" x14ac:dyDescent="0.3">
      <c r="D692" s="16"/>
      <c r="E692" s="16"/>
      <c r="H692"/>
      <c r="K692"/>
    </row>
    <row r="693" spans="4:11" ht="13.5" customHeight="1" x14ac:dyDescent="0.3">
      <c r="D693" s="16"/>
      <c r="E693" s="16"/>
      <c r="H693"/>
      <c r="K693"/>
    </row>
    <row r="694" spans="4:11" ht="13.5" customHeight="1" x14ac:dyDescent="0.3">
      <c r="D694" s="16"/>
      <c r="E694" s="16"/>
      <c r="H694"/>
      <c r="K694"/>
    </row>
    <row r="695" spans="4:11" ht="13.5" customHeight="1" x14ac:dyDescent="0.3">
      <c r="D695" s="16"/>
      <c r="E695" s="16"/>
      <c r="H695"/>
      <c r="K695"/>
    </row>
    <row r="696" spans="4:11" ht="13.5" customHeight="1" x14ac:dyDescent="0.3">
      <c r="D696" s="16"/>
      <c r="E696" s="16"/>
      <c r="H696"/>
      <c r="K696"/>
    </row>
    <row r="697" spans="4:11" ht="13.5" customHeight="1" x14ac:dyDescent="0.3">
      <c r="D697" s="16"/>
      <c r="E697" s="16"/>
      <c r="H697"/>
      <c r="K697"/>
    </row>
    <row r="698" spans="4:11" ht="13.5" customHeight="1" x14ac:dyDescent="0.3">
      <c r="D698" s="16"/>
      <c r="E698" s="16"/>
      <c r="H698"/>
      <c r="K698"/>
    </row>
    <row r="699" spans="4:11" ht="13.5" customHeight="1" x14ac:dyDescent="0.3">
      <c r="D699" s="16"/>
      <c r="E699" s="16"/>
      <c r="H699"/>
      <c r="K699"/>
    </row>
    <row r="700" spans="4:11" ht="13.5" customHeight="1" x14ac:dyDescent="0.3">
      <c r="D700" s="16"/>
      <c r="E700" s="16"/>
      <c r="H700"/>
      <c r="K700"/>
    </row>
    <row r="701" spans="4:11" ht="13.5" customHeight="1" x14ac:dyDescent="0.3">
      <c r="D701" s="16"/>
      <c r="E701" s="16"/>
      <c r="H701"/>
      <c r="K701"/>
    </row>
    <row r="702" spans="4:11" ht="13.5" customHeight="1" x14ac:dyDescent="0.3">
      <c r="D702" s="16"/>
      <c r="E702" s="16"/>
      <c r="H702"/>
      <c r="K702"/>
    </row>
    <row r="703" spans="4:11" ht="13.5" customHeight="1" x14ac:dyDescent="0.3">
      <c r="D703" s="16"/>
      <c r="E703" s="16"/>
      <c r="H703"/>
      <c r="K703"/>
    </row>
    <row r="704" spans="4:11" ht="13.5" customHeight="1" x14ac:dyDescent="0.3">
      <c r="D704" s="16"/>
      <c r="E704" s="16"/>
      <c r="H704"/>
      <c r="K704"/>
    </row>
    <row r="705" spans="4:11" ht="13.5" customHeight="1" x14ac:dyDescent="0.3">
      <c r="D705" s="16"/>
      <c r="E705" s="16"/>
      <c r="H705"/>
      <c r="K705"/>
    </row>
    <row r="706" spans="4:11" ht="13.5" customHeight="1" x14ac:dyDescent="0.3">
      <c r="D706" s="16"/>
      <c r="E706" s="16"/>
      <c r="H706"/>
      <c r="K706"/>
    </row>
    <row r="707" spans="4:11" ht="13.5" customHeight="1" x14ac:dyDescent="0.3">
      <c r="D707" s="16"/>
      <c r="E707" s="16"/>
      <c r="H707"/>
      <c r="K707"/>
    </row>
    <row r="708" spans="4:11" ht="13.5" customHeight="1" x14ac:dyDescent="0.3">
      <c r="D708" s="16"/>
      <c r="E708" s="16"/>
      <c r="H708"/>
      <c r="K708"/>
    </row>
    <row r="709" spans="4:11" ht="13.5" customHeight="1" x14ac:dyDescent="0.3">
      <c r="D709" s="16"/>
      <c r="E709" s="16"/>
      <c r="H709"/>
      <c r="K709"/>
    </row>
    <row r="710" spans="4:11" ht="13.5" customHeight="1" x14ac:dyDescent="0.3">
      <c r="D710" s="16"/>
      <c r="E710" s="16"/>
      <c r="H710"/>
      <c r="K710"/>
    </row>
    <row r="711" spans="4:11" ht="13.5" customHeight="1" x14ac:dyDescent="0.3">
      <c r="D711" s="16"/>
      <c r="E711" s="16"/>
      <c r="H711"/>
      <c r="K711"/>
    </row>
    <row r="712" spans="4:11" ht="13.5" customHeight="1" x14ac:dyDescent="0.3">
      <c r="D712" s="16"/>
      <c r="E712" s="16"/>
      <c r="H712"/>
      <c r="K712"/>
    </row>
    <row r="713" spans="4:11" ht="13.5" customHeight="1" x14ac:dyDescent="0.3">
      <c r="D713" s="16"/>
      <c r="E713" s="16"/>
      <c r="H713"/>
      <c r="K713"/>
    </row>
    <row r="714" spans="4:11" ht="13.5" customHeight="1" x14ac:dyDescent="0.3">
      <c r="D714" s="16"/>
      <c r="E714" s="16"/>
      <c r="H714"/>
      <c r="K714"/>
    </row>
    <row r="715" spans="4:11" ht="13.5" customHeight="1" x14ac:dyDescent="0.3">
      <c r="D715" s="16"/>
      <c r="E715" s="16"/>
      <c r="H715"/>
      <c r="K715"/>
    </row>
    <row r="716" spans="4:11" ht="13.5" customHeight="1" x14ac:dyDescent="0.3">
      <c r="D716" s="16"/>
      <c r="E716" s="16"/>
      <c r="H716"/>
      <c r="K716"/>
    </row>
    <row r="717" spans="4:11" ht="13.5" customHeight="1" x14ac:dyDescent="0.3">
      <c r="D717" s="16"/>
      <c r="E717" s="16"/>
      <c r="H717"/>
      <c r="K717"/>
    </row>
    <row r="718" spans="4:11" ht="13.5" customHeight="1" x14ac:dyDescent="0.3">
      <c r="D718" s="16"/>
      <c r="E718" s="16"/>
      <c r="H718"/>
      <c r="K718"/>
    </row>
    <row r="719" spans="4:11" ht="13.5" customHeight="1" x14ac:dyDescent="0.3">
      <c r="D719" s="16"/>
      <c r="E719" s="16"/>
      <c r="H719"/>
      <c r="K719"/>
    </row>
    <row r="720" spans="4:11" ht="13.5" customHeight="1" x14ac:dyDescent="0.3">
      <c r="D720" s="16"/>
      <c r="E720" s="16"/>
      <c r="H720"/>
      <c r="K720"/>
    </row>
    <row r="721" spans="4:11" ht="13.5" customHeight="1" x14ac:dyDescent="0.3">
      <c r="D721" s="16"/>
      <c r="E721" s="16"/>
      <c r="H721"/>
      <c r="K721"/>
    </row>
    <row r="722" spans="4:11" ht="13.5" customHeight="1" x14ac:dyDescent="0.3">
      <c r="D722" s="16"/>
      <c r="E722" s="16"/>
      <c r="H722"/>
      <c r="K722"/>
    </row>
    <row r="723" spans="4:11" ht="13.5" customHeight="1" x14ac:dyDescent="0.3">
      <c r="D723" s="16"/>
      <c r="E723" s="16"/>
      <c r="H723"/>
      <c r="K723"/>
    </row>
    <row r="724" spans="4:11" ht="13.5" customHeight="1" x14ac:dyDescent="0.3">
      <c r="D724" s="16"/>
      <c r="E724" s="16"/>
      <c r="H724"/>
      <c r="K724"/>
    </row>
    <row r="725" spans="4:11" ht="13.5" customHeight="1" x14ac:dyDescent="0.3">
      <c r="D725" s="16"/>
      <c r="E725" s="16"/>
      <c r="H725"/>
      <c r="K725"/>
    </row>
    <row r="726" spans="4:11" ht="13.5" customHeight="1" x14ac:dyDescent="0.3">
      <c r="D726" s="16"/>
      <c r="E726" s="16"/>
      <c r="H726"/>
      <c r="K726"/>
    </row>
    <row r="727" spans="4:11" ht="13.5" customHeight="1" x14ac:dyDescent="0.3">
      <c r="D727" s="16"/>
      <c r="E727" s="16"/>
      <c r="H727"/>
      <c r="K727"/>
    </row>
    <row r="728" spans="4:11" ht="13.5" customHeight="1" x14ac:dyDescent="0.3">
      <c r="D728" s="16"/>
      <c r="E728" s="16"/>
      <c r="H728"/>
      <c r="K728"/>
    </row>
    <row r="729" spans="4:11" ht="13.5" customHeight="1" x14ac:dyDescent="0.3">
      <c r="D729" s="16"/>
      <c r="E729" s="16"/>
      <c r="H729"/>
      <c r="K729"/>
    </row>
    <row r="730" spans="4:11" ht="13.5" customHeight="1" x14ac:dyDescent="0.3">
      <c r="D730" s="16"/>
      <c r="E730" s="16"/>
      <c r="H730"/>
      <c r="K730"/>
    </row>
    <row r="731" spans="4:11" ht="13.5" customHeight="1" x14ac:dyDescent="0.3">
      <c r="D731" s="16"/>
      <c r="E731" s="16"/>
      <c r="H731"/>
      <c r="K731"/>
    </row>
    <row r="732" spans="4:11" ht="13.5" customHeight="1" x14ac:dyDescent="0.3">
      <c r="D732" s="16"/>
      <c r="E732" s="16"/>
      <c r="H732"/>
      <c r="K732"/>
    </row>
    <row r="733" spans="4:11" ht="13.5" customHeight="1" x14ac:dyDescent="0.3">
      <c r="D733" s="16"/>
      <c r="E733" s="16"/>
      <c r="H733"/>
      <c r="K733"/>
    </row>
    <row r="734" spans="4:11" ht="13.5" customHeight="1" x14ac:dyDescent="0.3">
      <c r="D734" s="16"/>
      <c r="E734" s="16"/>
      <c r="H734"/>
      <c r="K734"/>
    </row>
    <row r="735" spans="4:11" ht="13.5" customHeight="1" x14ac:dyDescent="0.3">
      <c r="D735" s="16"/>
      <c r="E735" s="16"/>
      <c r="H735"/>
      <c r="K735"/>
    </row>
    <row r="736" spans="4:11" ht="13.5" customHeight="1" x14ac:dyDescent="0.3">
      <c r="D736" s="16"/>
      <c r="E736" s="16"/>
      <c r="H736"/>
      <c r="K736"/>
    </row>
    <row r="737" spans="4:11" ht="13.5" customHeight="1" x14ac:dyDescent="0.3">
      <c r="D737" s="16"/>
      <c r="E737" s="16"/>
      <c r="H737"/>
      <c r="K737"/>
    </row>
    <row r="738" spans="4:11" ht="13.5" customHeight="1" x14ac:dyDescent="0.3">
      <c r="D738" s="16"/>
      <c r="E738" s="16"/>
      <c r="H738"/>
      <c r="K738"/>
    </row>
    <row r="739" spans="4:11" ht="13.5" customHeight="1" x14ac:dyDescent="0.3">
      <c r="D739" s="16"/>
      <c r="E739" s="16"/>
      <c r="H739"/>
      <c r="K739"/>
    </row>
    <row r="740" spans="4:11" ht="13.5" customHeight="1" x14ac:dyDescent="0.3">
      <c r="D740" s="16"/>
      <c r="E740" s="16"/>
      <c r="H740"/>
      <c r="K740"/>
    </row>
    <row r="741" spans="4:11" ht="13.5" customHeight="1" x14ac:dyDescent="0.3">
      <c r="D741" s="16"/>
      <c r="E741" s="16"/>
      <c r="H741"/>
      <c r="K741"/>
    </row>
    <row r="742" spans="4:11" ht="13.5" customHeight="1" x14ac:dyDescent="0.3">
      <c r="D742" s="16"/>
      <c r="E742" s="16"/>
      <c r="H742"/>
      <c r="K742"/>
    </row>
    <row r="743" spans="4:11" ht="13.5" customHeight="1" x14ac:dyDescent="0.3">
      <c r="D743" s="16"/>
      <c r="E743" s="16"/>
      <c r="H743"/>
      <c r="K743"/>
    </row>
    <row r="744" spans="4:11" ht="13.5" customHeight="1" x14ac:dyDescent="0.3">
      <c r="D744" s="16"/>
      <c r="E744" s="16"/>
      <c r="H744"/>
      <c r="K744"/>
    </row>
    <row r="745" spans="4:11" ht="13.5" customHeight="1" x14ac:dyDescent="0.3">
      <c r="D745" s="16"/>
      <c r="E745" s="16"/>
      <c r="H745"/>
      <c r="K745"/>
    </row>
    <row r="746" spans="4:11" ht="13.5" customHeight="1" x14ac:dyDescent="0.3">
      <c r="D746" s="16"/>
      <c r="E746" s="16"/>
      <c r="H746"/>
      <c r="K746"/>
    </row>
    <row r="747" spans="4:11" ht="13.5" customHeight="1" x14ac:dyDescent="0.3">
      <c r="D747" s="16"/>
      <c r="E747" s="16"/>
      <c r="H747"/>
      <c r="K747"/>
    </row>
    <row r="748" spans="4:11" ht="13.5" customHeight="1" x14ac:dyDescent="0.3">
      <c r="D748" s="16"/>
      <c r="E748" s="16"/>
      <c r="H748"/>
      <c r="K748"/>
    </row>
    <row r="749" spans="4:11" ht="13.5" customHeight="1" x14ac:dyDescent="0.3">
      <c r="D749" s="16"/>
      <c r="E749" s="16"/>
      <c r="H749"/>
      <c r="K749"/>
    </row>
    <row r="750" spans="4:11" ht="13.5" customHeight="1" x14ac:dyDescent="0.3">
      <c r="D750" s="16"/>
      <c r="E750" s="16"/>
      <c r="H750"/>
      <c r="K750"/>
    </row>
    <row r="751" spans="4:11" ht="13.5" customHeight="1" x14ac:dyDescent="0.3">
      <c r="D751" s="16"/>
      <c r="E751" s="16"/>
      <c r="H751"/>
      <c r="K751"/>
    </row>
    <row r="752" spans="4:11" ht="13.5" customHeight="1" x14ac:dyDescent="0.3">
      <c r="D752" s="16"/>
      <c r="E752" s="16"/>
      <c r="H752"/>
      <c r="K752"/>
    </row>
    <row r="753" spans="4:11" ht="13.5" customHeight="1" x14ac:dyDescent="0.3">
      <c r="D753" s="16"/>
      <c r="E753" s="16"/>
      <c r="H753"/>
      <c r="K753"/>
    </row>
    <row r="754" spans="4:11" ht="13.5" customHeight="1" x14ac:dyDescent="0.3">
      <c r="D754" s="16"/>
      <c r="E754" s="16"/>
      <c r="H754"/>
      <c r="K754"/>
    </row>
    <row r="755" spans="4:11" ht="13.5" customHeight="1" x14ac:dyDescent="0.3">
      <c r="D755" s="16"/>
      <c r="E755" s="16"/>
      <c r="H755"/>
      <c r="K755"/>
    </row>
    <row r="756" spans="4:11" ht="13.5" customHeight="1" x14ac:dyDescent="0.3">
      <c r="D756" s="16"/>
      <c r="E756" s="16"/>
      <c r="H756"/>
      <c r="K756"/>
    </row>
    <row r="757" spans="4:11" ht="13.5" customHeight="1" x14ac:dyDescent="0.3">
      <c r="D757" s="16"/>
      <c r="E757" s="16"/>
      <c r="H757"/>
      <c r="K757"/>
    </row>
    <row r="758" spans="4:11" ht="13.5" customHeight="1" x14ac:dyDescent="0.3">
      <c r="D758" s="16"/>
      <c r="E758" s="16"/>
      <c r="H758"/>
      <c r="K758"/>
    </row>
    <row r="759" spans="4:11" ht="13.5" customHeight="1" x14ac:dyDescent="0.3">
      <c r="D759" s="16"/>
      <c r="E759" s="16"/>
      <c r="H759"/>
      <c r="K759"/>
    </row>
    <row r="760" spans="4:11" ht="13.5" customHeight="1" x14ac:dyDescent="0.3">
      <c r="D760" s="16"/>
      <c r="E760" s="16"/>
      <c r="H760"/>
      <c r="K760"/>
    </row>
    <row r="761" spans="4:11" ht="13.5" customHeight="1" x14ac:dyDescent="0.3">
      <c r="D761" s="16"/>
      <c r="E761" s="16"/>
      <c r="H761"/>
      <c r="K761"/>
    </row>
    <row r="762" spans="4:11" ht="13.5" customHeight="1" x14ac:dyDescent="0.3">
      <c r="D762" s="16"/>
      <c r="E762" s="16"/>
      <c r="H762"/>
      <c r="K762"/>
    </row>
    <row r="763" spans="4:11" ht="13.5" customHeight="1" x14ac:dyDescent="0.3">
      <c r="D763" s="16"/>
      <c r="E763" s="16"/>
      <c r="H763"/>
      <c r="K763"/>
    </row>
    <row r="764" spans="4:11" ht="13.5" customHeight="1" x14ac:dyDescent="0.3">
      <c r="D764" s="16"/>
      <c r="E764" s="16"/>
      <c r="H764"/>
      <c r="K764"/>
    </row>
    <row r="765" spans="4:11" ht="13.5" customHeight="1" x14ac:dyDescent="0.3">
      <c r="D765" s="16"/>
      <c r="E765" s="16"/>
      <c r="H765"/>
      <c r="K765"/>
    </row>
    <row r="766" spans="4:11" ht="13.5" customHeight="1" x14ac:dyDescent="0.3">
      <c r="D766" s="16"/>
      <c r="E766" s="16"/>
      <c r="H766"/>
      <c r="K766"/>
    </row>
    <row r="767" spans="4:11" ht="13.5" customHeight="1" x14ac:dyDescent="0.3">
      <c r="D767" s="16"/>
      <c r="E767" s="16"/>
      <c r="H767"/>
      <c r="K767"/>
    </row>
    <row r="768" spans="4:11" ht="13.5" customHeight="1" x14ac:dyDescent="0.3">
      <c r="D768" s="16"/>
      <c r="E768" s="16"/>
      <c r="H768"/>
      <c r="K768"/>
    </row>
    <row r="769" spans="4:11" ht="13.5" customHeight="1" x14ac:dyDescent="0.3">
      <c r="D769" s="16"/>
      <c r="E769" s="16"/>
      <c r="H769"/>
      <c r="K769"/>
    </row>
    <row r="770" spans="4:11" ht="13.5" customHeight="1" x14ac:dyDescent="0.3">
      <c r="D770" s="16"/>
      <c r="E770" s="16"/>
      <c r="H770"/>
      <c r="K770"/>
    </row>
    <row r="771" spans="4:11" ht="13.5" customHeight="1" x14ac:dyDescent="0.3">
      <c r="D771" s="16"/>
      <c r="E771" s="16"/>
      <c r="H771"/>
      <c r="K771"/>
    </row>
    <row r="772" spans="4:11" ht="13.5" customHeight="1" x14ac:dyDescent="0.3">
      <c r="D772" s="16"/>
      <c r="E772" s="16"/>
      <c r="H772"/>
      <c r="K772"/>
    </row>
    <row r="773" spans="4:11" ht="13.5" customHeight="1" x14ac:dyDescent="0.3">
      <c r="D773" s="16"/>
      <c r="E773" s="16"/>
      <c r="H773"/>
      <c r="K773"/>
    </row>
    <row r="774" spans="4:11" ht="13.5" customHeight="1" x14ac:dyDescent="0.3">
      <c r="D774" s="16"/>
      <c r="E774" s="16"/>
      <c r="H774"/>
      <c r="K774"/>
    </row>
    <row r="775" spans="4:11" ht="13.5" customHeight="1" x14ac:dyDescent="0.3">
      <c r="D775" s="16"/>
      <c r="E775" s="16"/>
      <c r="H775"/>
      <c r="K775"/>
    </row>
    <row r="776" spans="4:11" ht="13.5" customHeight="1" x14ac:dyDescent="0.3">
      <c r="D776" s="16"/>
      <c r="E776" s="16"/>
      <c r="H776"/>
      <c r="K776"/>
    </row>
    <row r="777" spans="4:11" ht="13.5" customHeight="1" x14ac:dyDescent="0.3">
      <c r="D777" s="16"/>
      <c r="E777" s="16"/>
      <c r="H777"/>
      <c r="K777"/>
    </row>
    <row r="778" spans="4:11" ht="13.5" customHeight="1" x14ac:dyDescent="0.3">
      <c r="D778" s="16"/>
      <c r="E778" s="16"/>
      <c r="H778"/>
      <c r="K778"/>
    </row>
    <row r="779" spans="4:11" ht="13.5" customHeight="1" x14ac:dyDescent="0.3">
      <c r="D779" s="16"/>
      <c r="E779" s="16"/>
      <c r="H779"/>
      <c r="K779"/>
    </row>
    <row r="780" spans="4:11" ht="13.5" customHeight="1" x14ac:dyDescent="0.3">
      <c r="D780" s="16"/>
      <c r="E780" s="16"/>
      <c r="H780"/>
      <c r="K780"/>
    </row>
    <row r="781" spans="4:11" ht="13.5" customHeight="1" x14ac:dyDescent="0.3">
      <c r="D781" s="16"/>
      <c r="E781" s="16"/>
      <c r="H781"/>
      <c r="K781"/>
    </row>
    <row r="782" spans="4:11" ht="13.5" customHeight="1" x14ac:dyDescent="0.3">
      <c r="D782" s="16"/>
      <c r="E782" s="16"/>
      <c r="H782"/>
      <c r="K782"/>
    </row>
    <row r="783" spans="4:11" ht="13.5" customHeight="1" x14ac:dyDescent="0.3">
      <c r="D783" s="16"/>
      <c r="E783" s="16"/>
      <c r="H783"/>
      <c r="K783"/>
    </row>
    <row r="784" spans="4:11" ht="13.5" customHeight="1" x14ac:dyDescent="0.3">
      <c r="D784" s="16"/>
      <c r="E784" s="16"/>
      <c r="H784"/>
      <c r="K784"/>
    </row>
    <row r="785" spans="4:11" ht="13.5" customHeight="1" x14ac:dyDescent="0.3">
      <c r="D785" s="16"/>
      <c r="E785" s="16"/>
      <c r="H785"/>
      <c r="K785"/>
    </row>
    <row r="786" spans="4:11" ht="13.5" customHeight="1" x14ac:dyDescent="0.3">
      <c r="D786" s="16"/>
      <c r="E786" s="16"/>
      <c r="H786"/>
      <c r="K786"/>
    </row>
    <row r="787" spans="4:11" ht="13.5" customHeight="1" x14ac:dyDescent="0.3">
      <c r="D787" s="16"/>
      <c r="E787" s="16"/>
      <c r="H787"/>
      <c r="K787"/>
    </row>
    <row r="788" spans="4:11" ht="13.5" customHeight="1" x14ac:dyDescent="0.3">
      <c r="D788" s="16"/>
      <c r="E788" s="16"/>
      <c r="H788"/>
      <c r="K788"/>
    </row>
    <row r="789" spans="4:11" ht="13.5" customHeight="1" x14ac:dyDescent="0.3">
      <c r="D789" s="16"/>
      <c r="E789" s="16"/>
      <c r="H789"/>
      <c r="K789"/>
    </row>
    <row r="790" spans="4:11" ht="13.5" customHeight="1" x14ac:dyDescent="0.3">
      <c r="D790" s="16"/>
      <c r="E790" s="16"/>
      <c r="H790"/>
      <c r="K790"/>
    </row>
    <row r="791" spans="4:11" ht="13.5" customHeight="1" x14ac:dyDescent="0.3">
      <c r="D791" s="16"/>
      <c r="E791" s="16"/>
      <c r="H791"/>
      <c r="K791"/>
    </row>
    <row r="792" spans="4:11" ht="13.5" customHeight="1" x14ac:dyDescent="0.3">
      <c r="D792" s="16"/>
      <c r="E792" s="16"/>
      <c r="H792"/>
      <c r="K792"/>
    </row>
    <row r="793" spans="4:11" ht="13.5" customHeight="1" x14ac:dyDescent="0.3">
      <c r="D793" s="16"/>
      <c r="E793" s="16"/>
      <c r="H793"/>
      <c r="K793"/>
    </row>
    <row r="794" spans="4:11" ht="13.5" customHeight="1" x14ac:dyDescent="0.3">
      <c r="D794" s="16"/>
      <c r="E794" s="16"/>
      <c r="H794"/>
      <c r="K794"/>
    </row>
    <row r="795" spans="4:11" ht="13.5" customHeight="1" x14ac:dyDescent="0.3">
      <c r="D795" s="16"/>
      <c r="E795" s="16"/>
      <c r="H795"/>
      <c r="K795"/>
    </row>
    <row r="796" spans="4:11" ht="13.5" customHeight="1" x14ac:dyDescent="0.3">
      <c r="D796" s="16"/>
      <c r="E796" s="16"/>
      <c r="H796"/>
      <c r="K796"/>
    </row>
    <row r="797" spans="4:11" ht="13.5" customHeight="1" x14ac:dyDescent="0.3">
      <c r="D797" s="16"/>
      <c r="E797" s="16"/>
      <c r="H797"/>
      <c r="K797"/>
    </row>
    <row r="798" spans="4:11" ht="13.5" customHeight="1" x14ac:dyDescent="0.3">
      <c r="D798" s="16"/>
      <c r="E798" s="16"/>
      <c r="H798"/>
      <c r="K798"/>
    </row>
    <row r="799" spans="4:11" ht="13.5" customHeight="1" x14ac:dyDescent="0.3">
      <c r="D799" s="16"/>
      <c r="E799" s="16"/>
      <c r="H799"/>
      <c r="K799"/>
    </row>
    <row r="800" spans="4:11" ht="13.5" customHeight="1" x14ac:dyDescent="0.3">
      <c r="D800" s="16"/>
      <c r="E800" s="16"/>
      <c r="H800"/>
      <c r="K800"/>
    </row>
    <row r="801" spans="4:11" ht="13.5" customHeight="1" x14ac:dyDescent="0.3">
      <c r="D801" s="16"/>
      <c r="E801" s="16"/>
      <c r="H801"/>
      <c r="K801"/>
    </row>
    <row r="802" spans="4:11" ht="13.5" customHeight="1" x14ac:dyDescent="0.3">
      <c r="D802" s="16"/>
      <c r="E802" s="16"/>
      <c r="H802"/>
      <c r="K802"/>
    </row>
    <row r="803" spans="4:11" ht="13.5" customHeight="1" x14ac:dyDescent="0.3">
      <c r="D803" s="16"/>
      <c r="E803" s="16"/>
      <c r="H803"/>
      <c r="K803"/>
    </row>
    <row r="804" spans="4:11" ht="13.5" customHeight="1" x14ac:dyDescent="0.3">
      <c r="D804" s="16"/>
      <c r="E804" s="16"/>
      <c r="H804"/>
      <c r="K804"/>
    </row>
    <row r="805" spans="4:11" ht="13.5" customHeight="1" x14ac:dyDescent="0.3">
      <c r="D805" s="16"/>
      <c r="E805" s="16"/>
      <c r="H805"/>
      <c r="K805"/>
    </row>
    <row r="806" spans="4:11" ht="13.5" customHeight="1" x14ac:dyDescent="0.3">
      <c r="D806" s="16"/>
      <c r="E806" s="16"/>
      <c r="H806"/>
      <c r="K806"/>
    </row>
    <row r="807" spans="4:11" ht="13.5" customHeight="1" x14ac:dyDescent="0.3">
      <c r="D807" s="16"/>
      <c r="E807" s="16"/>
      <c r="H807"/>
      <c r="K807"/>
    </row>
    <row r="808" spans="4:11" ht="13.5" customHeight="1" x14ac:dyDescent="0.3">
      <c r="D808" s="16"/>
      <c r="E808" s="16"/>
      <c r="H808"/>
      <c r="K808"/>
    </row>
    <row r="809" spans="4:11" ht="13.5" customHeight="1" x14ac:dyDescent="0.3">
      <c r="D809" s="16"/>
      <c r="E809" s="16"/>
      <c r="H809"/>
      <c r="K809"/>
    </row>
    <row r="810" spans="4:11" ht="13.5" customHeight="1" x14ac:dyDescent="0.3">
      <c r="D810" s="16"/>
      <c r="E810" s="16"/>
      <c r="H810"/>
      <c r="K810"/>
    </row>
    <row r="811" spans="4:11" ht="13.5" customHeight="1" x14ac:dyDescent="0.3">
      <c r="D811" s="16"/>
      <c r="E811" s="16"/>
      <c r="H811"/>
      <c r="K811"/>
    </row>
    <row r="812" spans="4:11" ht="13.5" customHeight="1" x14ac:dyDescent="0.3">
      <c r="D812" s="16"/>
      <c r="E812" s="16"/>
      <c r="H812"/>
      <c r="K812"/>
    </row>
    <row r="813" spans="4:11" ht="13.5" customHeight="1" x14ac:dyDescent="0.3">
      <c r="D813" s="16"/>
      <c r="E813" s="16"/>
      <c r="H813"/>
      <c r="K813"/>
    </row>
    <row r="814" spans="4:11" ht="13.5" customHeight="1" x14ac:dyDescent="0.3">
      <c r="D814" s="16"/>
      <c r="E814" s="16"/>
      <c r="H814"/>
      <c r="K814"/>
    </row>
    <row r="815" spans="4:11" ht="13.5" customHeight="1" x14ac:dyDescent="0.3">
      <c r="D815" s="16"/>
      <c r="E815" s="16"/>
      <c r="H815"/>
      <c r="K815"/>
    </row>
    <row r="816" spans="4:11" ht="13.5" customHeight="1" x14ac:dyDescent="0.3">
      <c r="D816" s="16"/>
      <c r="E816" s="16"/>
      <c r="H816"/>
      <c r="K816"/>
    </row>
    <row r="817" spans="4:11" ht="13.5" customHeight="1" x14ac:dyDescent="0.3">
      <c r="D817" s="16"/>
      <c r="E817" s="16"/>
      <c r="H817"/>
      <c r="K817"/>
    </row>
    <row r="818" spans="4:11" ht="13.5" customHeight="1" x14ac:dyDescent="0.3">
      <c r="D818" s="16"/>
      <c r="E818" s="16"/>
      <c r="H818"/>
      <c r="K818"/>
    </row>
    <row r="819" spans="4:11" ht="13.5" customHeight="1" x14ac:dyDescent="0.3">
      <c r="D819" s="16"/>
      <c r="E819" s="16"/>
      <c r="H819"/>
      <c r="K819"/>
    </row>
    <row r="820" spans="4:11" ht="13.5" customHeight="1" x14ac:dyDescent="0.3">
      <c r="D820" s="16"/>
      <c r="E820" s="16"/>
      <c r="H820"/>
      <c r="K820"/>
    </row>
    <row r="821" spans="4:11" ht="13.5" customHeight="1" x14ac:dyDescent="0.3">
      <c r="D821" s="16"/>
      <c r="E821" s="16"/>
      <c r="H821"/>
      <c r="K821"/>
    </row>
    <row r="822" spans="4:11" ht="13.5" customHeight="1" x14ac:dyDescent="0.3">
      <c r="D822" s="16"/>
      <c r="E822" s="16"/>
      <c r="H822"/>
      <c r="K822"/>
    </row>
    <row r="823" spans="4:11" ht="13.5" customHeight="1" x14ac:dyDescent="0.3">
      <c r="D823" s="16"/>
      <c r="E823" s="16"/>
      <c r="H823"/>
      <c r="K823"/>
    </row>
    <row r="824" spans="4:11" ht="13.5" customHeight="1" x14ac:dyDescent="0.3">
      <c r="D824" s="16"/>
      <c r="E824" s="16"/>
      <c r="H824"/>
      <c r="K824"/>
    </row>
    <row r="825" spans="4:11" ht="13.5" customHeight="1" x14ac:dyDescent="0.3">
      <c r="D825" s="16"/>
      <c r="E825" s="16"/>
      <c r="H825"/>
      <c r="K825"/>
    </row>
    <row r="826" spans="4:11" ht="13.5" customHeight="1" x14ac:dyDescent="0.3">
      <c r="D826" s="16"/>
      <c r="E826" s="16"/>
      <c r="H826"/>
      <c r="K826"/>
    </row>
    <row r="827" spans="4:11" ht="13.5" customHeight="1" x14ac:dyDescent="0.3">
      <c r="D827" s="16"/>
      <c r="E827" s="16"/>
      <c r="H827"/>
      <c r="K827"/>
    </row>
    <row r="828" spans="4:11" ht="13.5" customHeight="1" x14ac:dyDescent="0.3">
      <c r="D828" s="16"/>
      <c r="E828" s="16"/>
      <c r="H828"/>
      <c r="K828"/>
    </row>
    <row r="829" spans="4:11" ht="13.5" customHeight="1" x14ac:dyDescent="0.3">
      <c r="D829" s="16"/>
      <c r="E829" s="16"/>
      <c r="H829"/>
      <c r="K829"/>
    </row>
    <row r="830" spans="4:11" ht="13.5" customHeight="1" x14ac:dyDescent="0.3">
      <c r="D830" s="16"/>
      <c r="E830" s="16"/>
      <c r="H830"/>
      <c r="K830"/>
    </row>
    <row r="831" spans="4:11" ht="13.5" customHeight="1" x14ac:dyDescent="0.3">
      <c r="D831" s="16"/>
      <c r="E831" s="16"/>
      <c r="H831"/>
      <c r="K831"/>
    </row>
    <row r="832" spans="4:11" ht="13.5" customHeight="1" x14ac:dyDescent="0.3">
      <c r="D832" s="16"/>
      <c r="E832" s="16"/>
      <c r="H832"/>
      <c r="K832"/>
    </row>
    <row r="833" spans="4:11" ht="13.5" customHeight="1" x14ac:dyDescent="0.3">
      <c r="D833" s="16"/>
      <c r="E833" s="16"/>
      <c r="H833"/>
      <c r="K833"/>
    </row>
    <row r="834" spans="4:11" ht="13.5" customHeight="1" x14ac:dyDescent="0.3">
      <c r="D834" s="16"/>
      <c r="E834" s="16"/>
      <c r="H834"/>
      <c r="K834"/>
    </row>
    <row r="835" spans="4:11" ht="13.5" customHeight="1" x14ac:dyDescent="0.3">
      <c r="D835" s="16"/>
      <c r="E835" s="16"/>
      <c r="H835"/>
      <c r="K835"/>
    </row>
    <row r="836" spans="4:11" ht="13.5" customHeight="1" x14ac:dyDescent="0.3">
      <c r="D836" s="16"/>
      <c r="E836" s="16"/>
      <c r="H836"/>
      <c r="K836"/>
    </row>
    <row r="837" spans="4:11" ht="13.5" customHeight="1" x14ac:dyDescent="0.3">
      <c r="D837" s="16"/>
      <c r="E837" s="16"/>
      <c r="H837"/>
      <c r="K837"/>
    </row>
    <row r="838" spans="4:11" ht="13.5" customHeight="1" x14ac:dyDescent="0.3">
      <c r="D838" s="16"/>
      <c r="E838" s="16"/>
      <c r="H838"/>
      <c r="K838"/>
    </row>
    <row r="839" spans="4:11" ht="13.5" customHeight="1" x14ac:dyDescent="0.3">
      <c r="D839" s="16"/>
      <c r="E839" s="16"/>
      <c r="H839"/>
      <c r="K839"/>
    </row>
    <row r="840" spans="4:11" ht="13.5" customHeight="1" x14ac:dyDescent="0.3">
      <c r="D840" s="16"/>
      <c r="E840" s="16"/>
      <c r="H840"/>
      <c r="K840"/>
    </row>
    <row r="841" spans="4:11" ht="13.5" customHeight="1" x14ac:dyDescent="0.3">
      <c r="D841" s="16"/>
      <c r="E841" s="16"/>
      <c r="H841"/>
      <c r="K841"/>
    </row>
    <row r="842" spans="4:11" ht="13.5" customHeight="1" x14ac:dyDescent="0.3">
      <c r="D842" s="16"/>
      <c r="E842" s="16"/>
      <c r="H842"/>
      <c r="K842"/>
    </row>
    <row r="843" spans="4:11" ht="13.5" customHeight="1" x14ac:dyDescent="0.3">
      <c r="D843" s="16"/>
      <c r="E843" s="16"/>
      <c r="H843"/>
      <c r="K843"/>
    </row>
    <row r="844" spans="4:11" ht="13.5" customHeight="1" x14ac:dyDescent="0.3">
      <c r="D844" s="16"/>
      <c r="E844" s="16"/>
      <c r="H844"/>
      <c r="K844"/>
    </row>
    <row r="845" spans="4:11" ht="13.5" customHeight="1" x14ac:dyDescent="0.3">
      <c r="D845" s="16"/>
      <c r="E845" s="16"/>
      <c r="H845"/>
      <c r="K845"/>
    </row>
    <row r="846" spans="4:11" ht="13.5" customHeight="1" x14ac:dyDescent="0.3">
      <c r="D846" s="16"/>
      <c r="E846" s="16"/>
      <c r="H846"/>
      <c r="K846"/>
    </row>
    <row r="847" spans="4:11" ht="13.5" customHeight="1" x14ac:dyDescent="0.3">
      <c r="D847" s="16"/>
      <c r="E847" s="16"/>
      <c r="H847"/>
      <c r="K847"/>
    </row>
    <row r="848" spans="4:11" ht="13.5" customHeight="1" x14ac:dyDescent="0.3">
      <c r="D848" s="16"/>
      <c r="E848" s="16"/>
      <c r="H848"/>
      <c r="K848"/>
    </row>
    <row r="849" spans="4:11" ht="13.5" customHeight="1" x14ac:dyDescent="0.3">
      <c r="D849" s="16"/>
      <c r="E849" s="16"/>
      <c r="H849"/>
      <c r="K849"/>
    </row>
    <row r="850" spans="4:11" ht="13.5" customHeight="1" x14ac:dyDescent="0.3">
      <c r="D850" s="16"/>
      <c r="E850" s="16"/>
      <c r="H850"/>
      <c r="K850"/>
    </row>
    <row r="851" spans="4:11" ht="13.5" customHeight="1" x14ac:dyDescent="0.3">
      <c r="D851" s="16"/>
      <c r="E851" s="16"/>
      <c r="H851"/>
      <c r="K851"/>
    </row>
    <row r="852" spans="4:11" ht="13.5" customHeight="1" x14ac:dyDescent="0.3">
      <c r="D852" s="16"/>
      <c r="E852" s="16"/>
      <c r="H852"/>
      <c r="K852"/>
    </row>
    <row r="853" spans="4:11" ht="13.5" customHeight="1" x14ac:dyDescent="0.3">
      <c r="D853" s="16"/>
      <c r="E853" s="16"/>
      <c r="H853"/>
      <c r="K853"/>
    </row>
    <row r="854" spans="4:11" ht="13.5" customHeight="1" x14ac:dyDescent="0.3">
      <c r="D854" s="16"/>
      <c r="E854" s="16"/>
      <c r="H854"/>
      <c r="K854"/>
    </row>
    <row r="855" spans="4:11" ht="13.5" customHeight="1" x14ac:dyDescent="0.3">
      <c r="D855" s="16"/>
      <c r="E855" s="16"/>
      <c r="H855"/>
      <c r="K855"/>
    </row>
    <row r="856" spans="4:11" ht="13.5" customHeight="1" x14ac:dyDescent="0.3">
      <c r="D856" s="16"/>
      <c r="E856" s="16"/>
      <c r="H856"/>
      <c r="K856"/>
    </row>
    <row r="857" spans="4:11" ht="13.5" customHeight="1" x14ac:dyDescent="0.3">
      <c r="D857" s="16"/>
      <c r="E857" s="16"/>
      <c r="H857"/>
      <c r="K857"/>
    </row>
    <row r="858" spans="4:11" ht="13.5" customHeight="1" x14ac:dyDescent="0.3">
      <c r="D858" s="16"/>
      <c r="E858" s="16"/>
      <c r="H858"/>
      <c r="K858"/>
    </row>
    <row r="859" spans="4:11" ht="13.5" customHeight="1" x14ac:dyDescent="0.3">
      <c r="D859" s="16"/>
      <c r="E859" s="16"/>
      <c r="H859"/>
      <c r="K859"/>
    </row>
    <row r="860" spans="4:11" ht="13.5" customHeight="1" x14ac:dyDescent="0.3">
      <c r="D860" s="16"/>
      <c r="E860" s="16"/>
      <c r="H860"/>
      <c r="K860"/>
    </row>
    <row r="861" spans="4:11" ht="13.5" customHeight="1" x14ac:dyDescent="0.3">
      <c r="D861" s="16"/>
      <c r="E861" s="16"/>
      <c r="H861"/>
      <c r="K861"/>
    </row>
    <row r="862" spans="4:11" ht="13.5" customHeight="1" x14ac:dyDescent="0.3">
      <c r="D862" s="16"/>
      <c r="E862" s="16"/>
      <c r="H862"/>
      <c r="K862"/>
    </row>
    <row r="863" spans="4:11" ht="13.5" customHeight="1" x14ac:dyDescent="0.3">
      <c r="D863" s="16"/>
      <c r="E863" s="16"/>
      <c r="H863"/>
      <c r="K863"/>
    </row>
    <row r="864" spans="4:11" ht="13.5" customHeight="1" x14ac:dyDescent="0.3">
      <c r="D864" s="16"/>
      <c r="E864" s="16"/>
      <c r="H864"/>
      <c r="K864"/>
    </row>
    <row r="865" spans="4:11" ht="13.5" customHeight="1" x14ac:dyDescent="0.3">
      <c r="D865" s="16"/>
      <c r="E865" s="16"/>
      <c r="H865"/>
      <c r="K865"/>
    </row>
    <row r="866" spans="4:11" ht="13.5" customHeight="1" x14ac:dyDescent="0.3">
      <c r="D866" s="16"/>
      <c r="E866" s="16"/>
      <c r="H866"/>
      <c r="K866"/>
    </row>
    <row r="867" spans="4:11" ht="13.5" customHeight="1" x14ac:dyDescent="0.3">
      <c r="D867" s="16"/>
      <c r="E867" s="16"/>
      <c r="H867"/>
      <c r="K867"/>
    </row>
    <row r="868" spans="4:11" ht="13.5" customHeight="1" x14ac:dyDescent="0.3">
      <c r="D868" s="16"/>
      <c r="E868" s="16"/>
      <c r="H868"/>
      <c r="K868"/>
    </row>
    <row r="869" spans="4:11" ht="13.5" customHeight="1" x14ac:dyDescent="0.3">
      <c r="D869" s="16"/>
      <c r="E869" s="16"/>
      <c r="H869"/>
      <c r="K869"/>
    </row>
    <row r="870" spans="4:11" ht="13.5" customHeight="1" x14ac:dyDescent="0.3">
      <c r="D870" s="16"/>
      <c r="E870" s="16"/>
      <c r="H870"/>
      <c r="K870"/>
    </row>
    <row r="871" spans="4:11" ht="13.5" customHeight="1" x14ac:dyDescent="0.3">
      <c r="D871" s="16"/>
      <c r="E871" s="16"/>
      <c r="H871"/>
      <c r="K871"/>
    </row>
    <row r="872" spans="4:11" ht="13.5" customHeight="1" x14ac:dyDescent="0.3">
      <c r="D872" s="16"/>
      <c r="E872" s="16"/>
      <c r="H872"/>
      <c r="K872"/>
    </row>
    <row r="873" spans="4:11" ht="13.5" customHeight="1" x14ac:dyDescent="0.3">
      <c r="D873" s="16"/>
      <c r="E873" s="16"/>
      <c r="H873"/>
      <c r="K873"/>
    </row>
    <row r="874" spans="4:11" ht="13.5" customHeight="1" x14ac:dyDescent="0.3">
      <c r="D874" s="16"/>
      <c r="E874" s="16"/>
      <c r="H874"/>
      <c r="K874"/>
    </row>
    <row r="875" spans="4:11" ht="13.5" customHeight="1" x14ac:dyDescent="0.3">
      <c r="D875" s="16"/>
      <c r="E875" s="16"/>
      <c r="H875"/>
      <c r="K875"/>
    </row>
    <row r="876" spans="4:11" ht="13.5" customHeight="1" x14ac:dyDescent="0.3">
      <c r="D876" s="16"/>
      <c r="E876" s="16"/>
      <c r="H876"/>
      <c r="K876"/>
    </row>
    <row r="877" spans="4:11" ht="13.5" customHeight="1" x14ac:dyDescent="0.3">
      <c r="D877" s="16"/>
      <c r="E877" s="16"/>
      <c r="H877"/>
      <c r="K877"/>
    </row>
    <row r="878" spans="4:11" ht="13.5" customHeight="1" x14ac:dyDescent="0.3">
      <c r="D878" s="16"/>
      <c r="E878" s="16"/>
      <c r="H878"/>
      <c r="K878"/>
    </row>
    <row r="879" spans="4:11" ht="13.5" customHeight="1" x14ac:dyDescent="0.3">
      <c r="D879" s="16"/>
      <c r="E879" s="16"/>
      <c r="H879"/>
      <c r="K879"/>
    </row>
    <row r="880" spans="4:11" ht="13.5" customHeight="1" x14ac:dyDescent="0.3">
      <c r="D880" s="16"/>
      <c r="E880" s="16"/>
      <c r="H880"/>
      <c r="K880"/>
    </row>
    <row r="881" spans="4:11" ht="13.5" customHeight="1" x14ac:dyDescent="0.3">
      <c r="D881" s="16"/>
      <c r="E881" s="16"/>
      <c r="H881"/>
      <c r="K881"/>
    </row>
    <row r="882" spans="4:11" ht="13.5" customHeight="1" x14ac:dyDescent="0.3">
      <c r="D882" s="16"/>
      <c r="E882" s="16"/>
      <c r="H882"/>
      <c r="K882"/>
    </row>
    <row r="883" spans="4:11" ht="13.5" customHeight="1" x14ac:dyDescent="0.3">
      <c r="D883" s="16"/>
      <c r="E883" s="16"/>
      <c r="H883"/>
      <c r="K883"/>
    </row>
    <row r="884" spans="4:11" ht="13.5" customHeight="1" x14ac:dyDescent="0.3">
      <c r="D884" s="16"/>
      <c r="E884" s="16"/>
      <c r="H884"/>
      <c r="K884"/>
    </row>
    <row r="885" spans="4:11" ht="13.5" customHeight="1" x14ac:dyDescent="0.3">
      <c r="D885" s="16"/>
      <c r="E885" s="16"/>
      <c r="H885"/>
      <c r="K885"/>
    </row>
    <row r="886" spans="4:11" ht="13.5" customHeight="1" x14ac:dyDescent="0.3">
      <c r="D886" s="16"/>
      <c r="E886" s="16"/>
      <c r="H886"/>
      <c r="K886"/>
    </row>
    <row r="887" spans="4:11" ht="13.5" customHeight="1" x14ac:dyDescent="0.3">
      <c r="D887" s="16"/>
      <c r="E887" s="16"/>
      <c r="H887"/>
      <c r="K887"/>
    </row>
    <row r="888" spans="4:11" ht="13.5" customHeight="1" x14ac:dyDescent="0.3">
      <c r="D888" s="16"/>
      <c r="E888" s="16"/>
      <c r="H888"/>
      <c r="K888"/>
    </row>
    <row r="889" spans="4:11" ht="13.5" customHeight="1" x14ac:dyDescent="0.3">
      <c r="D889" s="16"/>
      <c r="E889" s="16"/>
      <c r="H889"/>
      <c r="K889"/>
    </row>
    <row r="890" spans="4:11" ht="13.5" customHeight="1" x14ac:dyDescent="0.3">
      <c r="D890" s="16"/>
      <c r="E890" s="16"/>
      <c r="H890"/>
      <c r="K890"/>
    </row>
    <row r="891" spans="4:11" ht="13.5" customHeight="1" x14ac:dyDescent="0.3">
      <c r="D891" s="16"/>
      <c r="E891" s="16"/>
      <c r="H891"/>
      <c r="K891"/>
    </row>
    <row r="892" spans="4:11" ht="13.5" customHeight="1" x14ac:dyDescent="0.3">
      <c r="D892" s="16"/>
      <c r="E892" s="16"/>
      <c r="H892"/>
      <c r="K892"/>
    </row>
    <row r="893" spans="4:11" ht="13.5" customHeight="1" x14ac:dyDescent="0.3">
      <c r="D893" s="16"/>
      <c r="E893" s="16"/>
      <c r="H893"/>
      <c r="K893"/>
    </row>
    <row r="894" spans="4:11" ht="13.5" customHeight="1" x14ac:dyDescent="0.3">
      <c r="D894" s="16"/>
      <c r="E894" s="16"/>
      <c r="H894"/>
      <c r="K894"/>
    </row>
    <row r="895" spans="4:11" ht="13.5" customHeight="1" x14ac:dyDescent="0.3">
      <c r="D895" s="16"/>
      <c r="E895" s="16"/>
      <c r="H895"/>
      <c r="K895"/>
    </row>
    <row r="896" spans="4:11" ht="13.5" customHeight="1" x14ac:dyDescent="0.3">
      <c r="D896" s="16"/>
      <c r="E896" s="16"/>
      <c r="H896"/>
      <c r="K896"/>
    </row>
    <row r="897" spans="4:11" ht="13.5" customHeight="1" x14ac:dyDescent="0.3">
      <c r="D897" s="16"/>
      <c r="E897" s="16"/>
      <c r="H897"/>
      <c r="K897"/>
    </row>
    <row r="898" spans="4:11" ht="13.5" customHeight="1" x14ac:dyDescent="0.3">
      <c r="D898" s="16"/>
      <c r="E898" s="16"/>
      <c r="H898"/>
      <c r="K898"/>
    </row>
    <row r="899" spans="4:11" ht="13.5" customHeight="1" x14ac:dyDescent="0.3">
      <c r="D899" s="16"/>
      <c r="E899" s="16"/>
      <c r="H899"/>
      <c r="K899"/>
    </row>
    <row r="900" spans="4:11" ht="13.5" customHeight="1" x14ac:dyDescent="0.3">
      <c r="D900" s="16"/>
      <c r="E900" s="16"/>
      <c r="H900"/>
      <c r="K900"/>
    </row>
    <row r="901" spans="4:11" ht="13.5" customHeight="1" x14ac:dyDescent="0.3">
      <c r="D901" s="16"/>
      <c r="E901" s="16"/>
      <c r="H901"/>
      <c r="K901"/>
    </row>
    <row r="902" spans="4:11" ht="13.5" customHeight="1" x14ac:dyDescent="0.3">
      <c r="D902" s="16"/>
      <c r="E902" s="16"/>
      <c r="H902"/>
      <c r="K902"/>
    </row>
    <row r="903" spans="4:11" ht="13.5" customHeight="1" x14ac:dyDescent="0.3">
      <c r="D903" s="16"/>
      <c r="E903" s="16"/>
      <c r="H903"/>
      <c r="K903"/>
    </row>
    <row r="904" spans="4:11" ht="13.5" customHeight="1" x14ac:dyDescent="0.3">
      <c r="D904" s="16"/>
      <c r="E904" s="16"/>
      <c r="H904"/>
      <c r="K904"/>
    </row>
    <row r="905" spans="4:11" ht="13.5" customHeight="1" x14ac:dyDescent="0.3">
      <c r="D905" s="16"/>
      <c r="E905" s="16"/>
      <c r="H905"/>
      <c r="K905"/>
    </row>
    <row r="906" spans="4:11" ht="13.5" customHeight="1" x14ac:dyDescent="0.3">
      <c r="D906" s="16"/>
      <c r="E906" s="16"/>
      <c r="H906"/>
      <c r="K906"/>
    </row>
    <row r="907" spans="4:11" ht="13.5" customHeight="1" x14ac:dyDescent="0.3">
      <c r="D907" s="16"/>
      <c r="E907" s="16"/>
      <c r="H907"/>
      <c r="K907"/>
    </row>
    <row r="908" spans="4:11" ht="13.5" customHeight="1" x14ac:dyDescent="0.3">
      <c r="D908" s="16"/>
      <c r="E908" s="16"/>
      <c r="H908"/>
      <c r="K908"/>
    </row>
    <row r="909" spans="4:11" ht="13.5" customHeight="1" x14ac:dyDescent="0.3">
      <c r="D909" s="16"/>
      <c r="E909" s="16"/>
      <c r="H909"/>
      <c r="K909"/>
    </row>
    <row r="910" spans="4:11" ht="13.5" customHeight="1" x14ac:dyDescent="0.3">
      <c r="D910" s="16"/>
      <c r="E910" s="16"/>
      <c r="H910"/>
      <c r="K910"/>
    </row>
    <row r="911" spans="4:11" ht="13.5" customHeight="1" x14ac:dyDescent="0.3">
      <c r="D911" s="16"/>
      <c r="E911" s="16"/>
      <c r="H911"/>
      <c r="K911"/>
    </row>
    <row r="912" spans="4:11" ht="13.5" customHeight="1" x14ac:dyDescent="0.3">
      <c r="D912" s="16"/>
      <c r="E912" s="16"/>
      <c r="H912"/>
      <c r="K912"/>
    </row>
    <row r="913" spans="4:11" ht="13.5" customHeight="1" x14ac:dyDescent="0.3">
      <c r="D913" s="16"/>
      <c r="E913" s="16"/>
      <c r="H913"/>
      <c r="K913"/>
    </row>
    <row r="914" spans="4:11" ht="13.5" customHeight="1" x14ac:dyDescent="0.3">
      <c r="D914" s="16"/>
      <c r="E914" s="16"/>
      <c r="H914"/>
      <c r="K914"/>
    </row>
    <row r="915" spans="4:11" ht="13.5" customHeight="1" x14ac:dyDescent="0.3">
      <c r="D915" s="16"/>
      <c r="E915" s="16"/>
      <c r="H915"/>
      <c r="K915"/>
    </row>
    <row r="916" spans="4:11" ht="13.5" customHeight="1" x14ac:dyDescent="0.3">
      <c r="D916" s="16"/>
      <c r="E916" s="16"/>
      <c r="H916"/>
      <c r="K916"/>
    </row>
    <row r="917" spans="4:11" ht="13.5" customHeight="1" x14ac:dyDescent="0.3">
      <c r="D917" s="16"/>
      <c r="E917" s="16"/>
      <c r="H917"/>
      <c r="K917"/>
    </row>
    <row r="918" spans="4:11" ht="13.5" customHeight="1" x14ac:dyDescent="0.3">
      <c r="D918" s="16"/>
      <c r="E918" s="16"/>
      <c r="H918"/>
      <c r="K918"/>
    </row>
    <row r="919" spans="4:11" ht="13.5" customHeight="1" x14ac:dyDescent="0.3">
      <c r="D919" s="16"/>
      <c r="E919" s="16"/>
      <c r="H919"/>
      <c r="K919"/>
    </row>
    <row r="920" spans="4:11" ht="13.5" customHeight="1" x14ac:dyDescent="0.3">
      <c r="D920" s="16"/>
      <c r="E920" s="16"/>
      <c r="H920"/>
      <c r="K920"/>
    </row>
    <row r="921" spans="4:11" ht="13.5" customHeight="1" x14ac:dyDescent="0.3">
      <c r="D921" s="16"/>
      <c r="E921" s="16"/>
      <c r="H921"/>
      <c r="K921"/>
    </row>
    <row r="922" spans="4:11" ht="13.5" customHeight="1" x14ac:dyDescent="0.3">
      <c r="D922" s="16"/>
      <c r="E922" s="16"/>
      <c r="H922"/>
      <c r="K922"/>
    </row>
    <row r="923" spans="4:11" ht="13.5" customHeight="1" x14ac:dyDescent="0.3">
      <c r="D923" s="16"/>
      <c r="E923" s="16"/>
      <c r="H923"/>
      <c r="K923"/>
    </row>
    <row r="924" spans="4:11" ht="13.5" customHeight="1" x14ac:dyDescent="0.3">
      <c r="D924" s="16"/>
      <c r="E924" s="16"/>
      <c r="H924"/>
      <c r="K924"/>
    </row>
    <row r="925" spans="4:11" ht="13.5" customHeight="1" x14ac:dyDescent="0.3">
      <c r="D925" s="16"/>
      <c r="E925" s="16"/>
      <c r="H925"/>
      <c r="K925"/>
    </row>
    <row r="926" spans="4:11" ht="13.5" customHeight="1" x14ac:dyDescent="0.3">
      <c r="D926" s="16"/>
      <c r="E926" s="16"/>
      <c r="H926"/>
      <c r="K926"/>
    </row>
    <row r="927" spans="4:11" ht="13.5" customHeight="1" x14ac:dyDescent="0.3">
      <c r="D927" s="16"/>
      <c r="E927" s="16"/>
      <c r="H927"/>
      <c r="K927"/>
    </row>
    <row r="928" spans="4:11" ht="13.5" customHeight="1" x14ac:dyDescent="0.3">
      <c r="D928" s="16"/>
      <c r="E928" s="16"/>
      <c r="H928"/>
      <c r="K928"/>
    </row>
    <row r="929" spans="4:11" ht="13.5" customHeight="1" x14ac:dyDescent="0.3">
      <c r="D929" s="16"/>
      <c r="E929" s="16"/>
      <c r="H929"/>
      <c r="K929"/>
    </row>
    <row r="930" spans="4:11" ht="13.5" customHeight="1" x14ac:dyDescent="0.3">
      <c r="D930" s="16"/>
      <c r="E930" s="16"/>
      <c r="H930"/>
      <c r="K930"/>
    </row>
    <row r="931" spans="4:11" ht="13.5" customHeight="1" x14ac:dyDescent="0.3">
      <c r="D931" s="16"/>
      <c r="E931" s="16"/>
      <c r="H931"/>
      <c r="K931"/>
    </row>
    <row r="932" spans="4:11" ht="13.5" customHeight="1" x14ac:dyDescent="0.3">
      <c r="D932" s="16"/>
      <c r="E932" s="16"/>
      <c r="H932"/>
      <c r="K932"/>
    </row>
    <row r="933" spans="4:11" ht="13.5" customHeight="1" x14ac:dyDescent="0.3">
      <c r="D933" s="16"/>
      <c r="E933" s="16"/>
      <c r="H933"/>
      <c r="K933"/>
    </row>
    <row r="934" spans="4:11" ht="13.5" customHeight="1" x14ac:dyDescent="0.3">
      <c r="D934" s="16"/>
      <c r="E934" s="16"/>
      <c r="H934"/>
      <c r="K934"/>
    </row>
    <row r="935" spans="4:11" ht="13.5" customHeight="1" x14ac:dyDescent="0.3">
      <c r="D935" s="16"/>
      <c r="E935" s="16"/>
      <c r="H935"/>
      <c r="K935"/>
    </row>
    <row r="936" spans="4:11" ht="13.5" customHeight="1" x14ac:dyDescent="0.3">
      <c r="D936" s="16"/>
      <c r="E936" s="16"/>
      <c r="H936"/>
      <c r="K936"/>
    </row>
    <row r="937" spans="4:11" ht="13.5" customHeight="1" x14ac:dyDescent="0.3">
      <c r="D937" s="16"/>
      <c r="E937" s="16"/>
      <c r="H937"/>
      <c r="K937"/>
    </row>
    <row r="938" spans="4:11" ht="13.5" customHeight="1" x14ac:dyDescent="0.3">
      <c r="D938" s="16"/>
      <c r="E938" s="16"/>
      <c r="H938"/>
      <c r="K938"/>
    </row>
    <row r="939" spans="4:11" ht="13.5" customHeight="1" x14ac:dyDescent="0.3">
      <c r="D939" s="16"/>
      <c r="E939" s="16"/>
      <c r="H939"/>
      <c r="K939"/>
    </row>
    <row r="940" spans="4:11" ht="13.5" customHeight="1" x14ac:dyDescent="0.3">
      <c r="D940" s="16"/>
      <c r="E940" s="16"/>
      <c r="H940"/>
      <c r="K940"/>
    </row>
    <row r="941" spans="4:11" ht="13.5" customHeight="1" x14ac:dyDescent="0.3">
      <c r="D941" s="16"/>
      <c r="E941" s="16"/>
      <c r="H941"/>
      <c r="K941"/>
    </row>
    <row r="942" spans="4:11" ht="13.5" customHeight="1" x14ac:dyDescent="0.3">
      <c r="D942" s="16"/>
      <c r="E942" s="16"/>
      <c r="H942"/>
      <c r="K942"/>
    </row>
    <row r="943" spans="4:11" ht="13.5" customHeight="1" x14ac:dyDescent="0.3">
      <c r="D943" s="16"/>
      <c r="E943" s="16"/>
      <c r="H943"/>
      <c r="K943"/>
    </row>
    <row r="944" spans="4:11" ht="13.5" customHeight="1" x14ac:dyDescent="0.3">
      <c r="D944" s="16"/>
      <c r="E944" s="16"/>
      <c r="H944"/>
      <c r="K944"/>
    </row>
    <row r="945" spans="4:11" ht="13.5" customHeight="1" x14ac:dyDescent="0.3">
      <c r="D945" s="16"/>
      <c r="E945" s="16"/>
      <c r="H945"/>
      <c r="K945"/>
    </row>
    <row r="946" spans="4:11" ht="13.5" customHeight="1" x14ac:dyDescent="0.3">
      <c r="D946" s="16"/>
      <c r="E946" s="16"/>
      <c r="H946"/>
      <c r="K946"/>
    </row>
    <row r="947" spans="4:11" ht="13.5" customHeight="1" x14ac:dyDescent="0.3">
      <c r="D947" s="16"/>
      <c r="E947" s="16"/>
      <c r="H947"/>
      <c r="K947"/>
    </row>
    <row r="948" spans="4:11" ht="13.5" customHeight="1" x14ac:dyDescent="0.3">
      <c r="D948" s="16"/>
      <c r="E948" s="16"/>
      <c r="H948"/>
      <c r="K948"/>
    </row>
    <row r="949" spans="4:11" ht="13.5" customHeight="1" x14ac:dyDescent="0.3">
      <c r="D949" s="16"/>
      <c r="E949" s="16"/>
      <c r="H949"/>
      <c r="K949"/>
    </row>
    <row r="950" spans="4:11" ht="13.5" customHeight="1" x14ac:dyDescent="0.3">
      <c r="D950" s="16"/>
      <c r="E950" s="16"/>
      <c r="H950"/>
      <c r="K950"/>
    </row>
    <row r="951" spans="4:11" ht="13.5" customHeight="1" x14ac:dyDescent="0.3">
      <c r="D951" s="16"/>
      <c r="E951" s="16"/>
      <c r="H951"/>
      <c r="K951"/>
    </row>
    <row r="952" spans="4:11" ht="13.5" customHeight="1" x14ac:dyDescent="0.3">
      <c r="D952" s="16"/>
      <c r="E952" s="16"/>
      <c r="H952"/>
      <c r="K952"/>
    </row>
    <row r="953" spans="4:11" ht="13.5" customHeight="1" x14ac:dyDescent="0.3">
      <c r="D953" s="16"/>
      <c r="E953" s="16"/>
      <c r="H953"/>
      <c r="K953"/>
    </row>
    <row r="954" spans="4:11" ht="13.5" customHeight="1" x14ac:dyDescent="0.3">
      <c r="D954" s="16"/>
      <c r="E954" s="16"/>
      <c r="H954"/>
      <c r="K954"/>
    </row>
    <row r="955" spans="4:11" ht="13.5" customHeight="1" x14ac:dyDescent="0.3">
      <c r="D955" s="16"/>
      <c r="E955" s="16"/>
      <c r="H955"/>
      <c r="K955"/>
    </row>
    <row r="956" spans="4:11" ht="13.5" customHeight="1" x14ac:dyDescent="0.3">
      <c r="D956" s="16"/>
      <c r="E956" s="16"/>
      <c r="H956"/>
      <c r="K956"/>
    </row>
    <row r="957" spans="4:11" ht="13.5" customHeight="1" x14ac:dyDescent="0.3">
      <c r="D957" s="16"/>
      <c r="E957" s="16"/>
      <c r="H957"/>
      <c r="K957"/>
    </row>
    <row r="958" spans="4:11" ht="13.5" customHeight="1" x14ac:dyDescent="0.3">
      <c r="D958" s="16"/>
      <c r="E958" s="16"/>
      <c r="H958"/>
      <c r="K958"/>
    </row>
    <row r="959" spans="4:11" ht="13.5" customHeight="1" x14ac:dyDescent="0.3">
      <c r="D959" s="16"/>
      <c r="E959" s="16"/>
      <c r="H959"/>
      <c r="K959"/>
    </row>
    <row r="960" spans="4:11" ht="13.5" customHeight="1" x14ac:dyDescent="0.3">
      <c r="D960" s="16"/>
      <c r="E960" s="16"/>
      <c r="H960"/>
      <c r="K960"/>
    </row>
    <row r="961" spans="4:11" ht="13.5" customHeight="1" x14ac:dyDescent="0.3">
      <c r="D961" s="16"/>
      <c r="E961" s="16"/>
      <c r="H961"/>
      <c r="K961"/>
    </row>
    <row r="962" spans="4:11" ht="13.5" customHeight="1" x14ac:dyDescent="0.3">
      <c r="D962" s="16"/>
      <c r="E962" s="16"/>
      <c r="H962"/>
      <c r="K962"/>
    </row>
    <row r="963" spans="4:11" ht="13.5" customHeight="1" x14ac:dyDescent="0.3">
      <c r="D963" s="16"/>
      <c r="E963" s="16"/>
      <c r="H963"/>
      <c r="K963"/>
    </row>
    <row r="964" spans="4:11" ht="13.5" customHeight="1" x14ac:dyDescent="0.3">
      <c r="D964" s="16"/>
      <c r="E964" s="16"/>
      <c r="H964"/>
      <c r="K964"/>
    </row>
    <row r="965" spans="4:11" ht="13.5" customHeight="1" x14ac:dyDescent="0.3">
      <c r="D965" s="16"/>
      <c r="E965" s="16"/>
      <c r="H965"/>
      <c r="K965"/>
    </row>
    <row r="966" spans="4:11" ht="13.5" customHeight="1" x14ac:dyDescent="0.3">
      <c r="D966" s="16"/>
      <c r="E966" s="16"/>
      <c r="H966"/>
      <c r="K966"/>
    </row>
    <row r="967" spans="4:11" ht="13.5" customHeight="1" x14ac:dyDescent="0.3">
      <c r="D967" s="16"/>
      <c r="E967" s="16"/>
      <c r="H967"/>
      <c r="K967"/>
    </row>
    <row r="968" spans="4:11" ht="13.5" customHeight="1" x14ac:dyDescent="0.3">
      <c r="D968" s="16"/>
      <c r="E968" s="16"/>
      <c r="H968"/>
      <c r="K968"/>
    </row>
    <row r="969" spans="4:11" ht="13.5" customHeight="1" x14ac:dyDescent="0.3">
      <c r="D969" s="16"/>
      <c r="E969" s="16"/>
      <c r="H969"/>
      <c r="K969"/>
    </row>
    <row r="970" spans="4:11" ht="13.5" customHeight="1" x14ac:dyDescent="0.3">
      <c r="D970" s="16"/>
      <c r="E970" s="16"/>
      <c r="H970"/>
      <c r="K970"/>
    </row>
    <row r="971" spans="4:11" ht="13.5" customHeight="1" x14ac:dyDescent="0.3">
      <c r="D971" s="16"/>
      <c r="E971" s="16"/>
      <c r="H971"/>
      <c r="K971"/>
    </row>
    <row r="972" spans="4:11" ht="13.5" customHeight="1" x14ac:dyDescent="0.3">
      <c r="D972" s="16"/>
      <c r="E972" s="16"/>
      <c r="H972"/>
      <c r="K972"/>
    </row>
    <row r="973" spans="4:11" ht="13.5" customHeight="1" x14ac:dyDescent="0.3">
      <c r="D973" s="16"/>
      <c r="E973" s="16"/>
      <c r="H973"/>
      <c r="K973"/>
    </row>
    <row r="974" spans="4:11" ht="13.5" customHeight="1" x14ac:dyDescent="0.3">
      <c r="D974" s="16"/>
      <c r="E974" s="16"/>
      <c r="H974"/>
      <c r="K974"/>
    </row>
    <row r="975" spans="4:11" ht="13.5" customHeight="1" x14ac:dyDescent="0.3">
      <c r="D975" s="16"/>
      <c r="E975" s="16"/>
      <c r="H975"/>
      <c r="K975"/>
    </row>
    <row r="976" spans="4:11" ht="13.5" customHeight="1" x14ac:dyDescent="0.3">
      <c r="D976" s="16"/>
      <c r="E976" s="16"/>
      <c r="H976"/>
      <c r="K976"/>
    </row>
    <row r="977" spans="4:11" ht="13.5" customHeight="1" x14ac:dyDescent="0.3">
      <c r="D977" s="16"/>
      <c r="E977" s="16"/>
      <c r="H977"/>
      <c r="K977"/>
    </row>
    <row r="978" spans="4:11" ht="13.5" customHeight="1" x14ac:dyDescent="0.3">
      <c r="D978" s="16"/>
      <c r="E978" s="16"/>
      <c r="H978"/>
      <c r="K978"/>
    </row>
    <row r="979" spans="4:11" ht="13.5" customHeight="1" x14ac:dyDescent="0.3">
      <c r="D979" s="16"/>
      <c r="E979" s="16"/>
      <c r="H979"/>
      <c r="K979"/>
    </row>
    <row r="980" spans="4:11" ht="13.5" customHeight="1" x14ac:dyDescent="0.3">
      <c r="D980" s="16"/>
      <c r="E980" s="16"/>
      <c r="H980"/>
      <c r="K980"/>
    </row>
    <row r="981" spans="4:11" ht="13.5" customHeight="1" x14ac:dyDescent="0.3">
      <c r="D981" s="16"/>
      <c r="E981" s="16"/>
      <c r="H981"/>
      <c r="K981"/>
    </row>
    <row r="982" spans="4:11" ht="13.5" customHeight="1" x14ac:dyDescent="0.3">
      <c r="D982" s="16"/>
      <c r="E982" s="16"/>
      <c r="H982"/>
      <c r="K982"/>
    </row>
    <row r="983" spans="4:11" ht="13.5" customHeight="1" x14ac:dyDescent="0.3">
      <c r="D983" s="16"/>
      <c r="E983" s="16"/>
      <c r="H983"/>
      <c r="K983"/>
    </row>
    <row r="984" spans="4:11" ht="13.5" customHeight="1" x14ac:dyDescent="0.3">
      <c r="D984" s="16"/>
      <c r="E984" s="16"/>
      <c r="H984"/>
      <c r="K984"/>
    </row>
    <row r="985" spans="4:11" ht="13.5" customHeight="1" x14ac:dyDescent="0.3">
      <c r="D985" s="16"/>
      <c r="E985" s="16"/>
      <c r="H985"/>
      <c r="K985"/>
    </row>
    <row r="986" spans="4:11" ht="13.5" customHeight="1" x14ac:dyDescent="0.3">
      <c r="D986" s="16"/>
      <c r="E986" s="16"/>
      <c r="H986"/>
      <c r="K986"/>
    </row>
    <row r="987" spans="4:11" ht="13.5" customHeight="1" x14ac:dyDescent="0.3">
      <c r="D987" s="16"/>
      <c r="E987" s="16"/>
      <c r="H987"/>
      <c r="K987"/>
    </row>
    <row r="988" spans="4:11" ht="13.5" customHeight="1" x14ac:dyDescent="0.3">
      <c r="D988" s="16"/>
      <c r="E988" s="16"/>
      <c r="H988"/>
      <c r="K988"/>
    </row>
    <row r="989" spans="4:11" ht="13.5" customHeight="1" x14ac:dyDescent="0.3">
      <c r="D989" s="16"/>
      <c r="E989" s="16"/>
      <c r="H989"/>
      <c r="K989"/>
    </row>
    <row r="990" spans="4:11" ht="13.5" customHeight="1" x14ac:dyDescent="0.3">
      <c r="D990" s="16"/>
      <c r="E990" s="16"/>
      <c r="H990"/>
      <c r="K990"/>
    </row>
    <row r="991" spans="4:11" ht="13.5" customHeight="1" x14ac:dyDescent="0.3">
      <c r="D991" s="16"/>
      <c r="E991" s="16"/>
      <c r="H991"/>
      <c r="K991"/>
    </row>
    <row r="992" spans="4:11" ht="13.5" customHeight="1" x14ac:dyDescent="0.3">
      <c r="D992" s="16"/>
      <c r="E992" s="16"/>
      <c r="H992"/>
      <c r="K992"/>
    </row>
    <row r="993" spans="4:11" ht="13.5" customHeight="1" x14ac:dyDescent="0.3">
      <c r="D993" s="16"/>
      <c r="E993" s="16"/>
      <c r="H993"/>
      <c r="K993"/>
    </row>
    <row r="994" spans="4:11" ht="13.5" customHeight="1" x14ac:dyDescent="0.3">
      <c r="D994" s="16"/>
      <c r="E994" s="16"/>
      <c r="H994"/>
      <c r="K994"/>
    </row>
    <row r="995" spans="4:11" ht="13.5" customHeight="1" x14ac:dyDescent="0.3">
      <c r="D995" s="16"/>
      <c r="E995" s="16"/>
      <c r="H995"/>
      <c r="K995"/>
    </row>
    <row r="996" spans="4:11" ht="13.5" customHeight="1" x14ac:dyDescent="0.3">
      <c r="D996" s="16"/>
      <c r="E996" s="16"/>
      <c r="H996"/>
      <c r="K996"/>
    </row>
    <row r="997" spans="4:11" ht="13.5" customHeight="1" x14ac:dyDescent="0.3">
      <c r="D997" s="16"/>
      <c r="E997" s="16"/>
      <c r="H997"/>
      <c r="K997"/>
    </row>
    <row r="998" spans="4:11" ht="13.5" customHeight="1" x14ac:dyDescent="0.3">
      <c r="D998" s="16"/>
      <c r="E998" s="16"/>
      <c r="H998"/>
      <c r="K998"/>
    </row>
    <row r="999" spans="4:11" ht="13.5" customHeight="1" x14ac:dyDescent="0.3">
      <c r="D999" s="16"/>
      <c r="E999" s="16"/>
      <c r="H999"/>
      <c r="K999"/>
    </row>
    <row r="1000" spans="4:11" ht="13.5" customHeight="1" x14ac:dyDescent="0.3">
      <c r="D1000" s="16"/>
      <c r="E1000" s="16"/>
      <c r="H1000"/>
      <c r="K1000"/>
    </row>
  </sheetData>
  <autoFilter ref="A1:E80" xr:uid="{00000000-0001-0000-0200-000000000000}"/>
  <conditionalFormatting sqref="H1 H3:H1048576">
    <cfRule type="cellIs" dxfId="0" priority="1" operator="equal">
      <formula>"Abbigliamento; Personali"</formula>
    </cfRule>
  </conditionalFormatting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21</vt:i4>
      </vt:variant>
    </vt:vector>
  </HeadingPairs>
  <TitlesOfParts>
    <vt:vector size="25" baseType="lpstr">
      <vt:lpstr>Istruzioni</vt:lpstr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Jasmine Basile</cp:lastModifiedBy>
  <dcterms:created xsi:type="dcterms:W3CDTF">2005-04-12T12:35:30Z</dcterms:created>
  <dcterms:modified xsi:type="dcterms:W3CDTF">2025-01-12T23:36:00Z</dcterms:modified>
</cp:coreProperties>
</file>