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D:\New folder\"/>
    </mc:Choice>
  </mc:AlternateContent>
  <xr:revisionPtr revIDLastSave="0" documentId="13_ncr:1_{09768DD9-72A8-4588-8758-C058054A702F}" xr6:coauthVersionLast="47" xr6:coauthVersionMax="47" xr10:uidLastSave="{00000000-0000-0000-0000-000000000000}"/>
  <bookViews>
    <workbookView xWindow="-108" yWindow="-108" windowWidth="23256" windowHeight="12456" activeTab="2" xr2:uid="{A9390ADD-97A6-4D98-8D64-B921C08656D4}"/>
  </bookViews>
  <sheets>
    <sheet name="pivot " sheetId="4" r:id="rId1"/>
    <sheet name="DATASET" sheetId="1" r:id="rId2"/>
    <sheet name="DASHBOARD" sheetId="2" r:id="rId3"/>
  </sheets>
  <definedNames>
    <definedName name="Slicer_AREA">#N/A</definedName>
    <definedName name="Slicer_YEAR">#N/A</definedName>
  </definedNames>
  <calcPr calcId="191029"/>
  <pivotCaches>
    <pivotCache cacheId="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2" i="4" l="1"/>
  <c r="D22" i="1"/>
  <c r="E22" i="1"/>
  <c r="F22" i="1"/>
  <c r="G22" i="1"/>
  <c r="H22" i="1"/>
  <c r="I22" i="1"/>
  <c r="J22" i="1"/>
  <c r="K22" i="1"/>
  <c r="L22" i="1"/>
  <c r="E211" i="1"/>
  <c r="F211" i="1"/>
  <c r="G211" i="1"/>
  <c r="H211" i="1"/>
  <c r="I211" i="1"/>
  <c r="J211" i="1"/>
  <c r="K211" i="1"/>
  <c r="L211" i="1"/>
  <c r="D211" i="1"/>
  <c r="E190" i="1"/>
  <c r="F190" i="1"/>
  <c r="G190" i="1"/>
  <c r="H190" i="1"/>
  <c r="I190" i="1"/>
  <c r="J190" i="1"/>
  <c r="K190" i="1"/>
  <c r="L190" i="1"/>
  <c r="D190" i="1"/>
  <c r="E169" i="1"/>
  <c r="F169" i="1"/>
  <c r="G169" i="1"/>
  <c r="H169" i="1"/>
  <c r="I169" i="1"/>
  <c r="J169" i="1"/>
  <c r="K169" i="1"/>
  <c r="L169" i="1"/>
  <c r="D169" i="1"/>
  <c r="D148" i="1"/>
  <c r="E148" i="1"/>
  <c r="F148" i="1"/>
  <c r="G148" i="1"/>
  <c r="H148" i="1"/>
  <c r="I148" i="1"/>
  <c r="J148" i="1"/>
  <c r="K148" i="1"/>
  <c r="L148" i="1"/>
  <c r="E127" i="1"/>
  <c r="F127" i="1"/>
  <c r="G127" i="1"/>
  <c r="H127" i="1"/>
  <c r="I127" i="1"/>
  <c r="J127" i="1"/>
  <c r="K127" i="1"/>
  <c r="L127" i="1"/>
  <c r="D127" i="1"/>
  <c r="E106" i="1"/>
  <c r="F106" i="1"/>
  <c r="G106" i="1"/>
  <c r="H106" i="1"/>
  <c r="I106" i="1"/>
  <c r="J106" i="1"/>
  <c r="K106" i="1"/>
  <c r="L106" i="1"/>
  <c r="D106" i="1"/>
  <c r="E85" i="1"/>
  <c r="M85" i="1" s="1"/>
  <c r="F85" i="1"/>
  <c r="G85" i="1"/>
  <c r="H85" i="1"/>
  <c r="I85" i="1"/>
  <c r="J85" i="1"/>
  <c r="D85" i="1"/>
  <c r="E64" i="1"/>
  <c r="F64" i="1"/>
  <c r="G64" i="1"/>
  <c r="H64" i="1"/>
  <c r="I64" i="1"/>
  <c r="J64" i="1"/>
  <c r="K64" i="1"/>
  <c r="L64" i="1"/>
  <c r="M64" i="1" s="1"/>
  <c r="D64" i="1"/>
  <c r="M3" i="1"/>
  <c r="M4" i="1"/>
  <c r="M5" i="1"/>
  <c r="M6" i="1"/>
  <c r="M7" i="1"/>
  <c r="M8" i="1"/>
  <c r="M9" i="1"/>
  <c r="M10" i="1"/>
  <c r="M11" i="1"/>
  <c r="M12" i="1"/>
  <c r="M13" i="1"/>
  <c r="M14" i="1"/>
  <c r="M15" i="1"/>
  <c r="M16" i="1"/>
  <c r="M17" i="1"/>
  <c r="M18" i="1"/>
  <c r="M19" i="1"/>
  <c r="M20" i="1"/>
  <c r="M21"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5" i="1"/>
  <c r="M66" i="1"/>
  <c r="M67" i="1"/>
  <c r="M68" i="1"/>
  <c r="M69" i="1"/>
  <c r="M70" i="1"/>
  <c r="M71" i="1"/>
  <c r="M72" i="1"/>
  <c r="M73" i="1"/>
  <c r="M74" i="1"/>
  <c r="M75" i="1"/>
  <c r="M76" i="1"/>
  <c r="M77" i="1"/>
  <c r="M78" i="1"/>
  <c r="M79" i="1"/>
  <c r="M80" i="1"/>
  <c r="M81" i="1"/>
  <c r="M82" i="1"/>
  <c r="M83" i="1"/>
  <c r="M84" i="1"/>
  <c r="M86" i="1"/>
  <c r="M87" i="1"/>
  <c r="M88" i="1"/>
  <c r="M89" i="1"/>
  <c r="M90" i="1"/>
  <c r="M91" i="1"/>
  <c r="M92" i="1"/>
  <c r="M93" i="1"/>
  <c r="M94" i="1"/>
  <c r="M95" i="1"/>
  <c r="M96" i="1"/>
  <c r="M97" i="1"/>
  <c r="M98" i="1"/>
  <c r="M99" i="1"/>
  <c r="M100" i="1"/>
  <c r="M101" i="1"/>
  <c r="M102" i="1"/>
  <c r="M103" i="1"/>
  <c r="M104" i="1"/>
  <c r="M105" i="1"/>
  <c r="M107" i="1"/>
  <c r="M108" i="1"/>
  <c r="M109" i="1"/>
  <c r="M110" i="1"/>
  <c r="M111" i="1"/>
  <c r="M112" i="1"/>
  <c r="M113" i="1"/>
  <c r="M114" i="1"/>
  <c r="M115" i="1"/>
  <c r="M116" i="1"/>
  <c r="M117" i="1"/>
  <c r="M118" i="1"/>
  <c r="M119" i="1"/>
  <c r="M120" i="1"/>
  <c r="M121" i="1"/>
  <c r="M122" i="1"/>
  <c r="M123" i="1"/>
  <c r="M124" i="1"/>
  <c r="M125" i="1"/>
  <c r="M126" i="1"/>
  <c r="M128" i="1"/>
  <c r="M129" i="1"/>
  <c r="M130" i="1"/>
  <c r="M131" i="1"/>
  <c r="M132" i="1"/>
  <c r="M133" i="1"/>
  <c r="M134" i="1"/>
  <c r="M135" i="1"/>
  <c r="M136" i="1"/>
  <c r="M137" i="1"/>
  <c r="M138" i="1"/>
  <c r="M139" i="1"/>
  <c r="M140" i="1"/>
  <c r="M141" i="1"/>
  <c r="M142" i="1"/>
  <c r="M143" i="1"/>
  <c r="M144" i="1"/>
  <c r="M145" i="1"/>
  <c r="M146" i="1"/>
  <c r="M147" i="1"/>
  <c r="M149" i="1"/>
  <c r="M150" i="1"/>
  <c r="M151" i="1"/>
  <c r="M152" i="1"/>
  <c r="M153" i="1"/>
  <c r="M154" i="1"/>
  <c r="M155" i="1"/>
  <c r="M156" i="1"/>
  <c r="M157" i="1"/>
  <c r="M158" i="1"/>
  <c r="M159" i="1"/>
  <c r="M160" i="1"/>
  <c r="M161" i="1"/>
  <c r="M162" i="1"/>
  <c r="M163" i="1"/>
  <c r="M164" i="1"/>
  <c r="M165" i="1"/>
  <c r="M166" i="1"/>
  <c r="M167" i="1"/>
  <c r="M168" i="1"/>
  <c r="M170" i="1"/>
  <c r="M171" i="1"/>
  <c r="M172" i="1"/>
  <c r="M173" i="1"/>
  <c r="M174" i="1"/>
  <c r="M175" i="1"/>
  <c r="M176" i="1"/>
  <c r="M177" i="1"/>
  <c r="M178" i="1"/>
  <c r="M179" i="1"/>
  <c r="M180" i="1"/>
  <c r="M181" i="1"/>
  <c r="M182" i="1"/>
  <c r="M183" i="1"/>
  <c r="M184" i="1"/>
  <c r="M185" i="1"/>
  <c r="M186" i="1"/>
  <c r="M187" i="1"/>
  <c r="M188" i="1"/>
  <c r="M189" i="1"/>
  <c r="M191" i="1"/>
  <c r="M192" i="1"/>
  <c r="M193" i="1"/>
  <c r="M194" i="1"/>
  <c r="M195" i="1"/>
  <c r="M196" i="1"/>
  <c r="M197" i="1"/>
  <c r="M198" i="1"/>
  <c r="M199" i="1"/>
  <c r="M200" i="1"/>
  <c r="M201" i="1"/>
  <c r="M202" i="1"/>
  <c r="M203" i="1"/>
  <c r="M204" i="1"/>
  <c r="M205" i="1"/>
  <c r="M206" i="1"/>
  <c r="M207" i="1"/>
  <c r="M208" i="1"/>
  <c r="M209" i="1"/>
  <c r="M210" i="1"/>
  <c r="M211" i="1"/>
  <c r="E43" i="1"/>
  <c r="F43" i="1"/>
  <c r="G43" i="1"/>
  <c r="H43" i="1"/>
  <c r="I43" i="1"/>
  <c r="J43" i="1"/>
  <c r="K43" i="1"/>
  <c r="L43" i="1"/>
  <c r="D43" i="1"/>
  <c r="M2" i="1"/>
  <c r="C69" i="4"/>
  <c r="M22" i="1" l="1"/>
  <c r="M190" i="1"/>
  <c r="M169" i="1"/>
  <c r="M148" i="1"/>
  <c r="M127" i="1"/>
  <c r="M106" i="1"/>
</calcChain>
</file>

<file path=xl/sharedStrings.xml><?xml version="1.0" encoding="utf-8"?>
<sst xmlns="http://schemas.openxmlformats.org/spreadsheetml/2006/main" count="501" uniqueCount="69">
  <si>
    <t>R:6</t>
  </si>
  <si>
    <t>R:7</t>
  </si>
  <si>
    <t>R:10</t>
  </si>
  <si>
    <t xml:space="preserve">UV </t>
  </si>
  <si>
    <t xml:space="preserve">TAXI </t>
  </si>
  <si>
    <t>CAR</t>
  </si>
  <si>
    <t>PUJ</t>
  </si>
  <si>
    <t>PUB</t>
  </si>
  <si>
    <t>TRUCK</t>
  </si>
  <si>
    <t>TRAILER</t>
  </si>
  <si>
    <t>MC</t>
  </si>
  <si>
    <t>TRI</t>
  </si>
  <si>
    <t>C:1</t>
  </si>
  <si>
    <t>RECTO</t>
  </si>
  <si>
    <t>MENDOZA</t>
  </si>
  <si>
    <t>PRES. QUIRINO AVE.</t>
  </si>
  <si>
    <t>ARANETAAVE,</t>
  </si>
  <si>
    <t>C:4</t>
  </si>
  <si>
    <t>EDSA</t>
  </si>
  <si>
    <t>C:5</t>
  </si>
  <si>
    <t>C.P. GARCIA/ KATIPUNAN AVE. / TANDANG  SORA</t>
  </si>
  <si>
    <t>R:1</t>
  </si>
  <si>
    <t>ROXAS BLVD.</t>
  </si>
  <si>
    <t>R:2</t>
  </si>
  <si>
    <t>TAFTAVE.</t>
  </si>
  <si>
    <t>R:3</t>
  </si>
  <si>
    <t>SSH</t>
  </si>
  <si>
    <t>SHAWBLVD.</t>
  </si>
  <si>
    <t>R:5</t>
  </si>
  <si>
    <t>ORTIGAS AVE.</t>
  </si>
  <si>
    <t>MAGSAYSAY  BLVD.</t>
  </si>
  <si>
    <t>AURORABLVD.</t>
  </si>
  <si>
    <t>QUEZONAVE.</t>
  </si>
  <si>
    <t>COMMONWEALTH  AVE.</t>
  </si>
  <si>
    <t>R:8</t>
  </si>
  <si>
    <t>A. BONIFACIO</t>
  </si>
  <si>
    <t>R:9</t>
  </si>
  <si>
    <t>RIZAL AVE.</t>
  </si>
  <si>
    <t>DELPAN</t>
  </si>
  <si>
    <t>MARCOS HIGHWAY</t>
  </si>
  <si>
    <t>MCARTHUR  HIGHWAY</t>
  </si>
  <si>
    <r>
      <rPr>
        <sz val="10"/>
        <color rgb="FF001616"/>
        <rFont val="Times New Roman"/>
        <family val="1"/>
      </rPr>
      <t>C:3</t>
    </r>
  </si>
  <si>
    <r>
      <rPr>
        <sz val="10"/>
        <color rgb="FF030303"/>
        <rFont val="Times New Roman"/>
        <family val="1"/>
      </rPr>
      <t>R:4</t>
    </r>
  </si>
  <si>
    <t xml:space="preserve">YEAR </t>
  </si>
  <si>
    <t>ROAD</t>
  </si>
  <si>
    <t>AREA</t>
  </si>
  <si>
    <t>TOTAL per Area</t>
  </si>
  <si>
    <t>Grand Total</t>
  </si>
  <si>
    <t>Row Labels</t>
  </si>
  <si>
    <t>Sum of CAR</t>
  </si>
  <si>
    <t>Sum of TOTAL per Area</t>
  </si>
  <si>
    <t>C:3</t>
  </si>
  <si>
    <r>
      <rPr>
        <sz val="10"/>
        <color rgb="FF1C1600"/>
        <rFont val="Times New Roman"/>
        <family val="1"/>
      </rPr>
      <t>C</t>
    </r>
    <r>
      <rPr>
        <sz val="10"/>
        <rFont val="Times New Roman"/>
        <family val="1"/>
      </rPr>
      <t>:2</t>
    </r>
  </si>
  <si>
    <t>C:2</t>
  </si>
  <si>
    <t>(Multiple Items)</t>
  </si>
  <si>
    <t>R:4</t>
  </si>
  <si>
    <t xml:space="preserve">TOTAL AVERAGE </t>
  </si>
  <si>
    <t>AVERAGE PER YEAR</t>
  </si>
  <si>
    <t>Vol of PUJ</t>
  </si>
  <si>
    <t>Vol of PUB</t>
  </si>
  <si>
    <t>Vol of TRAILER</t>
  </si>
  <si>
    <t>Vol of MC</t>
  </si>
  <si>
    <t>Vol of TRI</t>
  </si>
  <si>
    <t xml:space="preserve">Vol of UV </t>
  </si>
  <si>
    <t xml:space="preserve">Vol of TAXI </t>
  </si>
  <si>
    <t>Vol of TRUCK</t>
  </si>
  <si>
    <t>Vol of CAR</t>
  </si>
  <si>
    <t xml:space="preserve">  </t>
  </si>
  <si>
    <t xml:space="preserve">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</si>
</sst>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x14ac:knownFonts="1">
    <font>
      <sz val="11"/>
      <color theme="1"/>
      <name val="Calibri"/>
      <family val="2"/>
      <scheme val="minor"/>
    </font>
    <font>
      <sz val="10"/>
      <color rgb="FF000000"/>
      <name val="Times New Roman"/>
      <family val="1"/>
    </font>
    <font>
      <sz val="10"/>
      <color rgb="FF000000"/>
      <name val="Times New Roman"/>
      <family val="1"/>
    </font>
    <font>
      <sz val="10"/>
      <name val="Times New Roman"/>
      <family val="1"/>
    </font>
    <font>
      <sz val="10"/>
      <color theme="1"/>
      <name val="Times New Roman"/>
      <family val="1"/>
    </font>
    <font>
      <sz val="10"/>
      <color rgb="FF1C1600"/>
      <name val="Times New Roman"/>
      <family val="1"/>
    </font>
    <font>
      <sz val="10"/>
      <color rgb="FF001616"/>
      <name val="Times New Roman"/>
      <family val="1"/>
    </font>
    <font>
      <sz val="10"/>
      <color rgb="FF030303"/>
      <name val="Times New Roman"/>
      <family val="1"/>
    </font>
    <font>
      <sz val="10"/>
      <color rgb="FF0C0C0C"/>
      <name val="Times New Roman"/>
      <family val="1"/>
    </font>
    <font>
      <sz val="10"/>
      <color rgb="FF080808"/>
      <name val="Times New Roman"/>
      <family val="1"/>
    </font>
    <font>
      <sz val="10"/>
      <color rgb="FF1F1F1F"/>
      <name val="Times New Roman"/>
      <family val="1"/>
    </font>
    <font>
      <sz val="10"/>
      <color rgb="FF1A1A1A"/>
      <name val="Times New Roman"/>
      <family val="1"/>
    </font>
    <font>
      <sz val="10"/>
      <color rgb="FF0F0F0F"/>
      <name val="Times New Roman"/>
      <family val="1"/>
    </font>
    <font>
      <sz val="10"/>
      <color rgb="FF111111"/>
      <name val="Times New Roman"/>
      <family val="1"/>
    </font>
    <font>
      <sz val="10"/>
      <color rgb="FF2B2B2B"/>
      <name val="Times New Roman"/>
      <family val="1"/>
    </font>
    <font>
      <sz val="10"/>
      <color rgb="FF0A0A0A"/>
      <name val="Times New Roman"/>
      <family val="1"/>
    </font>
    <font>
      <sz val="10"/>
      <color rgb="FF0E0E0E"/>
      <name val="Times New Roman"/>
      <family val="1"/>
    </font>
    <font>
      <sz val="10"/>
      <color rgb="FF131313"/>
      <name val="Times New Roman"/>
      <family val="1"/>
    </font>
    <font>
      <sz val="10"/>
      <color rgb="FF161616"/>
      <name val="Times New Roman"/>
      <family val="1"/>
    </font>
    <font>
      <sz val="10"/>
      <color rgb="FF1D1D1D"/>
      <name val="Times New Roman"/>
      <family val="1"/>
    </font>
    <font>
      <sz val="10"/>
      <color rgb="FF070707"/>
      <name val="Times New Roman"/>
      <family val="1"/>
    </font>
    <font>
      <sz val="10"/>
      <color rgb="FF050505"/>
      <name val="Times New Roman"/>
      <family val="1"/>
    </font>
    <font>
      <sz val="10"/>
      <color rgb="FF1C1C1C"/>
      <name val="Times New Roman"/>
      <family val="1"/>
    </font>
    <font>
      <sz val="10"/>
      <color rgb="FF181818"/>
      <name val="Times New Roman"/>
      <family val="1"/>
    </font>
    <font>
      <sz val="10"/>
      <color rgb="FF151515"/>
      <name val="Times New Roman"/>
      <family val="1"/>
    </font>
    <font>
      <sz val="10"/>
      <color rgb="FF00001C"/>
      <name val="Times New Roman"/>
      <family val="1"/>
    </font>
    <font>
      <sz val="10"/>
      <color rgb="FF6E8C91"/>
      <name val="Times New Roman"/>
      <family val="1"/>
    </font>
    <font>
      <sz val="10"/>
      <color rgb="FF48576E"/>
      <name val="Times New Roman"/>
      <family val="1"/>
    </font>
    <font>
      <sz val="10"/>
      <color rgb="FF000F0F"/>
      <name val="Times New Roman"/>
      <family val="1"/>
    </font>
    <font>
      <sz val="10"/>
      <color rgb="FF110000"/>
      <name val="Times New Roman"/>
      <family val="1"/>
    </font>
    <font>
      <sz val="10"/>
      <color rgb="FF4B1608"/>
      <name val="Times New Roman"/>
      <family val="1"/>
    </font>
    <font>
      <sz val="10"/>
      <color rgb="FF00133D"/>
      <name val="Times New Roman"/>
      <family val="1"/>
    </font>
    <font>
      <sz val="10"/>
      <color rgb="FFF2E1CD"/>
      <name val="Times New Roman"/>
      <family val="1"/>
    </font>
    <font>
      <sz val="10"/>
      <color rgb="FF604242"/>
      <name val="Times New Roman"/>
      <family val="1"/>
    </font>
    <font>
      <sz val="10"/>
      <color rgb="FF1F1100"/>
      <name val="Times New Roman"/>
      <family val="1"/>
    </font>
    <font>
      <sz val="10"/>
      <color rgb="FF000A15"/>
      <name val="Times New Roman"/>
      <family val="1"/>
    </font>
    <font>
      <sz val="10"/>
      <color rgb="FF9C8072"/>
      <name val="Times New Roman"/>
      <family val="1"/>
    </font>
    <font>
      <sz val="10"/>
      <color rgb="FF0A000F"/>
      <name val="Times New Roman"/>
      <family val="1"/>
    </font>
    <font>
      <sz val="10"/>
      <color rgb="FF1A1101"/>
      <name val="Times New Roman"/>
      <family val="1"/>
    </font>
    <font>
      <sz val="10"/>
      <color rgb="FF383838"/>
      <name val="Times New Roman"/>
      <family val="1"/>
    </font>
    <font>
      <sz val="10"/>
      <color rgb="FF3B3B3B"/>
      <name val="Times New Roman"/>
      <family val="1"/>
    </font>
    <font>
      <sz val="10"/>
      <color rgb="FF343434"/>
      <name val="Times New Roman"/>
      <family val="1"/>
    </font>
    <font>
      <sz val="10"/>
      <color rgb="FF424242"/>
      <name val="Times New Roman"/>
      <family val="1"/>
    </font>
    <font>
      <sz val="10"/>
      <color rgb="FF2F2F2F"/>
      <name val="Times New Roman"/>
      <family val="1"/>
    </font>
    <font>
      <sz val="10"/>
      <color rgb="FF333333"/>
      <name val="Times New Roman"/>
      <family val="1"/>
    </font>
    <font>
      <sz val="10"/>
      <color rgb="FF3A3A3A"/>
      <name val="Times New Roman"/>
      <family val="1"/>
    </font>
    <font>
      <sz val="10"/>
      <color rgb="FF313131"/>
      <name val="Times New Roman"/>
      <family val="1"/>
    </font>
    <font>
      <sz val="10"/>
      <color rgb="FF414141"/>
      <name val="Times New Roman"/>
      <family val="1"/>
    </font>
    <font>
      <sz val="10"/>
      <color rgb="FF3F3F3F"/>
      <name val="Times New Roman"/>
      <family val="1"/>
    </font>
    <font>
      <sz val="10"/>
      <color rgb="FF545454"/>
      <name val="Times New Roman"/>
      <family val="1"/>
    </font>
    <font>
      <sz val="10"/>
      <color rgb="FF3D3D3D"/>
      <name val="Times New Roman"/>
      <family val="1"/>
    </font>
    <font>
      <sz val="10"/>
      <color rgb="FF363636"/>
      <name val="Times New Roman"/>
      <family val="1"/>
    </font>
    <font>
      <sz val="10"/>
      <color rgb="FF494949"/>
      <name val="Times New Roman"/>
      <family val="1"/>
    </font>
    <font>
      <sz val="10"/>
      <color rgb="FF2A2A2A"/>
      <name val="Times New Roman"/>
      <family val="1"/>
    </font>
    <font>
      <sz val="10"/>
      <color rgb="FF2D2D2D"/>
      <name val="Times New Roman"/>
      <family val="1"/>
    </font>
    <font>
      <sz val="10"/>
      <color rgb="FF4B4B4B"/>
      <name val="Times New Roman"/>
      <family val="1"/>
    </font>
    <font>
      <sz val="10"/>
      <color rgb="FF282828"/>
      <name val="Times New Roman"/>
      <family val="1"/>
    </font>
    <font>
      <sz val="10"/>
      <color rgb="FF565656"/>
      <name val="Times New Roman"/>
      <family val="1"/>
    </font>
    <font>
      <sz val="10"/>
      <color rgb="FF5B5B5B"/>
      <name val="Times New Roman"/>
      <family val="1"/>
    </font>
    <font>
      <sz val="10"/>
      <color rgb="FF444444"/>
      <name val="Times New Roman"/>
      <family val="1"/>
    </font>
    <font>
      <sz val="10"/>
      <color rgb="FF464646"/>
      <name val="Times New Roman"/>
      <family val="1"/>
    </font>
    <font>
      <sz val="10"/>
      <color rgb="FF505050"/>
      <name val="Times New Roman"/>
      <family val="1"/>
    </font>
    <font>
      <b/>
      <sz val="10"/>
      <color theme="1"/>
      <name val="Times New Roman"/>
      <family val="1"/>
    </font>
    <font>
      <b/>
      <sz val="10"/>
      <name val="Times New Roman"/>
      <family val="1"/>
    </font>
    <font>
      <b/>
      <sz val="10"/>
      <color rgb="FF000000"/>
      <name val="Times New Roman"/>
      <family val="1"/>
    </font>
  </fonts>
  <fills count="7">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1" fillId="0" borderId="0"/>
    <xf numFmtId="0" fontId="2" fillId="0" borderId="0"/>
  </cellStyleXfs>
  <cellXfs count="98">
    <xf numFmtId="0" fontId="0" fillId="0" borderId="0" xfId="0"/>
    <xf numFmtId="3" fontId="0" fillId="0" borderId="0" xfId="0" applyNumberFormat="1"/>
    <xf numFmtId="0" fontId="4" fillId="0" borderId="1" xfId="0" applyFont="1" applyBorder="1" applyAlignment="1">
      <alignment horizontal="center" vertical="center"/>
    </xf>
    <xf numFmtId="1" fontId="2" fillId="0" borderId="1" xfId="1" applyNumberFormat="1" applyFont="1" applyBorder="1" applyAlignment="1">
      <alignment horizontal="center" vertical="center" shrinkToFit="1"/>
    </xf>
    <xf numFmtId="1" fontId="8" fillId="0" borderId="1" xfId="1" applyNumberFormat="1" applyFont="1" applyBorder="1" applyAlignment="1">
      <alignment horizontal="center" vertical="center" shrinkToFit="1"/>
    </xf>
    <xf numFmtId="1" fontId="2" fillId="0" borderId="1" xfId="0" applyNumberFormat="1" applyFont="1" applyBorder="1" applyAlignment="1">
      <alignment horizontal="center" vertical="center" shrinkToFit="1"/>
    </xf>
    <xf numFmtId="1" fontId="9" fillId="0" borderId="1" xfId="0" applyNumberFormat="1" applyFont="1" applyBorder="1" applyAlignment="1">
      <alignment horizontal="center" vertical="center" shrinkToFit="1"/>
    </xf>
    <xf numFmtId="1" fontId="10" fillId="0" borderId="1" xfId="0" applyNumberFormat="1" applyFont="1" applyBorder="1" applyAlignment="1">
      <alignment horizontal="center" vertical="center" shrinkToFit="1"/>
    </xf>
    <xf numFmtId="1" fontId="11" fillId="0" borderId="1" xfId="0" applyNumberFormat="1" applyFont="1" applyBorder="1" applyAlignment="1">
      <alignment horizontal="center" vertical="center" shrinkToFit="1"/>
    </xf>
    <xf numFmtId="1" fontId="12" fillId="0" borderId="1" xfId="0" applyNumberFormat="1" applyFont="1" applyBorder="1" applyAlignment="1">
      <alignment horizontal="center" vertical="center" shrinkToFit="1"/>
    </xf>
    <xf numFmtId="1" fontId="8" fillId="0" borderId="1" xfId="0" applyNumberFormat="1" applyFont="1" applyBorder="1" applyAlignment="1">
      <alignment horizontal="center" vertical="center" shrinkToFit="1"/>
    </xf>
    <xf numFmtId="1" fontId="13" fillId="0" borderId="1" xfId="0" applyNumberFormat="1" applyFont="1" applyBorder="1" applyAlignment="1">
      <alignment horizontal="center" vertical="center" shrinkToFit="1"/>
    </xf>
    <xf numFmtId="1" fontId="14" fillId="0" borderId="1" xfId="1" applyNumberFormat="1" applyFont="1" applyBorder="1" applyAlignment="1">
      <alignment horizontal="center" vertical="center" shrinkToFit="1"/>
    </xf>
    <xf numFmtId="1" fontId="13" fillId="0" borderId="1" xfId="1" applyNumberFormat="1" applyFont="1" applyBorder="1" applyAlignment="1">
      <alignment horizontal="center" vertical="center" shrinkToFit="1"/>
    </xf>
    <xf numFmtId="1" fontId="16" fillId="0" borderId="1" xfId="1" applyNumberFormat="1" applyFont="1" applyBorder="1" applyAlignment="1">
      <alignment horizontal="center" vertical="center" shrinkToFit="1"/>
    </xf>
    <xf numFmtId="1" fontId="17" fillId="0" borderId="1" xfId="1" applyNumberFormat="1" applyFont="1" applyBorder="1" applyAlignment="1">
      <alignment horizontal="center" vertical="center" shrinkToFit="1"/>
    </xf>
    <xf numFmtId="1" fontId="15" fillId="0" borderId="1" xfId="1" applyNumberFormat="1" applyFont="1" applyBorder="1" applyAlignment="1">
      <alignment horizontal="center" vertical="center" shrinkToFit="1"/>
    </xf>
    <xf numFmtId="1" fontId="18" fillId="0" borderId="1" xfId="1" applyNumberFormat="1" applyFont="1" applyBorder="1" applyAlignment="1">
      <alignment horizontal="center" vertical="center" shrinkToFit="1"/>
    </xf>
    <xf numFmtId="1" fontId="11" fillId="0" borderId="1" xfId="1" applyNumberFormat="1" applyFont="1" applyBorder="1" applyAlignment="1">
      <alignment horizontal="center" vertical="center" shrinkToFit="1"/>
    </xf>
    <xf numFmtId="1" fontId="19" fillId="0" borderId="1" xfId="1" applyNumberFormat="1" applyFont="1" applyBorder="1" applyAlignment="1">
      <alignment horizontal="center" vertical="center" shrinkToFit="1"/>
    </xf>
    <xf numFmtId="1" fontId="12" fillId="0" borderId="1" xfId="1" applyNumberFormat="1" applyFont="1" applyBorder="1" applyAlignment="1">
      <alignment horizontal="center" vertical="center" shrinkToFit="1"/>
    </xf>
    <xf numFmtId="1" fontId="9" fillId="0" borderId="1" xfId="1" applyNumberFormat="1" applyFont="1" applyBorder="1" applyAlignment="1">
      <alignment horizontal="center" vertical="center" shrinkToFit="1"/>
    </xf>
    <xf numFmtId="1" fontId="20" fillId="0" borderId="1" xfId="1" applyNumberFormat="1" applyFont="1" applyBorder="1" applyAlignment="1">
      <alignment horizontal="center" vertical="center" shrinkToFit="1"/>
    </xf>
    <xf numFmtId="1" fontId="22" fillId="0" borderId="1" xfId="1" applyNumberFormat="1" applyFont="1" applyBorder="1" applyAlignment="1">
      <alignment horizontal="center" vertical="center" shrinkToFit="1"/>
    </xf>
    <xf numFmtId="1" fontId="23" fillId="0" borderId="1" xfId="1" applyNumberFormat="1" applyFont="1" applyBorder="1" applyAlignment="1">
      <alignment horizontal="center" vertical="center" shrinkToFit="1"/>
    </xf>
    <xf numFmtId="1" fontId="24" fillId="0" borderId="1" xfId="1" applyNumberFormat="1" applyFont="1" applyBorder="1" applyAlignment="1">
      <alignment horizontal="center" vertical="center" shrinkToFit="1"/>
    </xf>
    <xf numFmtId="1" fontId="25" fillId="0" borderId="1" xfId="0" applyNumberFormat="1" applyFont="1" applyBorder="1" applyAlignment="1">
      <alignment horizontal="center" vertical="center" shrinkToFit="1"/>
    </xf>
    <xf numFmtId="1" fontId="26" fillId="0" borderId="1" xfId="0" applyNumberFormat="1" applyFont="1" applyBorder="1" applyAlignment="1">
      <alignment horizontal="center" vertical="center" shrinkToFit="1"/>
    </xf>
    <xf numFmtId="1" fontId="27" fillId="0" borderId="1" xfId="0" applyNumberFormat="1" applyFont="1" applyBorder="1" applyAlignment="1">
      <alignment horizontal="center" vertical="center" shrinkToFit="1"/>
    </xf>
    <xf numFmtId="1" fontId="28" fillId="0" borderId="1" xfId="0" applyNumberFormat="1" applyFont="1" applyBorder="1" applyAlignment="1">
      <alignment horizontal="center" vertical="center" shrinkToFit="1"/>
    </xf>
    <xf numFmtId="1" fontId="29" fillId="0" borderId="1" xfId="0" applyNumberFormat="1" applyFont="1" applyBorder="1" applyAlignment="1">
      <alignment horizontal="center" vertical="center" shrinkToFit="1"/>
    </xf>
    <xf numFmtId="1" fontId="30" fillId="0" borderId="1" xfId="0" applyNumberFormat="1" applyFont="1" applyBorder="1" applyAlignment="1">
      <alignment horizontal="center" vertical="center" shrinkToFit="1"/>
    </xf>
    <xf numFmtId="1" fontId="31" fillId="0" borderId="1" xfId="0" applyNumberFormat="1" applyFont="1" applyBorder="1" applyAlignment="1">
      <alignment horizontal="center" vertical="center" shrinkToFit="1"/>
    </xf>
    <xf numFmtId="1" fontId="2" fillId="0" borderId="1" xfId="2" applyNumberFormat="1" applyBorder="1" applyAlignment="1">
      <alignment horizontal="center" vertical="center" shrinkToFit="1"/>
    </xf>
    <xf numFmtId="1" fontId="32" fillId="0" borderId="1" xfId="0" applyNumberFormat="1" applyFont="1" applyBorder="1" applyAlignment="1">
      <alignment horizontal="center" vertical="center" shrinkToFit="1"/>
    </xf>
    <xf numFmtId="1" fontId="33" fillId="0" borderId="1" xfId="2" applyNumberFormat="1" applyFont="1" applyBorder="1" applyAlignment="1">
      <alignment horizontal="center" vertical="center" shrinkToFit="1"/>
    </xf>
    <xf numFmtId="1" fontId="34" fillId="0" borderId="1" xfId="0" applyNumberFormat="1" applyFont="1" applyBorder="1" applyAlignment="1">
      <alignment horizontal="center" vertical="center" shrinkToFit="1"/>
    </xf>
    <xf numFmtId="1" fontId="35" fillId="0" borderId="1" xfId="0" applyNumberFormat="1" applyFont="1" applyBorder="1" applyAlignment="1">
      <alignment horizontal="center" vertical="center" shrinkToFit="1"/>
    </xf>
    <xf numFmtId="1" fontId="36" fillId="0" borderId="1" xfId="0" applyNumberFormat="1" applyFont="1" applyBorder="1" applyAlignment="1">
      <alignment horizontal="center" vertical="center" shrinkToFit="1"/>
    </xf>
    <xf numFmtId="1" fontId="37" fillId="0" borderId="1" xfId="0" applyNumberFormat="1" applyFont="1" applyBorder="1" applyAlignment="1">
      <alignment horizontal="center" vertical="center" shrinkToFit="1"/>
    </xf>
    <xf numFmtId="1" fontId="38" fillId="0" borderId="1" xfId="0" applyNumberFormat="1" applyFont="1" applyBorder="1" applyAlignment="1">
      <alignment horizontal="center" vertical="center" shrinkToFit="1"/>
    </xf>
    <xf numFmtId="1" fontId="40" fillId="0" borderId="1" xfId="0" applyNumberFormat="1" applyFont="1" applyBorder="1" applyAlignment="1">
      <alignment horizontal="center" vertical="center" shrinkToFit="1"/>
    </xf>
    <xf numFmtId="1" fontId="41" fillId="0" borderId="1" xfId="0" applyNumberFormat="1" applyFont="1" applyBorder="1" applyAlignment="1">
      <alignment horizontal="center" vertical="center" shrinkToFit="1"/>
    </xf>
    <xf numFmtId="1" fontId="42" fillId="0" borderId="1" xfId="0" applyNumberFormat="1" applyFont="1" applyBorder="1" applyAlignment="1">
      <alignment horizontal="center" vertical="center" shrinkToFit="1"/>
    </xf>
    <xf numFmtId="1" fontId="39" fillId="0" borderId="1" xfId="0" applyNumberFormat="1" applyFont="1" applyBorder="1" applyAlignment="1">
      <alignment horizontal="center" vertical="center" shrinkToFit="1"/>
    </xf>
    <xf numFmtId="1" fontId="47" fillId="0" borderId="1" xfId="0" applyNumberFormat="1" applyFont="1" applyBorder="1" applyAlignment="1">
      <alignment horizontal="center" vertical="center" shrinkToFit="1"/>
    </xf>
    <xf numFmtId="1" fontId="48" fillId="0" borderId="1" xfId="0" applyNumberFormat="1" applyFont="1" applyBorder="1" applyAlignment="1">
      <alignment horizontal="center" vertical="center" shrinkToFit="1"/>
    </xf>
    <xf numFmtId="1" fontId="49" fillId="0" borderId="1" xfId="0" applyNumberFormat="1" applyFont="1" applyBorder="1" applyAlignment="1">
      <alignment horizontal="center" vertical="center" shrinkToFit="1"/>
    </xf>
    <xf numFmtId="1" fontId="50" fillId="0" borderId="1" xfId="0" applyNumberFormat="1" applyFont="1" applyBorder="1" applyAlignment="1">
      <alignment horizontal="center" vertical="center" shrinkToFit="1"/>
    </xf>
    <xf numFmtId="1" fontId="52" fillId="0" borderId="1" xfId="0" applyNumberFormat="1" applyFont="1" applyBorder="1" applyAlignment="1">
      <alignment horizontal="center" vertical="center" shrinkToFit="1"/>
    </xf>
    <xf numFmtId="1" fontId="51" fillId="0" borderId="1" xfId="0" applyNumberFormat="1" applyFont="1" applyBorder="1" applyAlignment="1">
      <alignment horizontal="center" vertical="center" shrinkToFit="1"/>
    </xf>
    <xf numFmtId="1" fontId="55" fillId="0" borderId="1" xfId="0" applyNumberFormat="1" applyFont="1" applyBorder="1" applyAlignment="1">
      <alignment horizontal="center" vertical="center" shrinkToFit="1"/>
    </xf>
    <xf numFmtId="1" fontId="56" fillId="0" borderId="1" xfId="0" applyNumberFormat="1" applyFont="1" applyBorder="1" applyAlignment="1">
      <alignment horizontal="center" vertical="center" shrinkToFit="1"/>
    </xf>
    <xf numFmtId="1" fontId="14" fillId="0" borderId="1" xfId="0" applyNumberFormat="1" applyFont="1" applyBorder="1" applyAlignment="1">
      <alignment horizontal="center" vertical="center" shrinkToFit="1"/>
    </xf>
    <xf numFmtId="1" fontId="57" fillId="0" borderId="1" xfId="0" applyNumberFormat="1" applyFont="1" applyBorder="1" applyAlignment="1">
      <alignment horizontal="center" vertical="center" shrinkToFit="1"/>
    </xf>
    <xf numFmtId="1" fontId="58" fillId="0" borderId="1" xfId="0" applyNumberFormat="1" applyFont="1" applyBorder="1" applyAlignment="1">
      <alignment horizontal="center" vertical="center" shrinkToFit="1"/>
    </xf>
    <xf numFmtId="1" fontId="45" fillId="0" borderId="1" xfId="0" applyNumberFormat="1" applyFont="1" applyBorder="1" applyAlignment="1">
      <alignment horizontal="center" vertical="center" shrinkToFit="1"/>
    </xf>
    <xf numFmtId="1" fontId="59" fillId="0" borderId="1" xfId="0" applyNumberFormat="1" applyFont="1" applyBorder="1" applyAlignment="1">
      <alignment horizontal="center" vertical="center" shrinkToFit="1"/>
    </xf>
    <xf numFmtId="1" fontId="46" fillId="0" borderId="1" xfId="0" applyNumberFormat="1" applyFont="1" applyBorder="1" applyAlignment="1">
      <alignment horizontal="center" vertical="center" shrinkToFit="1"/>
    </xf>
    <xf numFmtId="1" fontId="44" fillId="0" borderId="1" xfId="0" applyNumberFormat="1" applyFont="1" applyBorder="1" applyAlignment="1">
      <alignment horizontal="center" vertical="center" shrinkToFit="1"/>
    </xf>
    <xf numFmtId="1" fontId="61" fillId="0" borderId="1" xfId="0" applyNumberFormat="1" applyFont="1" applyBorder="1" applyAlignment="1">
      <alignment horizontal="center" vertical="center" shrinkToFit="1"/>
    </xf>
    <xf numFmtId="1" fontId="4" fillId="0" borderId="1" xfId="0" applyNumberFormat="1" applyFont="1" applyBorder="1" applyAlignment="1">
      <alignment horizontal="center" vertical="center"/>
    </xf>
    <xf numFmtId="1" fontId="3" fillId="0" borderId="1" xfId="1" applyNumberFormat="1" applyFont="1" applyBorder="1" applyAlignment="1">
      <alignment horizontal="center" vertical="center" wrapText="1"/>
    </xf>
    <xf numFmtId="1" fontId="4" fillId="0" borderId="1" xfId="0" applyNumberFormat="1" applyFont="1" applyBorder="1" applyAlignment="1">
      <alignment horizontal="center" vertical="center" wrapText="1"/>
    </xf>
    <xf numFmtId="1" fontId="3" fillId="0" borderId="1" xfId="0" applyNumberFormat="1" applyFont="1" applyBorder="1" applyAlignment="1">
      <alignment horizontal="center" vertical="center" wrapText="1"/>
    </xf>
    <xf numFmtId="1" fontId="21" fillId="0" borderId="1" xfId="1" applyNumberFormat="1" applyFont="1" applyBorder="1" applyAlignment="1">
      <alignment horizontal="center" vertical="center" shrinkToFit="1"/>
    </xf>
    <xf numFmtId="1" fontId="17" fillId="0" borderId="1" xfId="0" applyNumberFormat="1" applyFont="1" applyBorder="1" applyAlignment="1">
      <alignment horizontal="center" vertical="center" shrinkToFit="1"/>
    </xf>
    <xf numFmtId="1" fontId="43" fillId="0" borderId="1" xfId="0" applyNumberFormat="1" applyFont="1" applyBorder="1" applyAlignment="1">
      <alignment horizontal="center" vertical="center" shrinkToFit="1"/>
    </xf>
    <xf numFmtId="1" fontId="53" fillId="0" borderId="1" xfId="0" applyNumberFormat="1" applyFont="1" applyBorder="1" applyAlignment="1">
      <alignment horizontal="center" vertical="center" shrinkToFit="1"/>
    </xf>
    <xf numFmtId="1" fontId="54" fillId="0" borderId="1" xfId="0" applyNumberFormat="1" applyFont="1" applyBorder="1" applyAlignment="1">
      <alignment horizontal="center" vertical="center" shrinkToFit="1"/>
    </xf>
    <xf numFmtId="1" fontId="60" fillId="0" borderId="1" xfId="0" applyNumberFormat="1" applyFont="1" applyBorder="1" applyAlignment="1">
      <alignment horizontal="center" vertical="center" shrinkToFit="1"/>
    </xf>
    <xf numFmtId="1" fontId="4" fillId="0" borderId="2" xfId="0" applyNumberFormat="1" applyFont="1" applyBorder="1" applyAlignment="1">
      <alignment horizontal="center" vertical="center"/>
    </xf>
    <xf numFmtId="0" fontId="63" fillId="4" borderId="1" xfId="1" applyFont="1" applyFill="1" applyBorder="1" applyAlignment="1">
      <alignment horizontal="center" vertical="center" wrapText="1"/>
    </xf>
    <xf numFmtId="0" fontId="62" fillId="4" borderId="1" xfId="0" applyFont="1" applyFill="1" applyBorder="1" applyAlignment="1">
      <alignment horizontal="center" vertical="center"/>
    </xf>
    <xf numFmtId="1" fontId="62" fillId="4" borderId="1" xfId="0" applyNumberFormat="1" applyFont="1" applyFill="1" applyBorder="1" applyAlignment="1">
      <alignment horizontal="center" vertical="center"/>
    </xf>
    <xf numFmtId="1" fontId="64" fillId="4" borderId="1" xfId="1" applyNumberFormat="1" applyFont="1" applyFill="1" applyBorder="1" applyAlignment="1">
      <alignment horizontal="center" vertical="center" shrinkToFit="1"/>
    </xf>
    <xf numFmtId="1" fontId="64" fillId="4" borderId="1" xfId="0" applyNumberFormat="1" applyFont="1" applyFill="1" applyBorder="1" applyAlignment="1">
      <alignment horizontal="center" vertical="center" shrinkToFit="1"/>
    </xf>
    <xf numFmtId="0" fontId="3" fillId="5" borderId="1" xfId="1" applyFont="1" applyFill="1" applyBorder="1" applyAlignment="1">
      <alignment horizontal="center" vertical="center" wrapText="1"/>
    </xf>
    <xf numFmtId="1" fontId="63" fillId="4" borderId="1" xfId="0" applyNumberFormat="1" applyFont="1" applyFill="1" applyBorder="1" applyAlignment="1">
      <alignment horizontal="center" vertical="center" wrapText="1"/>
    </xf>
    <xf numFmtId="1" fontId="63" fillId="4" borderId="1" xfId="1" applyNumberFormat="1" applyFont="1" applyFill="1" applyBorder="1" applyAlignment="1">
      <alignment horizontal="center" vertical="center" wrapText="1"/>
    </xf>
    <xf numFmtId="1" fontId="64" fillId="4" borderId="1" xfId="2" applyNumberFormat="1" applyFont="1" applyFill="1" applyBorder="1" applyAlignment="1">
      <alignment horizontal="center" vertical="center" shrinkToFit="1"/>
    </xf>
    <xf numFmtId="0" fontId="3" fillId="3" borderId="3" xfId="1" applyFont="1" applyFill="1" applyBorder="1" applyAlignment="1">
      <alignment horizontal="center" vertical="center" wrapText="1"/>
    </xf>
    <xf numFmtId="0" fontId="2" fillId="3" borderId="3" xfId="1" applyFont="1" applyFill="1" applyBorder="1" applyAlignment="1">
      <alignment horizontal="center" vertical="center" wrapText="1"/>
    </xf>
    <xf numFmtId="0" fontId="4" fillId="4" borderId="3" xfId="0" applyFont="1" applyFill="1" applyBorder="1" applyAlignment="1">
      <alignment horizontal="center" vertical="center"/>
    </xf>
    <xf numFmtId="0" fontId="62" fillId="4" borderId="3" xfId="0" applyFont="1" applyFill="1" applyBorder="1" applyAlignment="1">
      <alignment horizontal="center" vertical="center"/>
    </xf>
    <xf numFmtId="3" fontId="62" fillId="4" borderId="4" xfId="0" applyNumberFormat="1" applyFont="1" applyFill="1" applyBorder="1" applyAlignment="1">
      <alignment horizontal="center" vertical="center"/>
    </xf>
    <xf numFmtId="0" fontId="62" fillId="3" borderId="5" xfId="0" applyFont="1" applyFill="1" applyBorder="1" applyAlignment="1">
      <alignment horizontal="center" vertical="center"/>
    </xf>
    <xf numFmtId="0" fontId="62" fillId="5" borderId="6" xfId="0" applyFont="1" applyFill="1" applyBorder="1" applyAlignment="1">
      <alignment horizontal="center" vertical="center"/>
    </xf>
    <xf numFmtId="0" fontId="62" fillId="2" borderId="6" xfId="0" applyFont="1" applyFill="1" applyBorder="1" applyAlignment="1">
      <alignment horizontal="center" vertical="center"/>
    </xf>
    <xf numFmtId="0" fontId="63" fillId="2" borderId="6" xfId="1" applyFont="1" applyFill="1" applyBorder="1" applyAlignment="1">
      <alignment horizontal="center" vertical="center" wrapText="1"/>
    </xf>
    <xf numFmtId="0" fontId="63" fillId="2" borderId="7" xfId="1" applyFont="1" applyFill="1" applyBorder="1" applyAlignment="1">
      <alignment horizontal="center" vertical="center" wrapText="1"/>
    </xf>
    <xf numFmtId="0" fontId="62" fillId="4" borderId="8" xfId="0" applyFont="1" applyFill="1" applyBorder="1" applyAlignment="1">
      <alignment horizontal="center" vertical="center"/>
    </xf>
    <xf numFmtId="1" fontId="62" fillId="4" borderId="9" xfId="0" applyNumberFormat="1" applyFont="1" applyFill="1" applyBorder="1" applyAlignment="1">
      <alignment horizontal="center" vertical="center"/>
    </xf>
    <xf numFmtId="3" fontId="62" fillId="4" borderId="10" xfId="0" applyNumberFormat="1" applyFont="1" applyFill="1" applyBorder="1" applyAlignment="1">
      <alignment horizontal="center" vertical="center"/>
    </xf>
    <xf numFmtId="0" fontId="0" fillId="6" borderId="0" xfId="0" applyFill="1"/>
    <xf numFmtId="0" fontId="0" fillId="0" borderId="0" xfId="0" pivotButton="1"/>
    <xf numFmtId="0" fontId="0" fillId="0" borderId="0" xfId="0" applyAlignment="1">
      <alignment horizontal="left"/>
    </xf>
    <xf numFmtId="0" fontId="0" fillId="0" borderId="0" xfId="0" applyNumberFormat="1"/>
  </cellXfs>
  <cellStyles count="3">
    <cellStyle name="Normal" xfId="0" builtinId="0"/>
    <cellStyle name="Normal 2" xfId="1" xr:uid="{90716E4E-3956-481C-AD5D-24309EADCCA6}"/>
    <cellStyle name="Normal 3" xfId="2" xr:uid="{DB901074-7CA6-4DA7-A1B6-D3C8C571F61A}"/>
  </cellStyles>
  <dxfs count="8">
    <dxf>
      <font>
        <b/>
        <i val="0"/>
        <strike val="0"/>
        <condense val="0"/>
        <extend val="0"/>
        <outline val="0"/>
        <shadow val="0"/>
        <u val="none"/>
        <vertAlign val="baseline"/>
        <sz val="10"/>
        <color theme="1"/>
        <name val="Times New Roman"/>
        <family val="1"/>
        <scheme val="none"/>
      </font>
      <numFmt numFmtId="3" formatCode="#,##0"/>
      <fill>
        <patternFill patternType="solid">
          <fgColor indexed="64"/>
          <bgColor theme="7" tint="0.79998168889431442"/>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Times New Roman"/>
        <family val="1"/>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Times New Roman"/>
        <family val="1"/>
        <scheme val="none"/>
      </font>
      <fill>
        <patternFill patternType="solid">
          <fgColor indexed="64"/>
          <bgColor theme="9"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patternFill>
          <bgColor theme="7" tint="0.39994506668294322"/>
        </patternFill>
      </fill>
    </dxf>
    <dxf>
      <fill>
        <patternFill>
          <bgColor theme="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 Manila Annual Average Daily Traffic (AADT) 2012-2021.xlsx]pivot !PivotTable1</c:name>
    <c:fmtId val="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Average Daily Traffic per Area </a:t>
            </a:r>
          </a:p>
        </c:rich>
      </c:tx>
      <c:layout>
        <c:manualLayout>
          <c:xMode val="edge"/>
          <c:yMode val="edge"/>
          <c:x val="0.1673843203713738"/>
          <c:y val="3.7416466558701435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'!$B$21</c:f>
              <c:strCache>
                <c:ptCount val="1"/>
                <c:pt idx="0">
                  <c:v>Total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 '!$A$22:$A$32</c:f>
              <c:strCache>
                <c:ptCount val="10"/>
                <c:pt idx="0">
                  <c:v>2012</c:v>
                </c:pt>
                <c:pt idx="1">
                  <c:v>2013</c:v>
                </c:pt>
                <c:pt idx="2">
                  <c:v>2014</c:v>
                </c:pt>
                <c:pt idx="3">
                  <c:v>2015</c:v>
                </c:pt>
                <c:pt idx="4">
                  <c:v>2016</c:v>
                </c:pt>
                <c:pt idx="5">
                  <c:v>2017</c:v>
                </c:pt>
                <c:pt idx="6">
                  <c:v>2018</c:v>
                </c:pt>
                <c:pt idx="7">
                  <c:v>2019</c:v>
                </c:pt>
                <c:pt idx="8">
                  <c:v>2020</c:v>
                </c:pt>
                <c:pt idx="9">
                  <c:v>2021</c:v>
                </c:pt>
              </c:strCache>
            </c:strRef>
          </c:cat>
          <c:val>
            <c:numRef>
              <c:f>'pivot '!$B$22:$B$32</c:f>
              <c:numCache>
                <c:formatCode>General</c:formatCode>
                <c:ptCount val="10"/>
                <c:pt idx="0">
                  <c:v>2216948</c:v>
                </c:pt>
                <c:pt idx="1">
                  <c:v>2535078</c:v>
                </c:pt>
                <c:pt idx="2">
                  <c:v>2575896</c:v>
                </c:pt>
                <c:pt idx="3">
                  <c:v>2563814</c:v>
                </c:pt>
                <c:pt idx="4">
                  <c:v>2628987</c:v>
                </c:pt>
                <c:pt idx="5">
                  <c:v>2699051</c:v>
                </c:pt>
                <c:pt idx="6">
                  <c:v>2811455</c:v>
                </c:pt>
                <c:pt idx="7">
                  <c:v>3087980</c:v>
                </c:pt>
                <c:pt idx="8">
                  <c:v>2901384</c:v>
                </c:pt>
                <c:pt idx="9">
                  <c:v>3197673</c:v>
                </c:pt>
              </c:numCache>
            </c:numRef>
          </c:val>
          <c:smooth val="0"/>
          <c:extLst>
            <c:ext xmlns:c16="http://schemas.microsoft.com/office/drawing/2014/chart" uri="{C3380CC4-5D6E-409C-BE32-E72D297353CC}">
              <c16:uniqueId val="{00000000-B609-4BC5-98CB-BF5F80488F09}"/>
            </c:ext>
          </c:extLst>
        </c:ser>
        <c:dLbls>
          <c:showLegendKey val="0"/>
          <c:showVal val="0"/>
          <c:showCatName val="0"/>
          <c:showSerName val="0"/>
          <c:showPercent val="0"/>
          <c:showBubbleSize val="0"/>
        </c:dLbls>
        <c:marker val="1"/>
        <c:smooth val="0"/>
        <c:axId val="886368879"/>
        <c:axId val="886363055"/>
      </c:lineChart>
      <c:catAx>
        <c:axId val="886368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886363055"/>
        <c:crosses val="autoZero"/>
        <c:auto val="1"/>
        <c:lblAlgn val="ctr"/>
        <c:lblOffset val="100"/>
        <c:noMultiLvlLbl val="0"/>
      </c:catAx>
      <c:valAx>
        <c:axId val="886363055"/>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368879"/>
        <c:crosses val="autoZero"/>
        <c:crossBetween val="between"/>
      </c:valAx>
      <c:spPr>
        <a:noFill/>
        <a:ln>
          <a:solidFill>
            <a:schemeClr val="bg2">
              <a:lumMod val="7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bg2">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 Manila Annual Average Daily Traffic (AADT) 2012-2021.xlsx]pivot !croad</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'pivot '!$H$19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D98-47C3-9DCE-56A58E4A8300}"/>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9D98-47C3-9DCE-56A58E4A8300}"/>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9D98-47C3-9DCE-56A58E4A8300}"/>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9D98-47C3-9DCE-56A58E4A8300}"/>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9D98-47C3-9DCE-56A58E4A830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'!$G$20:$G$25</c:f>
              <c:strCache>
                <c:ptCount val="5"/>
                <c:pt idx="0">
                  <c:v>C:1</c:v>
                </c:pt>
                <c:pt idx="1">
                  <c:v>C:2</c:v>
                </c:pt>
                <c:pt idx="2">
                  <c:v>C:3</c:v>
                </c:pt>
                <c:pt idx="3">
                  <c:v>C:4</c:v>
                </c:pt>
                <c:pt idx="4">
                  <c:v>C:5</c:v>
                </c:pt>
              </c:strCache>
            </c:strRef>
          </c:cat>
          <c:val>
            <c:numRef>
              <c:f>'pivot '!$H$20:$H$25</c:f>
              <c:numCache>
                <c:formatCode>General</c:formatCode>
                <c:ptCount val="5"/>
                <c:pt idx="0">
                  <c:v>66814</c:v>
                </c:pt>
                <c:pt idx="1">
                  <c:v>197236</c:v>
                </c:pt>
                <c:pt idx="2">
                  <c:v>81219</c:v>
                </c:pt>
                <c:pt idx="3">
                  <c:v>383828</c:v>
                </c:pt>
                <c:pt idx="4">
                  <c:v>235744</c:v>
                </c:pt>
              </c:numCache>
            </c:numRef>
          </c:val>
          <c:extLst>
            <c:ext xmlns:c16="http://schemas.microsoft.com/office/drawing/2014/chart" uri="{C3380CC4-5D6E-409C-BE32-E72D297353CC}">
              <c16:uniqueId val="{0000000A-9D98-47C3-9DCE-56A58E4A8300}"/>
            </c:ext>
          </c:extLst>
        </c:ser>
        <c:dLbls>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[Metro Manila Annual Average Daily Traffic (AADT) 2012-2021.xlsx]pivot !PivotTable4</c:name>
    <c:fmtId val="3"/>
  </c:pivotSource>
  <c:chart>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176659231589224"/>
          <c:y val="4.6888320545609548E-2"/>
          <c:w val="0.84548027912893131"/>
          <c:h val="0.82949701619778327"/>
        </c:manualLayout>
      </c:layout>
      <c:barChart>
        <c:barDir val="col"/>
        <c:grouping val="clustered"/>
        <c:varyColors val="0"/>
        <c:ser>
          <c:idx val="0"/>
          <c:order val="0"/>
          <c:tx>
            <c:strRef>
              <c:f>'pivot '!$A$4</c:f>
              <c:strCache>
                <c:ptCount val="1"/>
                <c:pt idx="0">
                  <c:v>Sum of CAR</c:v>
                </c:pt>
              </c:strCache>
            </c:strRef>
          </c:tx>
          <c:spPr>
            <a:solidFill>
              <a:schemeClr val="accent1">
                <a:shade val="4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'!$A$5</c:f>
              <c:strCache>
                <c:ptCount val="1"/>
                <c:pt idx="0">
                  <c:v>Total</c:v>
                </c:pt>
              </c:strCache>
            </c:strRef>
          </c:cat>
          <c:val>
            <c:numRef>
              <c:f>'pivot '!$A$5</c:f>
              <c:numCache>
                <c:formatCode>General</c:formatCode>
                <c:ptCount val="1"/>
                <c:pt idx="0">
                  <c:v>1509837</c:v>
                </c:pt>
              </c:numCache>
            </c:numRef>
          </c:val>
          <c:extLst>
            <c:ext xmlns:c16="http://schemas.microsoft.com/office/drawing/2014/chart" uri="{C3380CC4-5D6E-409C-BE32-E72D297353CC}">
              <c16:uniqueId val="{00000000-5CF3-4344-A5C8-3A4B533E36E4}"/>
            </c:ext>
          </c:extLst>
        </c:ser>
        <c:ser>
          <c:idx val="1"/>
          <c:order val="1"/>
          <c:tx>
            <c:strRef>
              <c:f>'pivot '!$B$4</c:f>
              <c:strCache>
                <c:ptCount val="1"/>
                <c:pt idx="0">
                  <c:v>Vol of PUJ</c:v>
                </c:pt>
              </c:strCache>
            </c:strRef>
          </c:tx>
          <c:spPr>
            <a:solidFill>
              <a:schemeClr val="accent1">
                <a:shade val="58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'!$A$5</c:f>
              <c:strCache>
                <c:ptCount val="1"/>
                <c:pt idx="0">
                  <c:v>Total</c:v>
                </c:pt>
              </c:strCache>
            </c:strRef>
          </c:cat>
          <c:val>
            <c:numRef>
              <c:f>'pivot '!$B$5</c:f>
              <c:numCache>
                <c:formatCode>General</c:formatCode>
                <c:ptCount val="1"/>
                <c:pt idx="0">
                  <c:v>122574</c:v>
                </c:pt>
              </c:numCache>
            </c:numRef>
          </c:val>
          <c:extLst>
            <c:ext xmlns:c16="http://schemas.microsoft.com/office/drawing/2014/chart" uri="{C3380CC4-5D6E-409C-BE32-E72D297353CC}">
              <c16:uniqueId val="{00000001-5CF3-4344-A5C8-3A4B533E36E4}"/>
            </c:ext>
          </c:extLst>
        </c:ser>
        <c:ser>
          <c:idx val="2"/>
          <c:order val="2"/>
          <c:tx>
            <c:strRef>
              <c:f>'pivot '!$C$4</c:f>
              <c:strCache>
                <c:ptCount val="1"/>
                <c:pt idx="0">
                  <c:v>Vol of PUB</c:v>
                </c:pt>
              </c:strCache>
            </c:strRef>
          </c:tx>
          <c:spPr>
            <a:solidFill>
              <a:schemeClr val="accent1">
                <a:shade val="7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'!$A$5</c:f>
              <c:strCache>
                <c:ptCount val="1"/>
                <c:pt idx="0">
                  <c:v>Total</c:v>
                </c:pt>
              </c:strCache>
            </c:strRef>
          </c:cat>
          <c:val>
            <c:numRef>
              <c:f>'pivot '!$C$5</c:f>
              <c:numCache>
                <c:formatCode>General</c:formatCode>
                <c:ptCount val="1"/>
                <c:pt idx="0">
                  <c:v>35709</c:v>
                </c:pt>
              </c:numCache>
            </c:numRef>
          </c:val>
          <c:extLst>
            <c:ext xmlns:c16="http://schemas.microsoft.com/office/drawing/2014/chart" uri="{C3380CC4-5D6E-409C-BE32-E72D297353CC}">
              <c16:uniqueId val="{00000002-5CF3-4344-A5C8-3A4B533E36E4}"/>
            </c:ext>
          </c:extLst>
        </c:ser>
        <c:ser>
          <c:idx val="3"/>
          <c:order val="3"/>
          <c:tx>
            <c:strRef>
              <c:f>'pivot '!$D$4</c:f>
              <c:strCache>
                <c:ptCount val="1"/>
                <c:pt idx="0">
                  <c:v>Vol of TRAILER</c:v>
                </c:pt>
              </c:strCache>
            </c:strRef>
          </c:tx>
          <c:spPr>
            <a:solidFill>
              <a:schemeClr val="accent1">
                <a:shade val="8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'!$A$5</c:f>
              <c:strCache>
                <c:ptCount val="1"/>
                <c:pt idx="0">
                  <c:v>Total</c:v>
                </c:pt>
              </c:strCache>
            </c:strRef>
          </c:cat>
          <c:val>
            <c:numRef>
              <c:f>'pivot '!$D$5</c:f>
              <c:numCache>
                <c:formatCode>General</c:formatCode>
                <c:ptCount val="1"/>
                <c:pt idx="0">
                  <c:v>22470</c:v>
                </c:pt>
              </c:numCache>
            </c:numRef>
          </c:val>
          <c:extLst>
            <c:ext xmlns:c16="http://schemas.microsoft.com/office/drawing/2014/chart" uri="{C3380CC4-5D6E-409C-BE32-E72D297353CC}">
              <c16:uniqueId val="{00000003-5CF3-4344-A5C8-3A4B533E36E4}"/>
            </c:ext>
          </c:extLst>
        </c:ser>
        <c:ser>
          <c:idx val="4"/>
          <c:order val="4"/>
          <c:tx>
            <c:strRef>
              <c:f>'pivot '!$E$4</c:f>
              <c:strCache>
                <c:ptCount val="1"/>
                <c:pt idx="0">
                  <c:v>Vol of MC</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'!$A$5</c:f>
              <c:strCache>
                <c:ptCount val="1"/>
                <c:pt idx="0">
                  <c:v>Total</c:v>
                </c:pt>
              </c:strCache>
            </c:strRef>
          </c:cat>
          <c:val>
            <c:numRef>
              <c:f>'pivot '!$E$5</c:f>
              <c:numCache>
                <c:formatCode>General</c:formatCode>
                <c:ptCount val="1"/>
                <c:pt idx="0">
                  <c:v>795128</c:v>
                </c:pt>
              </c:numCache>
            </c:numRef>
          </c:val>
          <c:extLst>
            <c:ext xmlns:c16="http://schemas.microsoft.com/office/drawing/2014/chart" uri="{C3380CC4-5D6E-409C-BE32-E72D297353CC}">
              <c16:uniqueId val="{00000004-5CF3-4344-A5C8-3A4B533E36E4}"/>
            </c:ext>
          </c:extLst>
        </c:ser>
        <c:ser>
          <c:idx val="5"/>
          <c:order val="5"/>
          <c:tx>
            <c:strRef>
              <c:f>'pivot '!$F$4</c:f>
              <c:strCache>
                <c:ptCount val="1"/>
                <c:pt idx="0">
                  <c:v>Vol of TRI</c:v>
                </c:pt>
              </c:strCache>
            </c:strRef>
          </c:tx>
          <c:spPr>
            <a:solidFill>
              <a:schemeClr val="accent1">
                <a:tint val="8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'!$A$5</c:f>
              <c:strCache>
                <c:ptCount val="1"/>
                <c:pt idx="0">
                  <c:v>Total</c:v>
                </c:pt>
              </c:strCache>
            </c:strRef>
          </c:cat>
          <c:val>
            <c:numRef>
              <c:f>'pivot '!$F$5</c:f>
              <c:numCache>
                <c:formatCode>General</c:formatCode>
                <c:ptCount val="1"/>
                <c:pt idx="0">
                  <c:v>17361</c:v>
                </c:pt>
              </c:numCache>
            </c:numRef>
          </c:val>
          <c:extLst>
            <c:ext xmlns:c16="http://schemas.microsoft.com/office/drawing/2014/chart" uri="{C3380CC4-5D6E-409C-BE32-E72D297353CC}">
              <c16:uniqueId val="{00000005-5CF3-4344-A5C8-3A4B533E36E4}"/>
            </c:ext>
          </c:extLst>
        </c:ser>
        <c:ser>
          <c:idx val="6"/>
          <c:order val="6"/>
          <c:tx>
            <c:strRef>
              <c:f>'pivot '!$G$4</c:f>
              <c:strCache>
                <c:ptCount val="1"/>
                <c:pt idx="0">
                  <c:v>Vol of UV </c:v>
                </c:pt>
              </c:strCache>
            </c:strRef>
          </c:tx>
          <c:spPr>
            <a:solidFill>
              <a:schemeClr val="accent1">
                <a:tint val="7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'!$A$5</c:f>
              <c:strCache>
                <c:ptCount val="1"/>
                <c:pt idx="0">
                  <c:v>Total</c:v>
                </c:pt>
              </c:strCache>
            </c:strRef>
          </c:cat>
          <c:val>
            <c:numRef>
              <c:f>'pivot '!$G$5</c:f>
              <c:numCache>
                <c:formatCode>General</c:formatCode>
                <c:ptCount val="1"/>
                <c:pt idx="0">
                  <c:v>83692</c:v>
                </c:pt>
              </c:numCache>
            </c:numRef>
          </c:val>
          <c:extLst>
            <c:ext xmlns:c16="http://schemas.microsoft.com/office/drawing/2014/chart" uri="{C3380CC4-5D6E-409C-BE32-E72D297353CC}">
              <c16:uniqueId val="{00000006-5CF3-4344-A5C8-3A4B533E36E4}"/>
            </c:ext>
          </c:extLst>
        </c:ser>
        <c:ser>
          <c:idx val="7"/>
          <c:order val="7"/>
          <c:tx>
            <c:strRef>
              <c:f>'pivot '!$H$4</c:f>
              <c:strCache>
                <c:ptCount val="1"/>
                <c:pt idx="0">
                  <c:v>Vol of TAXI </c:v>
                </c:pt>
              </c:strCache>
            </c:strRef>
          </c:tx>
          <c:spPr>
            <a:solidFill>
              <a:schemeClr val="accent1">
                <a:tint val="58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'!$A$5</c:f>
              <c:strCache>
                <c:ptCount val="1"/>
                <c:pt idx="0">
                  <c:v>Total</c:v>
                </c:pt>
              </c:strCache>
            </c:strRef>
          </c:cat>
          <c:val>
            <c:numRef>
              <c:f>'pivot '!$H$5</c:f>
              <c:numCache>
                <c:formatCode>General</c:formatCode>
                <c:ptCount val="1"/>
                <c:pt idx="0">
                  <c:v>137486</c:v>
                </c:pt>
              </c:numCache>
            </c:numRef>
          </c:val>
          <c:extLst>
            <c:ext xmlns:c16="http://schemas.microsoft.com/office/drawing/2014/chart" uri="{C3380CC4-5D6E-409C-BE32-E72D297353CC}">
              <c16:uniqueId val="{00000007-5CF3-4344-A5C8-3A4B533E36E4}"/>
            </c:ext>
          </c:extLst>
        </c:ser>
        <c:ser>
          <c:idx val="8"/>
          <c:order val="8"/>
          <c:tx>
            <c:strRef>
              <c:f>'pivot '!$I$4</c:f>
              <c:strCache>
                <c:ptCount val="1"/>
                <c:pt idx="0">
                  <c:v>Vol of TRUCK</c:v>
                </c:pt>
              </c:strCache>
            </c:strRef>
          </c:tx>
          <c:spPr>
            <a:solidFill>
              <a:schemeClr val="accent1">
                <a:tint val="4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'!$A$5</c:f>
              <c:strCache>
                <c:ptCount val="1"/>
                <c:pt idx="0">
                  <c:v>Total</c:v>
                </c:pt>
              </c:strCache>
            </c:strRef>
          </c:cat>
          <c:val>
            <c:numRef>
              <c:f>'pivot '!$I$5</c:f>
              <c:numCache>
                <c:formatCode>General</c:formatCode>
                <c:ptCount val="1"/>
                <c:pt idx="0">
                  <c:v>87198</c:v>
                </c:pt>
              </c:numCache>
            </c:numRef>
          </c:val>
          <c:extLst>
            <c:ext xmlns:c16="http://schemas.microsoft.com/office/drawing/2014/chart" uri="{C3380CC4-5D6E-409C-BE32-E72D297353CC}">
              <c16:uniqueId val="{00000008-5CF3-4344-A5C8-3A4B533E36E4}"/>
            </c:ext>
          </c:extLst>
        </c:ser>
        <c:dLbls>
          <c:showLegendKey val="0"/>
          <c:showVal val="0"/>
          <c:showCatName val="0"/>
          <c:showSerName val="0"/>
          <c:showPercent val="0"/>
          <c:showBubbleSize val="0"/>
        </c:dLbls>
        <c:gapWidth val="219"/>
        <c:overlap val="-27"/>
        <c:axId val="194716656"/>
        <c:axId val="194714992"/>
      </c:barChart>
      <c:catAx>
        <c:axId val="194716656"/>
        <c:scaling>
          <c:orientation val="minMax"/>
        </c:scaling>
        <c:delete val="1"/>
        <c:axPos val="b"/>
        <c:numFmt formatCode="General" sourceLinked="1"/>
        <c:majorTickMark val="none"/>
        <c:minorTickMark val="none"/>
        <c:tickLblPos val="nextTo"/>
        <c:crossAx val="194714992"/>
        <c:crosses val="autoZero"/>
        <c:auto val="1"/>
        <c:lblAlgn val="ctr"/>
        <c:lblOffset val="100"/>
        <c:noMultiLvlLbl val="0"/>
      </c:catAx>
      <c:valAx>
        <c:axId val="194714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16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 Manila Annual Average Daily Traffic (AADT) 2012-2021.xlsx]pivot !rroad</c:name>
    <c:fmtId val="3"/>
  </c:pivotSource>
  <c:chart>
    <c:autoTitleDeleted val="1"/>
    <c:pivotFmts>
      <c:pivotFmt>
        <c:idx val="0"/>
        <c:spPr>
          <a:solidFill>
            <a:schemeClr val="accent1"/>
          </a:solidFill>
          <a:ln w="19050">
            <a:solidFill>
              <a:schemeClr val="lt1"/>
            </a:solidFill>
          </a:ln>
          <a:effectLst/>
        </c:spPr>
        <c:marker>
          <c:symbol val="circle"/>
          <c:size val="5"/>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s>
    <c:plotArea>
      <c:layout/>
      <c:pieChart>
        <c:varyColors val="1"/>
        <c:ser>
          <c:idx val="0"/>
          <c:order val="0"/>
          <c:tx>
            <c:strRef>
              <c:f>'pivot '!$L$17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874-4837-BBC7-65DDCBF40803}"/>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5874-4837-BBC7-65DDCBF40803}"/>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5874-4837-BBC7-65DDCBF40803}"/>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5874-4837-BBC7-65DDCBF40803}"/>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5874-4837-BBC7-65DDCBF40803}"/>
              </c:ext>
            </c:extLst>
          </c:dPt>
          <c:dPt>
            <c:idx val="5"/>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B-5874-4837-BBC7-65DDCBF40803}"/>
              </c:ext>
            </c:extLst>
          </c:dPt>
          <c:dPt>
            <c:idx val="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0D-5874-4837-BBC7-65DDCBF40803}"/>
              </c:ext>
            </c:extLst>
          </c:dPt>
          <c:dPt>
            <c:idx val="7"/>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0F-5874-4837-BBC7-65DDCBF40803}"/>
              </c:ext>
            </c:extLst>
          </c:dPt>
          <c:dPt>
            <c:idx val="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11-5874-4837-BBC7-65DDCBF40803}"/>
              </c:ext>
            </c:extLst>
          </c:dPt>
          <c:dPt>
            <c:idx val="9"/>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13-5874-4837-BBC7-65DDCBF4080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'!$K$18:$K$28</c:f>
              <c:strCache>
                <c:ptCount val="10"/>
                <c:pt idx="0">
                  <c:v>R:1</c:v>
                </c:pt>
                <c:pt idx="1">
                  <c:v>R:10</c:v>
                </c:pt>
                <c:pt idx="2">
                  <c:v>R:2</c:v>
                </c:pt>
                <c:pt idx="3">
                  <c:v>R:3</c:v>
                </c:pt>
                <c:pt idx="4">
                  <c:v>R:4</c:v>
                </c:pt>
                <c:pt idx="5">
                  <c:v>R:5</c:v>
                </c:pt>
                <c:pt idx="6">
                  <c:v>R:6</c:v>
                </c:pt>
                <c:pt idx="7">
                  <c:v>R:7</c:v>
                </c:pt>
                <c:pt idx="8">
                  <c:v>R:8</c:v>
                </c:pt>
                <c:pt idx="9">
                  <c:v>R:9</c:v>
                </c:pt>
              </c:strCache>
            </c:strRef>
          </c:cat>
          <c:val>
            <c:numRef>
              <c:f>'pivot '!$L$18:$L$28</c:f>
              <c:numCache>
                <c:formatCode>General</c:formatCode>
                <c:ptCount val="10"/>
                <c:pt idx="0">
                  <c:v>203487</c:v>
                </c:pt>
                <c:pt idx="1">
                  <c:v>82257</c:v>
                </c:pt>
                <c:pt idx="2">
                  <c:v>91766</c:v>
                </c:pt>
                <c:pt idx="3">
                  <c:v>100909</c:v>
                </c:pt>
                <c:pt idx="4">
                  <c:v>103077</c:v>
                </c:pt>
                <c:pt idx="5">
                  <c:v>174480</c:v>
                </c:pt>
                <c:pt idx="6">
                  <c:v>217190</c:v>
                </c:pt>
                <c:pt idx="7">
                  <c:v>449520</c:v>
                </c:pt>
                <c:pt idx="8">
                  <c:v>64076</c:v>
                </c:pt>
                <c:pt idx="9">
                  <c:v>89473</c:v>
                </c:pt>
              </c:numCache>
            </c:numRef>
          </c:val>
          <c:extLst>
            <c:ext xmlns:c16="http://schemas.microsoft.com/office/drawing/2014/chart" uri="{C3380CC4-5D6E-409C-BE32-E72D297353CC}">
              <c16:uniqueId val="{00000014-5874-4837-BBC7-65DDCBF40803}"/>
            </c:ext>
          </c:extLst>
        </c:ser>
        <c:dLbls>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 Manila Annual Average Daily Traffic (AADT) 2012-2021.xlsx]pivot !detailed </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132234454945105E-2"/>
          <c:y val="5.0925925925925923E-2"/>
          <c:w val="0.90478380355944221"/>
          <c:h val="0.57400845727617378"/>
        </c:manualLayout>
      </c:layout>
      <c:barChart>
        <c:barDir val="col"/>
        <c:grouping val="clustered"/>
        <c:varyColors val="0"/>
        <c:ser>
          <c:idx val="0"/>
          <c:order val="0"/>
          <c:tx>
            <c:strRef>
              <c:f>'pivot '!$B$36</c:f>
              <c:strCache>
                <c:ptCount val="1"/>
                <c:pt idx="0">
                  <c:v>Vol of CAR</c:v>
                </c:pt>
              </c:strCache>
            </c:strRef>
          </c:tx>
          <c:spPr>
            <a:solidFill>
              <a:schemeClr val="accent1"/>
            </a:solidFill>
            <a:ln>
              <a:noFill/>
            </a:ln>
            <a:effectLst/>
          </c:spPr>
          <c:invertIfNegative val="0"/>
          <c:cat>
            <c:strRef>
              <c:f>'pivot '!$A$37:$A$57</c:f>
              <c:strCache>
                <c:ptCount val="20"/>
                <c:pt idx="0">
                  <c:v>EDSA</c:v>
                </c:pt>
                <c:pt idx="1">
                  <c:v>C.P. GARCIA/ KATIPUNAN AVE. / TANDANG  SORA</c:v>
                </c:pt>
                <c:pt idx="2">
                  <c:v>COMMONWEALTH  AVE.</c:v>
                </c:pt>
                <c:pt idx="3">
                  <c:v>ROXAS BLVD.</c:v>
                </c:pt>
                <c:pt idx="4">
                  <c:v>QUEZONAVE.</c:v>
                </c:pt>
                <c:pt idx="5">
                  <c:v>MARCOS HIGHWAY</c:v>
                </c:pt>
                <c:pt idx="6">
                  <c:v>ORTIGAS AVE.</c:v>
                </c:pt>
                <c:pt idx="7">
                  <c:v>PRES. QUIRINO AVE.</c:v>
                </c:pt>
                <c:pt idx="8">
                  <c:v>MAGSAYSAY  BLVD.</c:v>
                </c:pt>
                <c:pt idx="9">
                  <c:v>MENDOZA</c:v>
                </c:pt>
                <c:pt idx="10">
                  <c:v>SSH</c:v>
                </c:pt>
                <c:pt idx="11">
                  <c:v>SHAWBLVD.</c:v>
                </c:pt>
                <c:pt idx="12">
                  <c:v>ARANETAAVE,</c:v>
                </c:pt>
                <c:pt idx="13">
                  <c:v>AURORABLVD.</c:v>
                </c:pt>
                <c:pt idx="14">
                  <c:v>TAFTAVE.</c:v>
                </c:pt>
                <c:pt idx="15">
                  <c:v>RIZAL AVE.</c:v>
                </c:pt>
                <c:pt idx="16">
                  <c:v>MCARTHUR  HIGHWAY</c:v>
                </c:pt>
                <c:pt idx="17">
                  <c:v>DELPAN</c:v>
                </c:pt>
                <c:pt idx="18">
                  <c:v>A. BONIFACIO</c:v>
                </c:pt>
                <c:pt idx="19">
                  <c:v>RECTO</c:v>
                </c:pt>
              </c:strCache>
            </c:strRef>
          </c:cat>
          <c:val>
            <c:numRef>
              <c:f>'pivot '!$B$37:$B$57</c:f>
              <c:numCache>
                <c:formatCode>General</c:formatCode>
                <c:ptCount val="20"/>
                <c:pt idx="0">
                  <c:v>251628</c:v>
                </c:pt>
                <c:pt idx="1">
                  <c:v>133427</c:v>
                </c:pt>
                <c:pt idx="2">
                  <c:v>131521</c:v>
                </c:pt>
                <c:pt idx="3">
                  <c:v>129475</c:v>
                </c:pt>
                <c:pt idx="4">
                  <c:v>120080</c:v>
                </c:pt>
                <c:pt idx="5">
                  <c:v>98705</c:v>
                </c:pt>
                <c:pt idx="6">
                  <c:v>79128</c:v>
                </c:pt>
                <c:pt idx="7">
                  <c:v>65444</c:v>
                </c:pt>
                <c:pt idx="8">
                  <c:v>59811</c:v>
                </c:pt>
                <c:pt idx="9">
                  <c:v>56353</c:v>
                </c:pt>
                <c:pt idx="10">
                  <c:v>56104</c:v>
                </c:pt>
                <c:pt idx="11">
                  <c:v>52128</c:v>
                </c:pt>
                <c:pt idx="12">
                  <c:v>38740</c:v>
                </c:pt>
                <c:pt idx="13">
                  <c:v>37881</c:v>
                </c:pt>
                <c:pt idx="14">
                  <c:v>37789</c:v>
                </c:pt>
                <c:pt idx="15">
                  <c:v>37404</c:v>
                </c:pt>
                <c:pt idx="16">
                  <c:v>34663</c:v>
                </c:pt>
                <c:pt idx="17">
                  <c:v>32883</c:v>
                </c:pt>
                <c:pt idx="18">
                  <c:v>32136</c:v>
                </c:pt>
                <c:pt idx="19">
                  <c:v>24537</c:v>
                </c:pt>
              </c:numCache>
            </c:numRef>
          </c:val>
          <c:extLst>
            <c:ext xmlns:c16="http://schemas.microsoft.com/office/drawing/2014/chart" uri="{C3380CC4-5D6E-409C-BE32-E72D297353CC}">
              <c16:uniqueId val="{00000000-BCA9-4C00-B8EE-B85CB220AB91}"/>
            </c:ext>
          </c:extLst>
        </c:ser>
        <c:ser>
          <c:idx val="1"/>
          <c:order val="1"/>
          <c:tx>
            <c:strRef>
              <c:f>'pivot '!$C$36</c:f>
              <c:strCache>
                <c:ptCount val="1"/>
                <c:pt idx="0">
                  <c:v>Vol of PUJ</c:v>
                </c:pt>
              </c:strCache>
            </c:strRef>
          </c:tx>
          <c:spPr>
            <a:solidFill>
              <a:schemeClr val="accent2"/>
            </a:solidFill>
            <a:ln>
              <a:noFill/>
            </a:ln>
            <a:effectLst/>
          </c:spPr>
          <c:invertIfNegative val="0"/>
          <c:cat>
            <c:strRef>
              <c:f>'pivot '!$A$37:$A$57</c:f>
              <c:strCache>
                <c:ptCount val="20"/>
                <c:pt idx="0">
                  <c:v>EDSA</c:v>
                </c:pt>
                <c:pt idx="1">
                  <c:v>C.P. GARCIA/ KATIPUNAN AVE. / TANDANG  SORA</c:v>
                </c:pt>
                <c:pt idx="2">
                  <c:v>COMMONWEALTH  AVE.</c:v>
                </c:pt>
                <c:pt idx="3">
                  <c:v>ROXAS BLVD.</c:v>
                </c:pt>
                <c:pt idx="4">
                  <c:v>QUEZONAVE.</c:v>
                </c:pt>
                <c:pt idx="5">
                  <c:v>MARCOS HIGHWAY</c:v>
                </c:pt>
                <c:pt idx="6">
                  <c:v>ORTIGAS AVE.</c:v>
                </c:pt>
                <c:pt idx="7">
                  <c:v>PRES. QUIRINO AVE.</c:v>
                </c:pt>
                <c:pt idx="8">
                  <c:v>MAGSAYSAY  BLVD.</c:v>
                </c:pt>
                <c:pt idx="9">
                  <c:v>MENDOZA</c:v>
                </c:pt>
                <c:pt idx="10">
                  <c:v>SSH</c:v>
                </c:pt>
                <c:pt idx="11">
                  <c:v>SHAWBLVD.</c:v>
                </c:pt>
                <c:pt idx="12">
                  <c:v>ARANETAAVE,</c:v>
                </c:pt>
                <c:pt idx="13">
                  <c:v>AURORABLVD.</c:v>
                </c:pt>
                <c:pt idx="14">
                  <c:v>TAFTAVE.</c:v>
                </c:pt>
                <c:pt idx="15">
                  <c:v>RIZAL AVE.</c:v>
                </c:pt>
                <c:pt idx="16">
                  <c:v>MCARTHUR  HIGHWAY</c:v>
                </c:pt>
                <c:pt idx="17">
                  <c:v>DELPAN</c:v>
                </c:pt>
                <c:pt idx="18">
                  <c:v>A. BONIFACIO</c:v>
                </c:pt>
                <c:pt idx="19">
                  <c:v>RECTO</c:v>
                </c:pt>
              </c:strCache>
            </c:strRef>
          </c:cat>
          <c:val>
            <c:numRef>
              <c:f>'pivot '!$C$37:$C$57</c:f>
              <c:numCache>
                <c:formatCode>General</c:formatCode>
                <c:ptCount val="20"/>
                <c:pt idx="0">
                  <c:v>1940</c:v>
                </c:pt>
                <c:pt idx="1">
                  <c:v>1378</c:v>
                </c:pt>
                <c:pt idx="2">
                  <c:v>12447</c:v>
                </c:pt>
                <c:pt idx="3">
                  <c:v>86</c:v>
                </c:pt>
                <c:pt idx="4">
                  <c:v>6230</c:v>
                </c:pt>
                <c:pt idx="5">
                  <c:v>13152</c:v>
                </c:pt>
                <c:pt idx="6">
                  <c:v>10674</c:v>
                </c:pt>
                <c:pt idx="7">
                  <c:v>1301</c:v>
                </c:pt>
                <c:pt idx="8">
                  <c:v>6089</c:v>
                </c:pt>
                <c:pt idx="9">
                  <c:v>94</c:v>
                </c:pt>
                <c:pt idx="10">
                  <c:v>39</c:v>
                </c:pt>
                <c:pt idx="11">
                  <c:v>5801</c:v>
                </c:pt>
                <c:pt idx="12">
                  <c:v>1351</c:v>
                </c:pt>
                <c:pt idx="13">
                  <c:v>14975</c:v>
                </c:pt>
                <c:pt idx="14">
                  <c:v>11974</c:v>
                </c:pt>
                <c:pt idx="15">
                  <c:v>11440</c:v>
                </c:pt>
                <c:pt idx="16">
                  <c:v>8398</c:v>
                </c:pt>
                <c:pt idx="17">
                  <c:v>1738</c:v>
                </c:pt>
                <c:pt idx="18">
                  <c:v>2980</c:v>
                </c:pt>
                <c:pt idx="19">
                  <c:v>10487</c:v>
                </c:pt>
              </c:numCache>
            </c:numRef>
          </c:val>
          <c:extLst>
            <c:ext xmlns:c16="http://schemas.microsoft.com/office/drawing/2014/chart" uri="{C3380CC4-5D6E-409C-BE32-E72D297353CC}">
              <c16:uniqueId val="{00000001-BCA9-4C00-B8EE-B85CB220AB91}"/>
            </c:ext>
          </c:extLst>
        </c:ser>
        <c:ser>
          <c:idx val="2"/>
          <c:order val="2"/>
          <c:tx>
            <c:strRef>
              <c:f>'pivot '!$D$36</c:f>
              <c:strCache>
                <c:ptCount val="1"/>
                <c:pt idx="0">
                  <c:v>Vol of PUB</c:v>
                </c:pt>
              </c:strCache>
            </c:strRef>
          </c:tx>
          <c:spPr>
            <a:solidFill>
              <a:schemeClr val="accent3"/>
            </a:solidFill>
            <a:ln>
              <a:noFill/>
            </a:ln>
            <a:effectLst/>
          </c:spPr>
          <c:invertIfNegative val="0"/>
          <c:cat>
            <c:strRef>
              <c:f>'pivot '!$A$37:$A$57</c:f>
              <c:strCache>
                <c:ptCount val="20"/>
                <c:pt idx="0">
                  <c:v>EDSA</c:v>
                </c:pt>
                <c:pt idx="1">
                  <c:v>C.P. GARCIA/ KATIPUNAN AVE. / TANDANG  SORA</c:v>
                </c:pt>
                <c:pt idx="2">
                  <c:v>COMMONWEALTH  AVE.</c:v>
                </c:pt>
                <c:pt idx="3">
                  <c:v>ROXAS BLVD.</c:v>
                </c:pt>
                <c:pt idx="4">
                  <c:v>QUEZONAVE.</c:v>
                </c:pt>
                <c:pt idx="5">
                  <c:v>MARCOS HIGHWAY</c:v>
                </c:pt>
                <c:pt idx="6">
                  <c:v>ORTIGAS AVE.</c:v>
                </c:pt>
                <c:pt idx="7">
                  <c:v>PRES. QUIRINO AVE.</c:v>
                </c:pt>
                <c:pt idx="8">
                  <c:v>MAGSAYSAY  BLVD.</c:v>
                </c:pt>
                <c:pt idx="9">
                  <c:v>MENDOZA</c:v>
                </c:pt>
                <c:pt idx="10">
                  <c:v>SSH</c:v>
                </c:pt>
                <c:pt idx="11">
                  <c:v>SHAWBLVD.</c:v>
                </c:pt>
                <c:pt idx="12">
                  <c:v>ARANETAAVE,</c:v>
                </c:pt>
                <c:pt idx="13">
                  <c:v>AURORABLVD.</c:v>
                </c:pt>
                <c:pt idx="14">
                  <c:v>TAFTAVE.</c:v>
                </c:pt>
                <c:pt idx="15">
                  <c:v>RIZAL AVE.</c:v>
                </c:pt>
                <c:pt idx="16">
                  <c:v>MCARTHUR  HIGHWAY</c:v>
                </c:pt>
                <c:pt idx="17">
                  <c:v>DELPAN</c:v>
                </c:pt>
                <c:pt idx="18">
                  <c:v>A. BONIFACIO</c:v>
                </c:pt>
                <c:pt idx="19">
                  <c:v>RECTO</c:v>
                </c:pt>
              </c:strCache>
            </c:strRef>
          </c:cat>
          <c:val>
            <c:numRef>
              <c:f>'pivot '!$D$37:$D$57</c:f>
              <c:numCache>
                <c:formatCode>General</c:formatCode>
                <c:ptCount val="20"/>
                <c:pt idx="0">
                  <c:v>13356</c:v>
                </c:pt>
                <c:pt idx="1">
                  <c:v>908</c:v>
                </c:pt>
                <c:pt idx="2">
                  <c:v>5608</c:v>
                </c:pt>
                <c:pt idx="3">
                  <c:v>1782</c:v>
                </c:pt>
                <c:pt idx="4">
                  <c:v>1397</c:v>
                </c:pt>
                <c:pt idx="5">
                  <c:v>73</c:v>
                </c:pt>
                <c:pt idx="6">
                  <c:v>1115</c:v>
                </c:pt>
                <c:pt idx="7">
                  <c:v>113</c:v>
                </c:pt>
                <c:pt idx="8">
                  <c:v>756</c:v>
                </c:pt>
                <c:pt idx="9">
                  <c:v>190</c:v>
                </c:pt>
                <c:pt idx="10">
                  <c:v>748</c:v>
                </c:pt>
                <c:pt idx="11">
                  <c:v>69</c:v>
                </c:pt>
                <c:pt idx="12">
                  <c:v>10</c:v>
                </c:pt>
                <c:pt idx="13">
                  <c:v>70</c:v>
                </c:pt>
                <c:pt idx="14">
                  <c:v>4129</c:v>
                </c:pt>
                <c:pt idx="15">
                  <c:v>370</c:v>
                </c:pt>
                <c:pt idx="16">
                  <c:v>2034</c:v>
                </c:pt>
                <c:pt idx="17">
                  <c:v>84</c:v>
                </c:pt>
                <c:pt idx="18">
                  <c:v>1408</c:v>
                </c:pt>
                <c:pt idx="19">
                  <c:v>1489</c:v>
                </c:pt>
              </c:numCache>
            </c:numRef>
          </c:val>
          <c:extLst>
            <c:ext xmlns:c16="http://schemas.microsoft.com/office/drawing/2014/chart" uri="{C3380CC4-5D6E-409C-BE32-E72D297353CC}">
              <c16:uniqueId val="{00000002-BCA9-4C00-B8EE-B85CB220AB91}"/>
            </c:ext>
          </c:extLst>
        </c:ser>
        <c:ser>
          <c:idx val="3"/>
          <c:order val="3"/>
          <c:tx>
            <c:strRef>
              <c:f>'pivot '!$E$36</c:f>
              <c:strCache>
                <c:ptCount val="1"/>
                <c:pt idx="0">
                  <c:v>Vol of TRUCK</c:v>
                </c:pt>
              </c:strCache>
            </c:strRef>
          </c:tx>
          <c:spPr>
            <a:solidFill>
              <a:schemeClr val="accent4"/>
            </a:solidFill>
            <a:ln>
              <a:noFill/>
            </a:ln>
            <a:effectLst/>
          </c:spPr>
          <c:invertIfNegative val="0"/>
          <c:cat>
            <c:strRef>
              <c:f>'pivot '!$A$37:$A$57</c:f>
              <c:strCache>
                <c:ptCount val="20"/>
                <c:pt idx="0">
                  <c:v>EDSA</c:v>
                </c:pt>
                <c:pt idx="1">
                  <c:v>C.P. GARCIA/ KATIPUNAN AVE. / TANDANG  SORA</c:v>
                </c:pt>
                <c:pt idx="2">
                  <c:v>COMMONWEALTH  AVE.</c:v>
                </c:pt>
                <c:pt idx="3">
                  <c:v>ROXAS BLVD.</c:v>
                </c:pt>
                <c:pt idx="4">
                  <c:v>QUEZONAVE.</c:v>
                </c:pt>
                <c:pt idx="5">
                  <c:v>MARCOS HIGHWAY</c:v>
                </c:pt>
                <c:pt idx="6">
                  <c:v>ORTIGAS AVE.</c:v>
                </c:pt>
                <c:pt idx="7">
                  <c:v>PRES. QUIRINO AVE.</c:v>
                </c:pt>
                <c:pt idx="8">
                  <c:v>MAGSAYSAY  BLVD.</c:v>
                </c:pt>
                <c:pt idx="9">
                  <c:v>MENDOZA</c:v>
                </c:pt>
                <c:pt idx="10">
                  <c:v>SSH</c:v>
                </c:pt>
                <c:pt idx="11">
                  <c:v>SHAWBLVD.</c:v>
                </c:pt>
                <c:pt idx="12">
                  <c:v>ARANETAAVE,</c:v>
                </c:pt>
                <c:pt idx="13">
                  <c:v>AURORABLVD.</c:v>
                </c:pt>
                <c:pt idx="14">
                  <c:v>TAFTAVE.</c:v>
                </c:pt>
                <c:pt idx="15">
                  <c:v>RIZAL AVE.</c:v>
                </c:pt>
                <c:pt idx="16">
                  <c:v>MCARTHUR  HIGHWAY</c:v>
                </c:pt>
                <c:pt idx="17">
                  <c:v>DELPAN</c:v>
                </c:pt>
                <c:pt idx="18">
                  <c:v>A. BONIFACIO</c:v>
                </c:pt>
                <c:pt idx="19">
                  <c:v>RECTO</c:v>
                </c:pt>
              </c:strCache>
            </c:strRef>
          </c:cat>
          <c:val>
            <c:numRef>
              <c:f>'pivot '!$E$37:$E$57</c:f>
              <c:numCache>
                <c:formatCode>General</c:formatCode>
                <c:ptCount val="20"/>
                <c:pt idx="0">
                  <c:v>3027</c:v>
                </c:pt>
                <c:pt idx="1">
                  <c:v>12624</c:v>
                </c:pt>
                <c:pt idx="2">
                  <c:v>5905</c:v>
                </c:pt>
                <c:pt idx="3">
                  <c:v>992</c:v>
                </c:pt>
                <c:pt idx="4">
                  <c:v>4123</c:v>
                </c:pt>
                <c:pt idx="5">
                  <c:v>5351</c:v>
                </c:pt>
                <c:pt idx="6">
                  <c:v>5515</c:v>
                </c:pt>
                <c:pt idx="7">
                  <c:v>6248</c:v>
                </c:pt>
                <c:pt idx="8">
                  <c:v>2821</c:v>
                </c:pt>
                <c:pt idx="9">
                  <c:v>5016</c:v>
                </c:pt>
                <c:pt idx="10">
                  <c:v>6807</c:v>
                </c:pt>
                <c:pt idx="11">
                  <c:v>1250</c:v>
                </c:pt>
                <c:pt idx="12">
                  <c:v>4610</c:v>
                </c:pt>
                <c:pt idx="13">
                  <c:v>2027</c:v>
                </c:pt>
                <c:pt idx="14">
                  <c:v>692</c:v>
                </c:pt>
                <c:pt idx="15">
                  <c:v>2618</c:v>
                </c:pt>
                <c:pt idx="16">
                  <c:v>2936</c:v>
                </c:pt>
                <c:pt idx="17">
                  <c:v>5416</c:v>
                </c:pt>
                <c:pt idx="18">
                  <c:v>8662</c:v>
                </c:pt>
                <c:pt idx="19">
                  <c:v>558</c:v>
                </c:pt>
              </c:numCache>
            </c:numRef>
          </c:val>
          <c:extLst>
            <c:ext xmlns:c16="http://schemas.microsoft.com/office/drawing/2014/chart" uri="{C3380CC4-5D6E-409C-BE32-E72D297353CC}">
              <c16:uniqueId val="{00000003-BCA9-4C00-B8EE-B85CB220AB91}"/>
            </c:ext>
          </c:extLst>
        </c:ser>
        <c:ser>
          <c:idx val="4"/>
          <c:order val="4"/>
          <c:tx>
            <c:strRef>
              <c:f>'pivot '!$F$36</c:f>
              <c:strCache>
                <c:ptCount val="1"/>
                <c:pt idx="0">
                  <c:v>Vol of MC</c:v>
                </c:pt>
              </c:strCache>
            </c:strRef>
          </c:tx>
          <c:spPr>
            <a:solidFill>
              <a:schemeClr val="accent5"/>
            </a:solidFill>
            <a:ln>
              <a:noFill/>
            </a:ln>
            <a:effectLst/>
          </c:spPr>
          <c:invertIfNegative val="0"/>
          <c:cat>
            <c:strRef>
              <c:f>'pivot '!$A$37:$A$57</c:f>
              <c:strCache>
                <c:ptCount val="20"/>
                <c:pt idx="0">
                  <c:v>EDSA</c:v>
                </c:pt>
                <c:pt idx="1">
                  <c:v>C.P. GARCIA/ KATIPUNAN AVE. / TANDANG  SORA</c:v>
                </c:pt>
                <c:pt idx="2">
                  <c:v>COMMONWEALTH  AVE.</c:v>
                </c:pt>
                <c:pt idx="3">
                  <c:v>ROXAS BLVD.</c:v>
                </c:pt>
                <c:pt idx="4">
                  <c:v>QUEZONAVE.</c:v>
                </c:pt>
                <c:pt idx="5">
                  <c:v>MARCOS HIGHWAY</c:v>
                </c:pt>
                <c:pt idx="6">
                  <c:v>ORTIGAS AVE.</c:v>
                </c:pt>
                <c:pt idx="7">
                  <c:v>PRES. QUIRINO AVE.</c:v>
                </c:pt>
                <c:pt idx="8">
                  <c:v>MAGSAYSAY  BLVD.</c:v>
                </c:pt>
                <c:pt idx="9">
                  <c:v>MENDOZA</c:v>
                </c:pt>
                <c:pt idx="10">
                  <c:v>SSH</c:v>
                </c:pt>
                <c:pt idx="11">
                  <c:v>SHAWBLVD.</c:v>
                </c:pt>
                <c:pt idx="12">
                  <c:v>ARANETAAVE,</c:v>
                </c:pt>
                <c:pt idx="13">
                  <c:v>AURORABLVD.</c:v>
                </c:pt>
                <c:pt idx="14">
                  <c:v>TAFTAVE.</c:v>
                </c:pt>
                <c:pt idx="15">
                  <c:v>RIZAL AVE.</c:v>
                </c:pt>
                <c:pt idx="16">
                  <c:v>MCARTHUR  HIGHWAY</c:v>
                </c:pt>
                <c:pt idx="17">
                  <c:v>DELPAN</c:v>
                </c:pt>
                <c:pt idx="18">
                  <c:v>A. BONIFACIO</c:v>
                </c:pt>
                <c:pt idx="19">
                  <c:v>RECTO</c:v>
                </c:pt>
              </c:strCache>
            </c:strRef>
          </c:cat>
          <c:val>
            <c:numRef>
              <c:f>'pivot '!$F$37:$F$57</c:f>
              <c:numCache>
                <c:formatCode>General</c:formatCode>
                <c:ptCount val="20"/>
                <c:pt idx="0">
                  <c:v>86082</c:v>
                </c:pt>
                <c:pt idx="1">
                  <c:v>73169</c:v>
                </c:pt>
                <c:pt idx="2">
                  <c:v>60040</c:v>
                </c:pt>
                <c:pt idx="3">
                  <c:v>45199</c:v>
                </c:pt>
                <c:pt idx="4">
                  <c:v>44462</c:v>
                </c:pt>
                <c:pt idx="5">
                  <c:v>49597</c:v>
                </c:pt>
                <c:pt idx="6">
                  <c:v>64245</c:v>
                </c:pt>
                <c:pt idx="7">
                  <c:v>27239</c:v>
                </c:pt>
                <c:pt idx="8">
                  <c:v>37237</c:v>
                </c:pt>
                <c:pt idx="9">
                  <c:v>20673</c:v>
                </c:pt>
                <c:pt idx="10">
                  <c:v>29545</c:v>
                </c:pt>
                <c:pt idx="11">
                  <c:v>36486</c:v>
                </c:pt>
                <c:pt idx="12">
                  <c:v>30289</c:v>
                </c:pt>
                <c:pt idx="13">
                  <c:v>33970</c:v>
                </c:pt>
                <c:pt idx="14">
                  <c:v>20338</c:v>
                </c:pt>
                <c:pt idx="15">
                  <c:v>32959</c:v>
                </c:pt>
                <c:pt idx="16">
                  <c:v>39159</c:v>
                </c:pt>
                <c:pt idx="17">
                  <c:v>28426</c:v>
                </c:pt>
                <c:pt idx="18">
                  <c:v>14271</c:v>
                </c:pt>
                <c:pt idx="19">
                  <c:v>21742</c:v>
                </c:pt>
              </c:numCache>
            </c:numRef>
          </c:val>
          <c:extLst>
            <c:ext xmlns:c16="http://schemas.microsoft.com/office/drawing/2014/chart" uri="{C3380CC4-5D6E-409C-BE32-E72D297353CC}">
              <c16:uniqueId val="{00000004-BCA9-4C00-B8EE-B85CB220AB91}"/>
            </c:ext>
          </c:extLst>
        </c:ser>
        <c:ser>
          <c:idx val="5"/>
          <c:order val="5"/>
          <c:tx>
            <c:strRef>
              <c:f>'pivot '!$G$36</c:f>
              <c:strCache>
                <c:ptCount val="1"/>
                <c:pt idx="0">
                  <c:v>Vol of TRAILER</c:v>
                </c:pt>
              </c:strCache>
            </c:strRef>
          </c:tx>
          <c:spPr>
            <a:solidFill>
              <a:schemeClr val="accent6"/>
            </a:solidFill>
            <a:ln>
              <a:noFill/>
            </a:ln>
            <a:effectLst/>
          </c:spPr>
          <c:invertIfNegative val="0"/>
          <c:cat>
            <c:strRef>
              <c:f>'pivot '!$A$37:$A$57</c:f>
              <c:strCache>
                <c:ptCount val="20"/>
                <c:pt idx="0">
                  <c:v>EDSA</c:v>
                </c:pt>
                <c:pt idx="1">
                  <c:v>C.P. GARCIA/ KATIPUNAN AVE. / TANDANG  SORA</c:v>
                </c:pt>
                <c:pt idx="2">
                  <c:v>COMMONWEALTH  AVE.</c:v>
                </c:pt>
                <c:pt idx="3">
                  <c:v>ROXAS BLVD.</c:v>
                </c:pt>
                <c:pt idx="4">
                  <c:v>QUEZONAVE.</c:v>
                </c:pt>
                <c:pt idx="5">
                  <c:v>MARCOS HIGHWAY</c:v>
                </c:pt>
                <c:pt idx="6">
                  <c:v>ORTIGAS AVE.</c:v>
                </c:pt>
                <c:pt idx="7">
                  <c:v>PRES. QUIRINO AVE.</c:v>
                </c:pt>
                <c:pt idx="8">
                  <c:v>MAGSAYSAY  BLVD.</c:v>
                </c:pt>
                <c:pt idx="9">
                  <c:v>MENDOZA</c:v>
                </c:pt>
                <c:pt idx="10">
                  <c:v>SSH</c:v>
                </c:pt>
                <c:pt idx="11">
                  <c:v>SHAWBLVD.</c:v>
                </c:pt>
                <c:pt idx="12">
                  <c:v>ARANETAAVE,</c:v>
                </c:pt>
                <c:pt idx="13">
                  <c:v>AURORABLVD.</c:v>
                </c:pt>
                <c:pt idx="14">
                  <c:v>TAFTAVE.</c:v>
                </c:pt>
                <c:pt idx="15">
                  <c:v>RIZAL AVE.</c:v>
                </c:pt>
                <c:pt idx="16">
                  <c:v>MCARTHUR  HIGHWAY</c:v>
                </c:pt>
                <c:pt idx="17">
                  <c:v>DELPAN</c:v>
                </c:pt>
                <c:pt idx="18">
                  <c:v>A. BONIFACIO</c:v>
                </c:pt>
                <c:pt idx="19">
                  <c:v>RECTO</c:v>
                </c:pt>
              </c:strCache>
            </c:strRef>
          </c:cat>
          <c:val>
            <c:numRef>
              <c:f>'pivot '!$G$37:$G$57</c:f>
              <c:numCache>
                <c:formatCode>General</c:formatCode>
                <c:ptCount val="20"/>
                <c:pt idx="0">
                  <c:v>6</c:v>
                </c:pt>
                <c:pt idx="1">
                  <c:v>790</c:v>
                </c:pt>
                <c:pt idx="2">
                  <c:v>381</c:v>
                </c:pt>
                <c:pt idx="3">
                  <c:v>2795</c:v>
                </c:pt>
                <c:pt idx="4">
                  <c:v>319</c:v>
                </c:pt>
                <c:pt idx="5">
                  <c:v>369</c:v>
                </c:pt>
                <c:pt idx="6">
                  <c:v>638</c:v>
                </c:pt>
                <c:pt idx="7">
                  <c:v>1043</c:v>
                </c:pt>
                <c:pt idx="8">
                  <c:v>412</c:v>
                </c:pt>
                <c:pt idx="9">
                  <c:v>746</c:v>
                </c:pt>
                <c:pt idx="10">
                  <c:v>2872</c:v>
                </c:pt>
                <c:pt idx="11">
                  <c:v>155</c:v>
                </c:pt>
                <c:pt idx="12">
                  <c:v>445</c:v>
                </c:pt>
                <c:pt idx="13">
                  <c:v>38</c:v>
                </c:pt>
                <c:pt idx="14">
                  <c:v>4</c:v>
                </c:pt>
                <c:pt idx="15">
                  <c:v>4</c:v>
                </c:pt>
                <c:pt idx="16">
                  <c:v>516</c:v>
                </c:pt>
                <c:pt idx="17">
                  <c:v>8235</c:v>
                </c:pt>
                <c:pt idx="18">
                  <c:v>2695</c:v>
                </c:pt>
                <c:pt idx="19">
                  <c:v>7</c:v>
                </c:pt>
              </c:numCache>
            </c:numRef>
          </c:val>
          <c:extLst>
            <c:ext xmlns:c16="http://schemas.microsoft.com/office/drawing/2014/chart" uri="{C3380CC4-5D6E-409C-BE32-E72D297353CC}">
              <c16:uniqueId val="{00000005-BCA9-4C00-B8EE-B85CB220AB91}"/>
            </c:ext>
          </c:extLst>
        </c:ser>
        <c:ser>
          <c:idx val="6"/>
          <c:order val="6"/>
          <c:tx>
            <c:strRef>
              <c:f>'pivot '!$H$36</c:f>
              <c:strCache>
                <c:ptCount val="1"/>
                <c:pt idx="0">
                  <c:v>Vol of TRI</c:v>
                </c:pt>
              </c:strCache>
            </c:strRef>
          </c:tx>
          <c:spPr>
            <a:solidFill>
              <a:schemeClr val="accent1">
                <a:lumMod val="60000"/>
              </a:schemeClr>
            </a:solidFill>
            <a:ln>
              <a:noFill/>
            </a:ln>
            <a:effectLst/>
          </c:spPr>
          <c:invertIfNegative val="0"/>
          <c:cat>
            <c:strRef>
              <c:f>'pivot '!$A$37:$A$57</c:f>
              <c:strCache>
                <c:ptCount val="20"/>
                <c:pt idx="0">
                  <c:v>EDSA</c:v>
                </c:pt>
                <c:pt idx="1">
                  <c:v>C.P. GARCIA/ KATIPUNAN AVE. / TANDANG  SORA</c:v>
                </c:pt>
                <c:pt idx="2">
                  <c:v>COMMONWEALTH  AVE.</c:v>
                </c:pt>
                <c:pt idx="3">
                  <c:v>ROXAS BLVD.</c:v>
                </c:pt>
                <c:pt idx="4">
                  <c:v>QUEZONAVE.</c:v>
                </c:pt>
                <c:pt idx="5">
                  <c:v>MARCOS HIGHWAY</c:v>
                </c:pt>
                <c:pt idx="6">
                  <c:v>ORTIGAS AVE.</c:v>
                </c:pt>
                <c:pt idx="7">
                  <c:v>PRES. QUIRINO AVE.</c:v>
                </c:pt>
                <c:pt idx="8">
                  <c:v>MAGSAYSAY  BLVD.</c:v>
                </c:pt>
                <c:pt idx="9">
                  <c:v>MENDOZA</c:v>
                </c:pt>
                <c:pt idx="10">
                  <c:v>SSH</c:v>
                </c:pt>
                <c:pt idx="11">
                  <c:v>SHAWBLVD.</c:v>
                </c:pt>
                <c:pt idx="12">
                  <c:v>ARANETAAVE,</c:v>
                </c:pt>
                <c:pt idx="13">
                  <c:v>AURORABLVD.</c:v>
                </c:pt>
                <c:pt idx="14">
                  <c:v>TAFTAVE.</c:v>
                </c:pt>
                <c:pt idx="15">
                  <c:v>RIZAL AVE.</c:v>
                </c:pt>
                <c:pt idx="16">
                  <c:v>MCARTHUR  HIGHWAY</c:v>
                </c:pt>
                <c:pt idx="17">
                  <c:v>DELPAN</c:v>
                </c:pt>
                <c:pt idx="18">
                  <c:v>A. BONIFACIO</c:v>
                </c:pt>
                <c:pt idx="19">
                  <c:v>RECTO</c:v>
                </c:pt>
              </c:strCache>
            </c:strRef>
          </c:cat>
          <c:val>
            <c:numRef>
              <c:f>'pivot '!$H$37:$H$57</c:f>
              <c:numCache>
                <c:formatCode>General</c:formatCode>
                <c:ptCount val="20"/>
                <c:pt idx="0">
                  <c:v>15</c:v>
                </c:pt>
                <c:pt idx="1">
                  <c:v>10</c:v>
                </c:pt>
                <c:pt idx="2">
                  <c:v>589</c:v>
                </c:pt>
                <c:pt idx="3">
                  <c:v>405</c:v>
                </c:pt>
                <c:pt idx="4">
                  <c:v>67</c:v>
                </c:pt>
                <c:pt idx="5">
                  <c:v>164</c:v>
                </c:pt>
                <c:pt idx="6">
                  <c:v>677</c:v>
                </c:pt>
                <c:pt idx="7">
                  <c:v>1740</c:v>
                </c:pt>
                <c:pt idx="8">
                  <c:v>1666</c:v>
                </c:pt>
                <c:pt idx="9">
                  <c:v>1411</c:v>
                </c:pt>
                <c:pt idx="10">
                  <c:v>28</c:v>
                </c:pt>
                <c:pt idx="11">
                  <c:v>5</c:v>
                </c:pt>
                <c:pt idx="12">
                  <c:v>2151</c:v>
                </c:pt>
                <c:pt idx="13">
                  <c:v>94</c:v>
                </c:pt>
                <c:pt idx="14">
                  <c:v>459</c:v>
                </c:pt>
                <c:pt idx="15">
                  <c:v>1574</c:v>
                </c:pt>
                <c:pt idx="16">
                  <c:v>249</c:v>
                </c:pt>
                <c:pt idx="17">
                  <c:v>2483</c:v>
                </c:pt>
                <c:pt idx="18">
                  <c:v>882</c:v>
                </c:pt>
                <c:pt idx="19">
                  <c:v>2692</c:v>
                </c:pt>
              </c:numCache>
            </c:numRef>
          </c:val>
          <c:extLst>
            <c:ext xmlns:c16="http://schemas.microsoft.com/office/drawing/2014/chart" uri="{C3380CC4-5D6E-409C-BE32-E72D297353CC}">
              <c16:uniqueId val="{00000006-BCA9-4C00-B8EE-B85CB220AB91}"/>
            </c:ext>
          </c:extLst>
        </c:ser>
        <c:ser>
          <c:idx val="7"/>
          <c:order val="7"/>
          <c:tx>
            <c:strRef>
              <c:f>'pivot '!$I$36</c:f>
              <c:strCache>
                <c:ptCount val="1"/>
                <c:pt idx="0">
                  <c:v>Vol of UV </c:v>
                </c:pt>
              </c:strCache>
            </c:strRef>
          </c:tx>
          <c:spPr>
            <a:solidFill>
              <a:schemeClr val="accent2">
                <a:lumMod val="60000"/>
              </a:schemeClr>
            </a:solidFill>
            <a:ln>
              <a:noFill/>
            </a:ln>
            <a:effectLst/>
          </c:spPr>
          <c:invertIfNegative val="0"/>
          <c:cat>
            <c:strRef>
              <c:f>'pivot '!$A$37:$A$57</c:f>
              <c:strCache>
                <c:ptCount val="20"/>
                <c:pt idx="0">
                  <c:v>EDSA</c:v>
                </c:pt>
                <c:pt idx="1">
                  <c:v>C.P. GARCIA/ KATIPUNAN AVE. / TANDANG  SORA</c:v>
                </c:pt>
                <c:pt idx="2">
                  <c:v>COMMONWEALTH  AVE.</c:v>
                </c:pt>
                <c:pt idx="3">
                  <c:v>ROXAS BLVD.</c:v>
                </c:pt>
                <c:pt idx="4">
                  <c:v>QUEZONAVE.</c:v>
                </c:pt>
                <c:pt idx="5">
                  <c:v>MARCOS HIGHWAY</c:v>
                </c:pt>
                <c:pt idx="6">
                  <c:v>ORTIGAS AVE.</c:v>
                </c:pt>
                <c:pt idx="7">
                  <c:v>PRES. QUIRINO AVE.</c:v>
                </c:pt>
                <c:pt idx="8">
                  <c:v>MAGSAYSAY  BLVD.</c:v>
                </c:pt>
                <c:pt idx="9">
                  <c:v>MENDOZA</c:v>
                </c:pt>
                <c:pt idx="10">
                  <c:v>SSH</c:v>
                </c:pt>
                <c:pt idx="11">
                  <c:v>SHAWBLVD.</c:v>
                </c:pt>
                <c:pt idx="12">
                  <c:v>ARANETAAVE,</c:v>
                </c:pt>
                <c:pt idx="13">
                  <c:v>AURORABLVD.</c:v>
                </c:pt>
                <c:pt idx="14">
                  <c:v>TAFTAVE.</c:v>
                </c:pt>
                <c:pt idx="15">
                  <c:v>RIZAL AVE.</c:v>
                </c:pt>
                <c:pt idx="16">
                  <c:v>MCARTHUR  HIGHWAY</c:v>
                </c:pt>
                <c:pt idx="17">
                  <c:v>DELPAN</c:v>
                </c:pt>
                <c:pt idx="18">
                  <c:v>A. BONIFACIO</c:v>
                </c:pt>
                <c:pt idx="19">
                  <c:v>RECTO</c:v>
                </c:pt>
              </c:strCache>
            </c:strRef>
          </c:cat>
          <c:val>
            <c:numRef>
              <c:f>'pivot '!$I$37:$I$57</c:f>
              <c:numCache>
                <c:formatCode>General</c:formatCode>
                <c:ptCount val="20"/>
                <c:pt idx="0">
                  <c:v>6903</c:v>
                </c:pt>
                <c:pt idx="1">
                  <c:v>6886</c:v>
                </c:pt>
                <c:pt idx="2">
                  <c:v>12547</c:v>
                </c:pt>
                <c:pt idx="3">
                  <c:v>6366</c:v>
                </c:pt>
                <c:pt idx="4">
                  <c:v>11712</c:v>
                </c:pt>
                <c:pt idx="5">
                  <c:v>4006</c:v>
                </c:pt>
                <c:pt idx="6">
                  <c:v>8542</c:v>
                </c:pt>
                <c:pt idx="7">
                  <c:v>353</c:v>
                </c:pt>
                <c:pt idx="8">
                  <c:v>159</c:v>
                </c:pt>
                <c:pt idx="9">
                  <c:v>579</c:v>
                </c:pt>
                <c:pt idx="10">
                  <c:v>384</c:v>
                </c:pt>
                <c:pt idx="11">
                  <c:v>3499</c:v>
                </c:pt>
                <c:pt idx="12">
                  <c:v>19</c:v>
                </c:pt>
                <c:pt idx="13">
                  <c:v>8361</c:v>
                </c:pt>
                <c:pt idx="14">
                  <c:v>10737</c:v>
                </c:pt>
                <c:pt idx="15">
                  <c:v>42</c:v>
                </c:pt>
                <c:pt idx="16">
                  <c:v>21</c:v>
                </c:pt>
                <c:pt idx="17">
                  <c:v>153</c:v>
                </c:pt>
                <c:pt idx="18">
                  <c:v>161</c:v>
                </c:pt>
                <c:pt idx="19">
                  <c:v>2262</c:v>
                </c:pt>
              </c:numCache>
            </c:numRef>
          </c:val>
          <c:extLst>
            <c:ext xmlns:c16="http://schemas.microsoft.com/office/drawing/2014/chart" uri="{C3380CC4-5D6E-409C-BE32-E72D297353CC}">
              <c16:uniqueId val="{00000007-BCA9-4C00-B8EE-B85CB220AB91}"/>
            </c:ext>
          </c:extLst>
        </c:ser>
        <c:ser>
          <c:idx val="8"/>
          <c:order val="8"/>
          <c:tx>
            <c:strRef>
              <c:f>'pivot '!$J$36</c:f>
              <c:strCache>
                <c:ptCount val="1"/>
                <c:pt idx="0">
                  <c:v>Vol of TAXI </c:v>
                </c:pt>
              </c:strCache>
            </c:strRef>
          </c:tx>
          <c:spPr>
            <a:solidFill>
              <a:schemeClr val="accent3">
                <a:lumMod val="60000"/>
              </a:schemeClr>
            </a:solidFill>
            <a:ln>
              <a:noFill/>
            </a:ln>
            <a:effectLst/>
          </c:spPr>
          <c:invertIfNegative val="0"/>
          <c:cat>
            <c:strRef>
              <c:f>'pivot '!$A$37:$A$57</c:f>
              <c:strCache>
                <c:ptCount val="20"/>
                <c:pt idx="0">
                  <c:v>EDSA</c:v>
                </c:pt>
                <c:pt idx="1">
                  <c:v>C.P. GARCIA/ KATIPUNAN AVE. / TANDANG  SORA</c:v>
                </c:pt>
                <c:pt idx="2">
                  <c:v>COMMONWEALTH  AVE.</c:v>
                </c:pt>
                <c:pt idx="3">
                  <c:v>ROXAS BLVD.</c:v>
                </c:pt>
                <c:pt idx="4">
                  <c:v>QUEZONAVE.</c:v>
                </c:pt>
                <c:pt idx="5">
                  <c:v>MARCOS HIGHWAY</c:v>
                </c:pt>
                <c:pt idx="6">
                  <c:v>ORTIGAS AVE.</c:v>
                </c:pt>
                <c:pt idx="7">
                  <c:v>PRES. QUIRINO AVE.</c:v>
                </c:pt>
                <c:pt idx="8">
                  <c:v>MAGSAYSAY  BLVD.</c:v>
                </c:pt>
                <c:pt idx="9">
                  <c:v>MENDOZA</c:v>
                </c:pt>
                <c:pt idx="10">
                  <c:v>SSH</c:v>
                </c:pt>
                <c:pt idx="11">
                  <c:v>SHAWBLVD.</c:v>
                </c:pt>
                <c:pt idx="12">
                  <c:v>ARANETAAVE,</c:v>
                </c:pt>
                <c:pt idx="13">
                  <c:v>AURORABLVD.</c:v>
                </c:pt>
                <c:pt idx="14">
                  <c:v>TAFTAVE.</c:v>
                </c:pt>
                <c:pt idx="15">
                  <c:v>RIZAL AVE.</c:v>
                </c:pt>
                <c:pt idx="16">
                  <c:v>MCARTHUR  HIGHWAY</c:v>
                </c:pt>
                <c:pt idx="17">
                  <c:v>DELPAN</c:v>
                </c:pt>
                <c:pt idx="18">
                  <c:v>A. BONIFACIO</c:v>
                </c:pt>
                <c:pt idx="19">
                  <c:v>RECTO</c:v>
                </c:pt>
              </c:strCache>
            </c:strRef>
          </c:cat>
          <c:val>
            <c:numRef>
              <c:f>'pivot '!$J$37:$J$57</c:f>
              <c:numCache>
                <c:formatCode>General</c:formatCode>
                <c:ptCount val="20"/>
                <c:pt idx="0">
                  <c:v>20871</c:v>
                </c:pt>
                <c:pt idx="1">
                  <c:v>6552</c:v>
                </c:pt>
                <c:pt idx="2">
                  <c:v>15878</c:v>
                </c:pt>
                <c:pt idx="3">
                  <c:v>16387</c:v>
                </c:pt>
                <c:pt idx="4">
                  <c:v>16214</c:v>
                </c:pt>
                <c:pt idx="5">
                  <c:v>6797</c:v>
                </c:pt>
                <c:pt idx="6">
                  <c:v>3946</c:v>
                </c:pt>
                <c:pt idx="7">
                  <c:v>5111</c:v>
                </c:pt>
                <c:pt idx="8">
                  <c:v>4776</c:v>
                </c:pt>
                <c:pt idx="9">
                  <c:v>3582</c:v>
                </c:pt>
                <c:pt idx="10">
                  <c:v>4382</c:v>
                </c:pt>
                <c:pt idx="11">
                  <c:v>3684</c:v>
                </c:pt>
                <c:pt idx="12">
                  <c:v>3604</c:v>
                </c:pt>
                <c:pt idx="13">
                  <c:v>6047</c:v>
                </c:pt>
                <c:pt idx="14">
                  <c:v>5644</c:v>
                </c:pt>
                <c:pt idx="15">
                  <c:v>3062</c:v>
                </c:pt>
                <c:pt idx="16">
                  <c:v>4189</c:v>
                </c:pt>
                <c:pt idx="17">
                  <c:v>2839</c:v>
                </c:pt>
                <c:pt idx="18">
                  <c:v>881</c:v>
                </c:pt>
                <c:pt idx="19">
                  <c:v>3040</c:v>
                </c:pt>
              </c:numCache>
            </c:numRef>
          </c:val>
          <c:extLst>
            <c:ext xmlns:c16="http://schemas.microsoft.com/office/drawing/2014/chart" uri="{C3380CC4-5D6E-409C-BE32-E72D297353CC}">
              <c16:uniqueId val="{00000008-BCA9-4C00-B8EE-B85CB220AB91}"/>
            </c:ext>
          </c:extLst>
        </c:ser>
        <c:dLbls>
          <c:showLegendKey val="0"/>
          <c:showVal val="0"/>
          <c:showCatName val="0"/>
          <c:showSerName val="0"/>
          <c:showPercent val="0"/>
          <c:showBubbleSize val="0"/>
        </c:dLbls>
        <c:gapWidth val="219"/>
        <c:overlap val="-27"/>
        <c:axId val="251537488"/>
        <c:axId val="251532080"/>
      </c:barChart>
      <c:catAx>
        <c:axId val="251537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532080"/>
        <c:crosses val="autoZero"/>
        <c:auto val="1"/>
        <c:lblAlgn val="ctr"/>
        <c:lblOffset val="100"/>
        <c:noMultiLvlLbl val="0"/>
      </c:catAx>
      <c:valAx>
        <c:axId val="251532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537488"/>
        <c:crosses val="autoZero"/>
        <c:crossBetween val="between"/>
      </c:valAx>
      <c:spPr>
        <a:noFill/>
        <a:ln>
          <a:solidFill>
            <a:schemeClr val="bg2">
              <a:lumMod val="50000"/>
            </a:schemeClr>
          </a:solidFill>
        </a:ln>
        <a:effectLst/>
      </c:spPr>
    </c:plotArea>
    <c:legend>
      <c:legendPos val="r"/>
      <c:layout>
        <c:manualLayout>
          <c:xMode val="edge"/>
          <c:yMode val="edge"/>
          <c:x val="0.62727417133682406"/>
          <c:y val="8.8051875070700586E-2"/>
          <c:w val="0.25289261659144907"/>
          <c:h val="0.37665220421612666"/>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131885</xdr:colOff>
      <xdr:row>2</xdr:row>
      <xdr:rowOff>7620</xdr:rowOff>
    </xdr:to>
    <xdr:sp macro="" textlink="">
      <xdr:nvSpPr>
        <xdr:cNvPr id="2" name="Rectangle 1">
          <a:extLst>
            <a:ext uri="{FF2B5EF4-FFF2-40B4-BE49-F238E27FC236}">
              <a16:creationId xmlns:a16="http://schemas.microsoft.com/office/drawing/2014/main" id="{5E12E651-E764-E86F-8223-339B0D62E8D9}"/>
            </a:ext>
          </a:extLst>
        </xdr:cNvPr>
        <xdr:cNvSpPr/>
      </xdr:nvSpPr>
      <xdr:spPr>
        <a:xfrm>
          <a:off x="0" y="0"/>
          <a:ext cx="14118981" cy="373966"/>
        </a:xfrm>
        <a:prstGeom prst="rect">
          <a:avLst/>
        </a:prstGeom>
        <a:solidFill>
          <a:schemeClr val="accent3">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22860</xdr:colOff>
      <xdr:row>20</xdr:row>
      <xdr:rowOff>15240</xdr:rowOff>
    </xdr:from>
    <xdr:to>
      <xdr:col>2</xdr:col>
      <xdr:colOff>106680</xdr:colOff>
      <xdr:row>35</xdr:row>
      <xdr:rowOff>7620</xdr:rowOff>
    </xdr:to>
    <mc:AlternateContent xmlns:mc="http://schemas.openxmlformats.org/markup-compatibility/2006" xmlns:a14="http://schemas.microsoft.com/office/drawing/2010/main">
      <mc:Choice Requires="a14">
        <xdr:graphicFrame macro="">
          <xdr:nvGraphicFramePr>
            <xdr:cNvPr id="5" name="AREA">
              <a:extLst>
                <a:ext uri="{FF2B5EF4-FFF2-40B4-BE49-F238E27FC236}">
                  <a16:creationId xmlns:a16="http://schemas.microsoft.com/office/drawing/2014/main" id="{88BB5FB8-A6B2-40EE-AC26-88E6F65967B3}"/>
                </a:ext>
              </a:extLst>
            </xdr:cNvPr>
            <xdr:cNvGraphicFramePr/>
          </xdr:nvGraphicFramePr>
          <xdr:xfrm>
            <a:off x="0" y="0"/>
            <a:ext cx="0" cy="0"/>
          </xdr:xfrm>
          <a:graphic>
            <a:graphicData uri="http://schemas.microsoft.com/office/drawing/2010/slicer">
              <sle:slicer xmlns:sle="http://schemas.microsoft.com/office/drawing/2010/slicer" name="AREA"/>
            </a:graphicData>
          </a:graphic>
        </xdr:graphicFrame>
      </mc:Choice>
      <mc:Fallback xmlns="">
        <xdr:sp macro="" textlink="">
          <xdr:nvSpPr>
            <xdr:cNvPr id="0" name=""/>
            <xdr:cNvSpPr>
              <a:spLocks noTextEdit="1"/>
            </xdr:cNvSpPr>
          </xdr:nvSpPr>
          <xdr:spPr>
            <a:xfrm>
              <a:off x="22860" y="3672840"/>
              <a:ext cx="1303020" cy="27355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121920</xdr:colOff>
      <xdr:row>2</xdr:row>
      <xdr:rowOff>22860</xdr:rowOff>
    </xdr:from>
    <xdr:to>
      <xdr:col>10</xdr:col>
      <xdr:colOff>449580</xdr:colOff>
      <xdr:row>19</xdr:row>
      <xdr:rowOff>137160</xdr:rowOff>
    </xdr:to>
    <xdr:graphicFrame macro="">
      <xdr:nvGraphicFramePr>
        <xdr:cNvPr id="6" name="Chart 5">
          <a:extLst>
            <a:ext uri="{FF2B5EF4-FFF2-40B4-BE49-F238E27FC236}">
              <a16:creationId xmlns:a16="http://schemas.microsoft.com/office/drawing/2014/main" id="{32FDC34A-FC50-4BD2-B4D3-062259FD1E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129540</xdr:colOff>
      <xdr:row>21</xdr:row>
      <xdr:rowOff>96050</xdr:rowOff>
    </xdr:from>
    <xdr:to>
      <xdr:col>6</xdr:col>
      <xdr:colOff>128067</xdr:colOff>
      <xdr:row>35</xdr:row>
      <xdr:rowOff>0</xdr:rowOff>
    </xdr:to>
    <xdr:graphicFrame macro="">
      <xdr:nvGraphicFramePr>
        <xdr:cNvPr id="8" name="Chart 7">
          <a:extLst>
            <a:ext uri="{FF2B5EF4-FFF2-40B4-BE49-F238E27FC236}">
              <a16:creationId xmlns:a16="http://schemas.microsoft.com/office/drawing/2014/main" id="{490FD210-883D-45EA-ADF9-07D2AFA905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22860</xdr:colOff>
      <xdr:row>2</xdr:row>
      <xdr:rowOff>30480</xdr:rowOff>
    </xdr:from>
    <xdr:to>
      <xdr:col>2</xdr:col>
      <xdr:colOff>106680</xdr:colOff>
      <xdr:row>19</xdr:row>
      <xdr:rowOff>152400</xdr:rowOff>
    </xdr:to>
    <mc:AlternateContent xmlns:mc="http://schemas.openxmlformats.org/markup-compatibility/2006" xmlns:a14="http://schemas.microsoft.com/office/drawing/2010/main">
      <mc:Choice Requires="a14">
        <xdr:graphicFrame macro="">
          <xdr:nvGraphicFramePr>
            <xdr:cNvPr id="9" name="YEAR ">
              <a:extLst>
                <a:ext uri="{FF2B5EF4-FFF2-40B4-BE49-F238E27FC236}">
                  <a16:creationId xmlns:a16="http://schemas.microsoft.com/office/drawing/2014/main" id="{83BED31F-36AD-40CB-928C-80D132E3D303}"/>
                </a:ext>
              </a:extLst>
            </xdr:cNvPr>
            <xdr:cNvGraphicFramePr/>
          </xdr:nvGraphicFramePr>
          <xdr:xfrm>
            <a:off x="0" y="0"/>
            <a:ext cx="0" cy="0"/>
          </xdr:xfrm>
          <a:graphic>
            <a:graphicData uri="http://schemas.microsoft.com/office/drawing/2010/slicer">
              <sle:slicer xmlns:sle="http://schemas.microsoft.com/office/drawing/2010/slicer" name="YEAR "/>
            </a:graphicData>
          </a:graphic>
        </xdr:graphicFrame>
      </mc:Choice>
      <mc:Fallback xmlns="">
        <xdr:sp macro="" textlink="">
          <xdr:nvSpPr>
            <xdr:cNvPr id="0" name=""/>
            <xdr:cNvSpPr>
              <a:spLocks noTextEdit="1"/>
            </xdr:cNvSpPr>
          </xdr:nvSpPr>
          <xdr:spPr>
            <a:xfrm>
              <a:off x="22860" y="396240"/>
              <a:ext cx="1303020" cy="3230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472440</xdr:colOff>
      <xdr:row>2</xdr:row>
      <xdr:rowOff>30480</xdr:rowOff>
    </xdr:from>
    <xdr:to>
      <xdr:col>18</xdr:col>
      <xdr:colOff>312420</xdr:colOff>
      <xdr:row>19</xdr:row>
      <xdr:rowOff>144780</xdr:rowOff>
    </xdr:to>
    <xdr:graphicFrame macro="">
      <xdr:nvGraphicFramePr>
        <xdr:cNvPr id="11" name="Chart 10">
          <a:extLst>
            <a:ext uri="{FF2B5EF4-FFF2-40B4-BE49-F238E27FC236}">
              <a16:creationId xmlns:a16="http://schemas.microsoft.com/office/drawing/2014/main" id="{C305F305-FAF7-4DA4-8525-CE757FEF2E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172891</xdr:colOff>
      <xdr:row>21</xdr:row>
      <xdr:rowOff>104383</xdr:rowOff>
    </xdr:from>
    <xdr:to>
      <xdr:col>12</xdr:col>
      <xdr:colOff>15240</xdr:colOff>
      <xdr:row>34</xdr:row>
      <xdr:rowOff>177452</xdr:rowOff>
    </xdr:to>
    <xdr:graphicFrame macro="">
      <xdr:nvGraphicFramePr>
        <xdr:cNvPr id="12" name="Chart 11">
          <a:extLst>
            <a:ext uri="{FF2B5EF4-FFF2-40B4-BE49-F238E27FC236}">
              <a16:creationId xmlns:a16="http://schemas.microsoft.com/office/drawing/2014/main" id="{ACE41541-925A-476E-A5C1-35A47D0AB9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45720</xdr:colOff>
      <xdr:row>20</xdr:row>
      <xdr:rowOff>30480</xdr:rowOff>
    </xdr:from>
    <xdr:to>
      <xdr:col>23</xdr:col>
      <xdr:colOff>137160</xdr:colOff>
      <xdr:row>35</xdr:row>
      <xdr:rowOff>0</xdr:rowOff>
    </xdr:to>
    <xdr:graphicFrame macro="">
      <xdr:nvGraphicFramePr>
        <xdr:cNvPr id="13" name="Chart 12">
          <a:extLst>
            <a:ext uri="{FF2B5EF4-FFF2-40B4-BE49-F238E27FC236}">
              <a16:creationId xmlns:a16="http://schemas.microsoft.com/office/drawing/2014/main" id="{0D397223-5B50-4C77-AF7C-F872C8281A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445297</xdr:colOff>
      <xdr:row>0</xdr:row>
      <xdr:rowOff>76591</xdr:rowOff>
    </xdr:from>
    <xdr:to>
      <xdr:col>10</xdr:col>
      <xdr:colOff>25614</xdr:colOff>
      <xdr:row>1</xdr:row>
      <xdr:rowOff>140165</xdr:rowOff>
    </xdr:to>
    <xdr:sp macro="" textlink="">
      <xdr:nvSpPr>
        <xdr:cNvPr id="14" name="TextBox 13">
          <a:extLst>
            <a:ext uri="{FF2B5EF4-FFF2-40B4-BE49-F238E27FC236}">
              <a16:creationId xmlns:a16="http://schemas.microsoft.com/office/drawing/2014/main" id="{27661E5D-B461-6877-6D2A-683F5ABCF3B2}"/>
            </a:ext>
          </a:extLst>
        </xdr:cNvPr>
        <xdr:cNvSpPr txBox="1"/>
      </xdr:nvSpPr>
      <xdr:spPr>
        <a:xfrm>
          <a:off x="445297" y="76591"/>
          <a:ext cx="5663510" cy="24927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Metro Manila Annual Average Daily Traffic (AADT) Dashboard</a:t>
          </a:r>
        </a:p>
      </xdr:txBody>
    </xdr:sp>
    <xdr:clientData/>
  </xdr:twoCellAnchor>
  <xdr:twoCellAnchor>
    <xdr:from>
      <xdr:col>0</xdr:col>
      <xdr:colOff>0</xdr:colOff>
      <xdr:row>0</xdr:row>
      <xdr:rowOff>7620</xdr:rowOff>
    </xdr:from>
    <xdr:to>
      <xdr:col>0</xdr:col>
      <xdr:colOff>403860</xdr:colOff>
      <xdr:row>2</xdr:row>
      <xdr:rowOff>7620</xdr:rowOff>
    </xdr:to>
    <xdr:sp macro="" textlink="">
      <xdr:nvSpPr>
        <xdr:cNvPr id="15" name="Rectangle 14">
          <a:extLst>
            <a:ext uri="{FF2B5EF4-FFF2-40B4-BE49-F238E27FC236}">
              <a16:creationId xmlns:a16="http://schemas.microsoft.com/office/drawing/2014/main" id="{0A9995C2-D708-6DAD-752F-21E214BDFB9B}"/>
            </a:ext>
          </a:extLst>
        </xdr:cNvPr>
        <xdr:cNvSpPr/>
      </xdr:nvSpPr>
      <xdr:spPr>
        <a:xfrm>
          <a:off x="0" y="7620"/>
          <a:ext cx="403860" cy="36576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268941</xdr:colOff>
      <xdr:row>3</xdr:row>
      <xdr:rowOff>6404</xdr:rowOff>
    </xdr:from>
    <xdr:to>
      <xdr:col>18</xdr:col>
      <xdr:colOff>203548</xdr:colOff>
      <xdr:row>4</xdr:row>
      <xdr:rowOff>51228</xdr:rowOff>
    </xdr:to>
    <xdr:sp macro="" textlink="">
      <xdr:nvSpPr>
        <xdr:cNvPr id="3" name="TextBox 2">
          <a:extLst>
            <a:ext uri="{FF2B5EF4-FFF2-40B4-BE49-F238E27FC236}">
              <a16:creationId xmlns:a16="http://schemas.microsoft.com/office/drawing/2014/main" id="{4AC9C77C-9536-97DC-8A96-F1AC2450084A}"/>
            </a:ext>
          </a:extLst>
        </xdr:cNvPr>
        <xdr:cNvSpPr txBox="1"/>
      </xdr:nvSpPr>
      <xdr:spPr>
        <a:xfrm>
          <a:off x="8207311" y="554418"/>
          <a:ext cx="2987826" cy="2274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none" strike="noStrike" kern="1200" cap="all" spc="120" normalizeH="0" baseline="0">
              <a:solidFill>
                <a:sysClr val="windowText" lastClr="000000">
                  <a:lumMod val="65000"/>
                  <a:lumOff val="35000"/>
                </a:sysClr>
              </a:solidFill>
              <a:latin typeface="+mn-lt"/>
              <a:ea typeface="+mn-ea"/>
              <a:cs typeface="+mn-cs"/>
            </a:rPr>
            <a:t>VOLUME OF VEHICLES PER YEAR</a:t>
          </a:r>
        </a:p>
      </xdr:txBody>
    </xdr:sp>
    <xdr:clientData/>
  </xdr:twoCellAnchor>
  <xdr:twoCellAnchor>
    <xdr:from>
      <xdr:col>2</xdr:col>
      <xdr:colOff>121664</xdr:colOff>
      <xdr:row>20</xdr:row>
      <xdr:rowOff>19211</xdr:rowOff>
    </xdr:from>
    <xdr:to>
      <xdr:col>6</xdr:col>
      <xdr:colOff>134471</xdr:colOff>
      <xdr:row>21</xdr:row>
      <xdr:rowOff>51227</xdr:rowOff>
    </xdr:to>
    <xdr:sp macro="" textlink="">
      <xdr:nvSpPr>
        <xdr:cNvPr id="4" name="TextBox 3">
          <a:extLst>
            <a:ext uri="{FF2B5EF4-FFF2-40B4-BE49-F238E27FC236}">
              <a16:creationId xmlns:a16="http://schemas.microsoft.com/office/drawing/2014/main" id="{4EA33937-8138-A105-237B-08127BAD9408}"/>
            </a:ext>
          </a:extLst>
        </xdr:cNvPr>
        <xdr:cNvSpPr txBox="1"/>
      </xdr:nvSpPr>
      <xdr:spPr>
        <a:xfrm>
          <a:off x="1338303" y="3733161"/>
          <a:ext cx="2446084" cy="217713"/>
        </a:xfrm>
        <a:prstGeom prst="rect">
          <a:avLst/>
        </a:prstGeom>
        <a:solidFill>
          <a:schemeClr val="lt1"/>
        </a:solidFill>
        <a:ln w="9525" cmpd="sng">
          <a:solidFill>
            <a:schemeClr val="bg2">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latin typeface="+mn-lt"/>
            </a:rPr>
            <a:t>Circumferential Road Average Daily</a:t>
          </a:r>
          <a:r>
            <a:rPr lang="en-US" sz="1000" b="1" baseline="0">
              <a:latin typeface="+mn-lt"/>
            </a:rPr>
            <a:t> Traffic </a:t>
          </a:r>
          <a:endParaRPr lang="en-US" sz="1000" b="1">
            <a:latin typeface="+mn-lt"/>
          </a:endParaRPr>
        </a:p>
      </xdr:txBody>
    </xdr:sp>
    <xdr:clientData/>
  </xdr:twoCellAnchor>
  <xdr:twoCellAnchor>
    <xdr:from>
      <xdr:col>6</xdr:col>
      <xdr:colOff>172795</xdr:colOff>
      <xdr:row>20</xdr:row>
      <xdr:rowOff>19114</xdr:rowOff>
    </xdr:from>
    <xdr:to>
      <xdr:col>12</xdr:col>
      <xdr:colOff>26096</xdr:colOff>
      <xdr:row>21</xdr:row>
      <xdr:rowOff>51130</xdr:rowOff>
    </xdr:to>
    <xdr:sp macro="" textlink="">
      <xdr:nvSpPr>
        <xdr:cNvPr id="16" name="TextBox 15">
          <a:extLst>
            <a:ext uri="{FF2B5EF4-FFF2-40B4-BE49-F238E27FC236}">
              <a16:creationId xmlns:a16="http://schemas.microsoft.com/office/drawing/2014/main" id="{4BCE8C98-3E96-43E1-B256-3AB98BFB849D}"/>
            </a:ext>
          </a:extLst>
        </xdr:cNvPr>
        <xdr:cNvSpPr txBox="1"/>
      </xdr:nvSpPr>
      <xdr:spPr>
        <a:xfrm>
          <a:off x="3836658" y="3672539"/>
          <a:ext cx="3517164" cy="214687"/>
        </a:xfrm>
        <a:prstGeom prst="rect">
          <a:avLst/>
        </a:prstGeom>
        <a:solidFill>
          <a:schemeClr val="lt1"/>
        </a:solidFill>
        <a:ln w="9525" cmpd="sng">
          <a:solidFill>
            <a:schemeClr val="bg2">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b="1">
              <a:latin typeface="+mn-lt"/>
            </a:rPr>
            <a:t>Radial Road Average Daily</a:t>
          </a:r>
          <a:r>
            <a:rPr lang="en-US" sz="1000" b="1" baseline="0">
              <a:latin typeface="+mn-lt"/>
            </a:rPr>
            <a:t> Traffic </a:t>
          </a:r>
          <a:endParaRPr lang="en-US" sz="1000" b="1">
            <a:latin typeface="+mn-lt"/>
          </a:endParaRPr>
        </a:p>
      </xdr:txBody>
    </xdr:sp>
    <xdr:clientData/>
  </xdr:twoCellAnchor>
  <xdr:twoCellAnchor>
    <xdr:from>
      <xdr:col>15</xdr:col>
      <xdr:colOff>281835</xdr:colOff>
      <xdr:row>21</xdr:row>
      <xdr:rowOff>52192</xdr:rowOff>
    </xdr:from>
    <xdr:to>
      <xdr:col>18</xdr:col>
      <xdr:colOff>592667</xdr:colOff>
      <xdr:row>22</xdr:row>
      <xdr:rowOff>84667</xdr:rowOff>
    </xdr:to>
    <xdr:sp macro="" textlink="">
      <xdr:nvSpPr>
        <xdr:cNvPr id="17" name="TextBox 16">
          <a:extLst>
            <a:ext uri="{FF2B5EF4-FFF2-40B4-BE49-F238E27FC236}">
              <a16:creationId xmlns:a16="http://schemas.microsoft.com/office/drawing/2014/main" id="{AA8E902C-8690-5DF7-C0A3-53B12548B0CB}"/>
            </a:ext>
          </a:extLst>
        </xdr:cNvPr>
        <xdr:cNvSpPr txBox="1"/>
      </xdr:nvSpPr>
      <xdr:spPr>
        <a:xfrm>
          <a:off x="9402744" y="3931465"/>
          <a:ext cx="2135014" cy="2172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VOLUME OF VEHICHLES</a:t>
          </a:r>
          <a:r>
            <a:rPr lang="en-US" sz="1100" b="1" baseline="0"/>
            <a:t> BY AREA </a:t>
          </a:r>
          <a:endParaRPr lang="en-US" sz="1100" b="1"/>
        </a:p>
      </xdr:txBody>
    </xdr:sp>
    <xdr:clientData/>
  </xdr:twoCellAnchor>
  <xdr:twoCellAnchor>
    <xdr:from>
      <xdr:col>18</xdr:col>
      <xdr:colOff>366346</xdr:colOff>
      <xdr:row>2</xdr:row>
      <xdr:rowOff>43962</xdr:rowOff>
    </xdr:from>
    <xdr:to>
      <xdr:col>23</xdr:col>
      <xdr:colOff>124558</xdr:colOff>
      <xdr:row>12</xdr:row>
      <xdr:rowOff>36635</xdr:rowOff>
    </xdr:to>
    <xdr:sp macro="" textlink="">
      <xdr:nvSpPr>
        <xdr:cNvPr id="18" name="Rectangle 17">
          <a:extLst>
            <a:ext uri="{FF2B5EF4-FFF2-40B4-BE49-F238E27FC236}">
              <a16:creationId xmlns:a16="http://schemas.microsoft.com/office/drawing/2014/main" id="{F840BA09-BCC4-082A-85CF-537AE6BD54B0}"/>
            </a:ext>
          </a:extLst>
        </xdr:cNvPr>
        <xdr:cNvSpPr/>
      </xdr:nvSpPr>
      <xdr:spPr>
        <a:xfrm>
          <a:off x="11312769" y="410308"/>
          <a:ext cx="2798885" cy="1824404"/>
        </a:xfrm>
        <a:prstGeom prst="rect">
          <a:avLst/>
        </a:prstGeom>
        <a:no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solidFill>
                <a:schemeClr val="bg2">
                  <a:lumMod val="75000"/>
                </a:schemeClr>
              </a:solidFill>
            </a:ln>
          </a:endParaRPr>
        </a:p>
      </xdr:txBody>
    </xdr:sp>
    <xdr:clientData/>
  </xdr:twoCellAnchor>
  <xdr:twoCellAnchor>
    <xdr:from>
      <xdr:col>18</xdr:col>
      <xdr:colOff>534863</xdr:colOff>
      <xdr:row>2</xdr:row>
      <xdr:rowOff>87924</xdr:rowOff>
    </xdr:from>
    <xdr:to>
      <xdr:col>23</xdr:col>
      <xdr:colOff>38485</xdr:colOff>
      <xdr:row>7</xdr:row>
      <xdr:rowOff>175847</xdr:rowOff>
    </xdr:to>
    <xdr:sp macro="" textlink="">
      <xdr:nvSpPr>
        <xdr:cNvPr id="19" name="TextBox 18">
          <a:extLst>
            <a:ext uri="{FF2B5EF4-FFF2-40B4-BE49-F238E27FC236}">
              <a16:creationId xmlns:a16="http://schemas.microsoft.com/office/drawing/2014/main" id="{2867F85E-DFB0-6E5C-2164-6292BBE9E2EC}"/>
            </a:ext>
          </a:extLst>
        </xdr:cNvPr>
        <xdr:cNvSpPr txBox="1"/>
      </xdr:nvSpPr>
      <xdr:spPr>
        <a:xfrm>
          <a:off x="11479954" y="457379"/>
          <a:ext cx="2543925" cy="10115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none" strike="noStrike">
              <a:solidFill>
                <a:schemeClr val="dk1"/>
              </a:solidFill>
              <a:effectLst/>
              <a:latin typeface="+mn-lt"/>
              <a:ea typeface="+mn-ea"/>
              <a:cs typeface="+mn-cs"/>
            </a:rPr>
            <a:t> </a:t>
          </a:r>
          <a:r>
            <a:rPr lang="en-US" sz="1400" b="1"/>
            <a:t> </a:t>
          </a:r>
          <a:r>
            <a:rPr lang="en-US" sz="1400" b="1" i="0" u="none" strike="noStrike">
              <a:solidFill>
                <a:schemeClr val="dk1"/>
              </a:solidFill>
              <a:effectLst/>
              <a:latin typeface="+mn-lt"/>
              <a:ea typeface="+mn-ea"/>
              <a:cs typeface="+mn-cs"/>
            </a:rPr>
            <a:t> </a:t>
          </a:r>
          <a:r>
            <a:rPr lang="en-US" sz="1400" b="1"/>
            <a:t> </a:t>
          </a:r>
          <a:r>
            <a:rPr lang="en-US" sz="1400" b="1" i="0" u="none" strike="noStrike">
              <a:solidFill>
                <a:schemeClr val="dk1"/>
              </a:solidFill>
              <a:effectLst/>
              <a:latin typeface="+mn-lt"/>
              <a:ea typeface="+mn-ea"/>
              <a:cs typeface="+mn-cs"/>
            </a:rPr>
            <a:t> </a:t>
          </a:r>
          <a:r>
            <a:rPr lang="en-US" sz="1400" b="1"/>
            <a:t> </a:t>
          </a:r>
          <a:r>
            <a:rPr lang="en-US" sz="2000" b="1"/>
            <a:t>OVERALL AVERAGE</a:t>
          </a:r>
        </a:p>
        <a:p>
          <a:pPr algn="ctr"/>
          <a:r>
            <a:rPr lang="en-US" sz="2000" b="1"/>
            <a:t> DAILY TRAFFIC </a:t>
          </a:r>
        </a:p>
      </xdr:txBody>
    </xdr:sp>
    <xdr:clientData/>
  </xdr:twoCellAnchor>
  <xdr:twoCellAnchor>
    <xdr:from>
      <xdr:col>18</xdr:col>
      <xdr:colOff>605248</xdr:colOff>
      <xdr:row>6</xdr:row>
      <xdr:rowOff>172959</xdr:rowOff>
    </xdr:from>
    <xdr:to>
      <xdr:col>22</xdr:col>
      <xdr:colOff>561286</xdr:colOff>
      <xdr:row>9</xdr:row>
      <xdr:rowOff>165633</xdr:rowOff>
    </xdr:to>
    <xdr:sp macro="" textlink="'pivot '!B62">
      <xdr:nvSpPr>
        <xdr:cNvPr id="20" name="TextBox 19">
          <a:extLst>
            <a:ext uri="{FF2B5EF4-FFF2-40B4-BE49-F238E27FC236}">
              <a16:creationId xmlns:a16="http://schemas.microsoft.com/office/drawing/2014/main" id="{3E87B9FD-475F-C0B5-4DD8-CFD150887012}"/>
            </a:ext>
          </a:extLst>
        </xdr:cNvPr>
        <xdr:cNvSpPr txBox="1"/>
      </xdr:nvSpPr>
      <xdr:spPr>
        <a:xfrm>
          <a:off x="11550339" y="1281323"/>
          <a:ext cx="2388280" cy="5468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C5919D6-6038-445F-8F2C-B5A8E53B1098}" type="TxLink">
            <a:rPr lang="en-US" sz="4000" b="1" i="0" u="none" strike="noStrike">
              <a:solidFill>
                <a:schemeClr val="accent5"/>
              </a:solidFill>
              <a:latin typeface="Calibri"/>
              <a:cs typeface="Calibri"/>
            </a:rPr>
            <a:pPr algn="ctr"/>
            <a:t>2,721,827</a:t>
          </a:fld>
          <a:endParaRPr lang="en-US" sz="4000" b="1">
            <a:solidFill>
              <a:schemeClr val="accent5"/>
            </a:solidFill>
          </a:endParaRPr>
        </a:p>
      </xdr:txBody>
    </xdr:sp>
    <xdr:clientData/>
  </xdr:twoCellAnchor>
  <xdr:twoCellAnchor>
    <xdr:from>
      <xdr:col>18</xdr:col>
      <xdr:colOff>372208</xdr:colOff>
      <xdr:row>12</xdr:row>
      <xdr:rowOff>80596</xdr:rowOff>
    </xdr:from>
    <xdr:to>
      <xdr:col>23</xdr:col>
      <xdr:colOff>139212</xdr:colOff>
      <xdr:row>19</xdr:row>
      <xdr:rowOff>146539</xdr:rowOff>
    </xdr:to>
    <xdr:sp macro="" textlink="">
      <xdr:nvSpPr>
        <xdr:cNvPr id="22" name="Rectangle 21">
          <a:extLst>
            <a:ext uri="{FF2B5EF4-FFF2-40B4-BE49-F238E27FC236}">
              <a16:creationId xmlns:a16="http://schemas.microsoft.com/office/drawing/2014/main" id="{DD2A634D-E02D-47E6-A2E5-6BA40C72D04C}"/>
            </a:ext>
          </a:extLst>
        </xdr:cNvPr>
        <xdr:cNvSpPr/>
      </xdr:nvSpPr>
      <xdr:spPr>
        <a:xfrm>
          <a:off x="11317299" y="2297323"/>
          <a:ext cx="2807307" cy="1359034"/>
        </a:xfrm>
        <a:prstGeom prst="rect">
          <a:avLst/>
        </a:prstGeom>
        <a:no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solidFill>
                <a:schemeClr val="bg2">
                  <a:lumMod val="75000"/>
                </a:schemeClr>
              </a:solidFill>
            </a:ln>
          </a:endParaRPr>
        </a:p>
      </xdr:txBody>
    </xdr:sp>
    <xdr:clientData/>
  </xdr:twoCellAnchor>
  <xdr:twoCellAnchor>
    <xdr:from>
      <xdr:col>18</xdr:col>
      <xdr:colOff>577273</xdr:colOff>
      <xdr:row>12</xdr:row>
      <xdr:rowOff>169334</xdr:rowOff>
    </xdr:from>
    <xdr:to>
      <xdr:col>22</xdr:col>
      <xdr:colOff>525984</xdr:colOff>
      <xdr:row>18</xdr:row>
      <xdr:rowOff>72529</xdr:rowOff>
    </xdr:to>
    <xdr:sp macro="" textlink="">
      <xdr:nvSpPr>
        <xdr:cNvPr id="24" name="TextBox 23">
          <a:extLst>
            <a:ext uri="{FF2B5EF4-FFF2-40B4-BE49-F238E27FC236}">
              <a16:creationId xmlns:a16="http://schemas.microsoft.com/office/drawing/2014/main" id="{04505EDA-0F2F-43D3-A545-908FE682937B}"/>
            </a:ext>
          </a:extLst>
        </xdr:cNvPr>
        <xdr:cNvSpPr txBox="1"/>
      </xdr:nvSpPr>
      <xdr:spPr>
        <a:xfrm>
          <a:off x="11522364" y="2386061"/>
          <a:ext cx="2380953" cy="10115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i="0" u="none" strike="noStrike">
              <a:solidFill>
                <a:schemeClr val="dk1"/>
              </a:solidFill>
              <a:effectLst/>
              <a:latin typeface="+mn-lt"/>
              <a:ea typeface="+mn-ea"/>
              <a:cs typeface="+mn-cs"/>
            </a:rPr>
            <a:t> </a:t>
          </a:r>
          <a:r>
            <a:rPr lang="en-US" sz="1200" b="1"/>
            <a:t> </a:t>
          </a:r>
          <a:r>
            <a:rPr lang="en-US" sz="1800" b="1"/>
            <a:t>AVERAGE DAILY TRAFFIC PER YEAR </a:t>
          </a:r>
        </a:p>
      </xdr:txBody>
    </xdr:sp>
    <xdr:clientData/>
  </xdr:twoCellAnchor>
  <xdr:twoCellAnchor>
    <xdr:from>
      <xdr:col>18</xdr:col>
      <xdr:colOff>400241</xdr:colOff>
      <xdr:row>16</xdr:row>
      <xdr:rowOff>46182</xdr:rowOff>
    </xdr:from>
    <xdr:to>
      <xdr:col>23</xdr:col>
      <xdr:colOff>107757</xdr:colOff>
      <xdr:row>19</xdr:row>
      <xdr:rowOff>7696</xdr:rowOff>
    </xdr:to>
    <xdr:sp macro="" textlink="'pivot '!C69">
      <xdr:nvSpPr>
        <xdr:cNvPr id="25" name="TextBox 24">
          <a:extLst>
            <a:ext uri="{FF2B5EF4-FFF2-40B4-BE49-F238E27FC236}">
              <a16:creationId xmlns:a16="http://schemas.microsoft.com/office/drawing/2014/main" id="{ABAB1C8F-80C5-024A-FA2A-A7ACC1BBAF9F}"/>
            </a:ext>
          </a:extLst>
        </xdr:cNvPr>
        <xdr:cNvSpPr txBox="1"/>
      </xdr:nvSpPr>
      <xdr:spPr>
        <a:xfrm>
          <a:off x="11345332" y="3001818"/>
          <a:ext cx="2747819" cy="5156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53E600-AC41-4A9A-B0F3-B476100FDE11}" type="TxLink">
            <a:rPr lang="en-US" sz="3200" b="1" i="0" u="none" strike="noStrike">
              <a:solidFill>
                <a:schemeClr val="accent5"/>
              </a:solidFill>
              <a:latin typeface="Calibri"/>
              <a:cs typeface="Calibri"/>
            </a:rPr>
            <a:pPr algn="ctr"/>
            <a:t>2811455</a:t>
          </a:fld>
          <a:endParaRPr lang="en-US" sz="2800" b="1">
            <a:solidFill>
              <a:schemeClr val="accent5"/>
            </a:solidFill>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0.15395</cdr:x>
      <cdr:y>0.05663</cdr:y>
    </cdr:from>
    <cdr:to>
      <cdr:x>0.86816</cdr:x>
      <cdr:y>0.15861</cdr:y>
    </cdr:to>
    <cdr:sp macro="" textlink="">
      <cdr:nvSpPr>
        <cdr:cNvPr id="2" name="TextBox 1">
          <a:extLst xmlns:a="http://schemas.openxmlformats.org/drawingml/2006/main">
            <a:ext uri="{FF2B5EF4-FFF2-40B4-BE49-F238E27FC236}">
              <a16:creationId xmlns:a16="http://schemas.microsoft.com/office/drawing/2014/main" id="{452DEE34-1647-900F-67B4-11BFCD0A7DC4}"/>
            </a:ext>
          </a:extLst>
        </cdr:cNvPr>
        <cdr:cNvSpPr txBox="1"/>
      </cdr:nvSpPr>
      <cdr:spPr>
        <a:xfrm xmlns:a="http://schemas.openxmlformats.org/drawingml/2006/main">
          <a:off x="369922" y="156434"/>
          <a:ext cx="1716101" cy="28174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0.18901</cdr:x>
      <cdr:y>0.87707</cdr:y>
    </cdr:from>
    <cdr:to>
      <cdr:x>0.28756</cdr:x>
      <cdr:y>0.95035</cdr:y>
    </cdr:to>
    <cdr:sp macro="" textlink="">
      <cdr:nvSpPr>
        <cdr:cNvPr id="2" name="TextBox 1">
          <a:extLst xmlns:a="http://schemas.openxmlformats.org/drawingml/2006/main">
            <a:ext uri="{FF2B5EF4-FFF2-40B4-BE49-F238E27FC236}">
              <a16:creationId xmlns:a16="http://schemas.microsoft.com/office/drawing/2014/main" id="{F01881EF-DD15-30A1-F6B3-40E8AF11F155}"/>
            </a:ext>
          </a:extLst>
        </cdr:cNvPr>
        <cdr:cNvSpPr txBox="1"/>
      </cdr:nvSpPr>
      <cdr:spPr>
        <a:xfrm xmlns:a="http://schemas.openxmlformats.org/drawingml/2006/main">
          <a:off x="891540" y="2827020"/>
          <a:ext cx="464820" cy="2362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CAR</a:t>
          </a:r>
        </a:p>
      </cdr:txBody>
    </cdr:sp>
  </cdr:relSizeAnchor>
  <cdr:relSizeAnchor xmlns:cdr="http://schemas.openxmlformats.org/drawingml/2006/chartDrawing">
    <cdr:from>
      <cdr:x>0.26764</cdr:x>
      <cdr:y>0.87628</cdr:y>
    </cdr:from>
    <cdr:to>
      <cdr:x>0.36618</cdr:x>
      <cdr:y>0.94957</cdr:y>
    </cdr:to>
    <cdr:sp macro="" textlink="">
      <cdr:nvSpPr>
        <cdr:cNvPr id="3" name="TextBox 1">
          <a:extLst xmlns:a="http://schemas.openxmlformats.org/drawingml/2006/main">
            <a:ext uri="{FF2B5EF4-FFF2-40B4-BE49-F238E27FC236}">
              <a16:creationId xmlns:a16="http://schemas.microsoft.com/office/drawing/2014/main" id="{EE4FE36A-EF82-0FA4-749B-42F9157258D9}"/>
            </a:ext>
          </a:extLst>
        </cdr:cNvPr>
        <cdr:cNvSpPr txBox="1"/>
      </cdr:nvSpPr>
      <cdr:spPr>
        <a:xfrm xmlns:a="http://schemas.openxmlformats.org/drawingml/2006/main">
          <a:off x="1262380" y="2824480"/>
          <a:ext cx="464820" cy="23622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PUJ</a:t>
          </a:r>
        </a:p>
      </cdr:txBody>
    </cdr:sp>
  </cdr:relSizeAnchor>
  <cdr:relSizeAnchor xmlns:cdr="http://schemas.openxmlformats.org/drawingml/2006/chartDrawing">
    <cdr:from>
      <cdr:x>0.3468</cdr:x>
      <cdr:y>0.87628</cdr:y>
    </cdr:from>
    <cdr:to>
      <cdr:x>0.44534</cdr:x>
      <cdr:y>0.94957</cdr:y>
    </cdr:to>
    <cdr:sp macro="" textlink="">
      <cdr:nvSpPr>
        <cdr:cNvPr id="4" name="TextBox 1">
          <a:extLst xmlns:a="http://schemas.openxmlformats.org/drawingml/2006/main">
            <a:ext uri="{FF2B5EF4-FFF2-40B4-BE49-F238E27FC236}">
              <a16:creationId xmlns:a16="http://schemas.microsoft.com/office/drawing/2014/main" id="{EE4FE36A-EF82-0FA4-749B-42F9157258D9}"/>
            </a:ext>
          </a:extLst>
        </cdr:cNvPr>
        <cdr:cNvSpPr txBox="1"/>
      </cdr:nvSpPr>
      <cdr:spPr>
        <a:xfrm xmlns:a="http://schemas.openxmlformats.org/drawingml/2006/main">
          <a:off x="1635760" y="2824480"/>
          <a:ext cx="464820" cy="23622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PUB</a:t>
          </a:r>
        </a:p>
      </cdr:txBody>
    </cdr:sp>
  </cdr:relSizeAnchor>
  <cdr:relSizeAnchor xmlns:cdr="http://schemas.openxmlformats.org/drawingml/2006/chartDrawing">
    <cdr:from>
      <cdr:x>0.40819</cdr:x>
      <cdr:y>0.87864</cdr:y>
    </cdr:from>
    <cdr:to>
      <cdr:x>0.55089</cdr:x>
      <cdr:y>0.95981</cdr:y>
    </cdr:to>
    <cdr:sp macro="" textlink="">
      <cdr:nvSpPr>
        <cdr:cNvPr id="8" name="TextBox 1">
          <a:extLst xmlns:a="http://schemas.openxmlformats.org/drawingml/2006/main">
            <a:ext uri="{FF2B5EF4-FFF2-40B4-BE49-F238E27FC236}">
              <a16:creationId xmlns:a16="http://schemas.microsoft.com/office/drawing/2014/main" id="{9624AB5C-4198-D260-70AF-3F7599F410E5}"/>
            </a:ext>
          </a:extLst>
        </cdr:cNvPr>
        <cdr:cNvSpPr txBox="1"/>
      </cdr:nvSpPr>
      <cdr:spPr>
        <a:xfrm xmlns:a="http://schemas.openxmlformats.org/drawingml/2006/main">
          <a:off x="1925320" y="2832100"/>
          <a:ext cx="673100" cy="26162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a:t>TRAILER</a:t>
          </a:r>
        </a:p>
      </cdr:txBody>
    </cdr:sp>
  </cdr:relSizeAnchor>
  <cdr:relSizeAnchor xmlns:cdr="http://schemas.openxmlformats.org/drawingml/2006/chartDrawing">
    <cdr:from>
      <cdr:x>0.51437</cdr:x>
      <cdr:y>0.87736</cdr:y>
    </cdr:from>
    <cdr:to>
      <cdr:x>0.61291</cdr:x>
      <cdr:y>0.95064</cdr:y>
    </cdr:to>
    <cdr:sp macro="" textlink="">
      <cdr:nvSpPr>
        <cdr:cNvPr id="10" name="TextBox 1">
          <a:extLst xmlns:a="http://schemas.openxmlformats.org/drawingml/2006/main">
            <a:ext uri="{FF2B5EF4-FFF2-40B4-BE49-F238E27FC236}">
              <a16:creationId xmlns:a16="http://schemas.microsoft.com/office/drawing/2014/main" id="{9624AB5C-4198-D260-70AF-3F7599F410E5}"/>
            </a:ext>
          </a:extLst>
        </cdr:cNvPr>
        <cdr:cNvSpPr txBox="1"/>
      </cdr:nvSpPr>
      <cdr:spPr>
        <a:xfrm xmlns:a="http://schemas.openxmlformats.org/drawingml/2006/main">
          <a:off x="2435316" y="2837899"/>
          <a:ext cx="466574" cy="23705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MC</a:t>
          </a:r>
        </a:p>
      </cdr:txBody>
    </cdr:sp>
  </cdr:relSizeAnchor>
  <cdr:relSizeAnchor xmlns:cdr="http://schemas.openxmlformats.org/drawingml/2006/chartDrawing">
    <cdr:from>
      <cdr:x>0.59764</cdr:x>
      <cdr:y>0.87736</cdr:y>
    </cdr:from>
    <cdr:to>
      <cdr:x>0.69619</cdr:x>
      <cdr:y>0.95064</cdr:y>
    </cdr:to>
    <cdr:sp macro="" textlink="">
      <cdr:nvSpPr>
        <cdr:cNvPr id="11" name="TextBox 1">
          <a:extLst xmlns:a="http://schemas.openxmlformats.org/drawingml/2006/main">
            <a:ext uri="{FF2B5EF4-FFF2-40B4-BE49-F238E27FC236}">
              <a16:creationId xmlns:a16="http://schemas.microsoft.com/office/drawing/2014/main" id="{9624AB5C-4198-D260-70AF-3F7599F410E5}"/>
            </a:ext>
          </a:extLst>
        </cdr:cNvPr>
        <cdr:cNvSpPr txBox="1"/>
      </cdr:nvSpPr>
      <cdr:spPr>
        <a:xfrm xmlns:a="http://schemas.openxmlformats.org/drawingml/2006/main">
          <a:off x="2829576" y="2837899"/>
          <a:ext cx="466574" cy="23705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TRI</a:t>
          </a:r>
        </a:p>
      </cdr:txBody>
    </cdr:sp>
  </cdr:relSizeAnchor>
  <cdr:relSizeAnchor xmlns:cdr="http://schemas.openxmlformats.org/drawingml/2006/chartDrawing">
    <cdr:from>
      <cdr:x>0.67897</cdr:x>
      <cdr:y>0.87382</cdr:y>
    </cdr:from>
    <cdr:to>
      <cdr:x>0.77752</cdr:x>
      <cdr:y>0.9471</cdr:y>
    </cdr:to>
    <cdr:sp macro="" textlink="">
      <cdr:nvSpPr>
        <cdr:cNvPr id="12" name="TextBox 1">
          <a:extLst xmlns:a="http://schemas.openxmlformats.org/drawingml/2006/main">
            <a:ext uri="{FF2B5EF4-FFF2-40B4-BE49-F238E27FC236}">
              <a16:creationId xmlns:a16="http://schemas.microsoft.com/office/drawing/2014/main" id="{9624AB5C-4198-D260-70AF-3F7599F410E5}"/>
            </a:ext>
          </a:extLst>
        </cdr:cNvPr>
        <cdr:cNvSpPr txBox="1"/>
      </cdr:nvSpPr>
      <cdr:spPr>
        <a:xfrm xmlns:a="http://schemas.openxmlformats.org/drawingml/2006/main">
          <a:off x="3202548" y="2816541"/>
          <a:ext cx="464820" cy="23622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UV</a:t>
          </a:r>
        </a:p>
      </cdr:txBody>
    </cdr:sp>
  </cdr:relSizeAnchor>
  <cdr:relSizeAnchor xmlns:cdr="http://schemas.openxmlformats.org/drawingml/2006/chartDrawing">
    <cdr:from>
      <cdr:x>0.74966</cdr:x>
      <cdr:y>0.87657</cdr:y>
    </cdr:from>
    <cdr:to>
      <cdr:x>0.84784</cdr:x>
      <cdr:y>0.9496</cdr:y>
    </cdr:to>
    <cdr:sp macro="" textlink="">
      <cdr:nvSpPr>
        <cdr:cNvPr id="13" name="TextBox 1">
          <a:extLst xmlns:a="http://schemas.openxmlformats.org/drawingml/2006/main">
            <a:ext uri="{FF2B5EF4-FFF2-40B4-BE49-F238E27FC236}">
              <a16:creationId xmlns:a16="http://schemas.microsoft.com/office/drawing/2014/main" id="{9624AB5C-4198-D260-70AF-3F7599F410E5}"/>
            </a:ext>
          </a:extLst>
        </cdr:cNvPr>
        <cdr:cNvSpPr txBox="1"/>
      </cdr:nvSpPr>
      <cdr:spPr>
        <a:xfrm xmlns:a="http://schemas.openxmlformats.org/drawingml/2006/main">
          <a:off x="3535983" y="2825407"/>
          <a:ext cx="463072" cy="23539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TAXI</a:t>
          </a:r>
        </a:p>
      </cdr:txBody>
    </cdr:sp>
  </cdr:relSizeAnchor>
  <cdr:relSizeAnchor xmlns:cdr="http://schemas.openxmlformats.org/drawingml/2006/chartDrawing">
    <cdr:from>
      <cdr:x>0.82039</cdr:x>
      <cdr:y>0.87724</cdr:y>
    </cdr:from>
    <cdr:to>
      <cdr:x>0.94426</cdr:x>
      <cdr:y>0.94995</cdr:y>
    </cdr:to>
    <cdr:sp macro="" textlink="">
      <cdr:nvSpPr>
        <cdr:cNvPr id="14" name="TextBox 1">
          <a:extLst xmlns:a="http://schemas.openxmlformats.org/drawingml/2006/main">
            <a:ext uri="{FF2B5EF4-FFF2-40B4-BE49-F238E27FC236}">
              <a16:creationId xmlns:a16="http://schemas.microsoft.com/office/drawing/2014/main" id="{9624AB5C-4198-D260-70AF-3F7599F410E5}"/>
            </a:ext>
          </a:extLst>
        </cdr:cNvPr>
        <cdr:cNvSpPr txBox="1"/>
      </cdr:nvSpPr>
      <cdr:spPr>
        <a:xfrm xmlns:a="http://schemas.openxmlformats.org/drawingml/2006/main">
          <a:off x="3874984" y="2849552"/>
          <a:ext cx="585091" cy="23619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TRUCK</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n" refreshedDate="44937.871982523146" createdVersion="8" refreshedVersion="8" minRefreshableVersion="3" recordCount="210" xr:uid="{7E9E34DC-9F19-4F63-B22A-0CF3C71C53B8}">
  <cacheSource type="worksheet">
    <worksheetSource name="data"/>
  </cacheSource>
  <cacheFields count="14">
    <cacheField name="ROAD" numFmtId="0">
      <sharedItems containsBlank="1" count="16">
        <s v="C:1"/>
        <s v="C:2"/>
        <s v="C:3"/>
        <s v="C:4"/>
        <s v="C:5"/>
        <s v="R:1"/>
        <s v="R:2"/>
        <s v="R:3"/>
        <s v="R:4"/>
        <s v="R:5"/>
        <s v="R:6"/>
        <s v="R:7"/>
        <s v="R:8"/>
        <s v="R:9"/>
        <s v="R:10"/>
        <m/>
      </sharedItems>
    </cacheField>
    <cacheField name="AREA" numFmtId="0">
      <sharedItems count="22">
        <s v="RECTO"/>
        <s v="MENDOZA"/>
        <s v="PRES. QUIRINO AVE."/>
        <s v="ARANETAAVE,"/>
        <s v="EDSA"/>
        <s v="C.P. GARCIA/ KATIPUNAN AVE. / TANDANG  SORA"/>
        <s v="ROXAS BLVD."/>
        <s v="TAFTAVE."/>
        <s v="SSH"/>
        <s v="SHAWBLVD."/>
        <s v="ORTIGAS AVE."/>
        <s v="MAGSAYSAY  BLVD."/>
        <s v="AURORABLVD."/>
        <s v="QUEZONAVE."/>
        <s v="COMMONWEALTH  AVE."/>
        <s v="A. BONIFACIO"/>
        <s v="RIZAL AVE."/>
        <s v="DELPAN"/>
        <s v="MARCOS HIGHWAY"/>
        <s v="MCARTHUR  HIGHWAY"/>
        <s v="TOTAL "/>
        <s v="TOTAL per vehicle" u="1"/>
      </sharedItems>
      <fieldGroup par="13"/>
    </cacheField>
    <cacheField name="YEAR " numFmtId="0">
      <sharedItems containsSemiMixedTypes="0" containsString="0" containsNumber="1" containsInteger="1" minValue="2012" maxValue="2021" count="10">
        <n v="2012"/>
        <n v="2013"/>
        <n v="2014"/>
        <n v="2015"/>
        <n v="2016"/>
        <n v="2017"/>
        <n v="2018"/>
        <n v="2019"/>
        <n v="2020"/>
        <n v="2021"/>
      </sharedItems>
    </cacheField>
    <cacheField name="CAR" numFmtId="1">
      <sharedItems containsSemiMixedTypes="0" containsString="0" containsNumber="1" containsInteger="1" minValue="0" maxValue="1739180"/>
    </cacheField>
    <cacheField name="PUJ" numFmtId="1">
      <sharedItems containsSemiMixedTypes="0" containsString="0" containsNumber="1" containsInteger="1" minValue="0" maxValue="193221"/>
    </cacheField>
    <cacheField name="PUB" numFmtId="1">
      <sharedItems containsSemiMixedTypes="0" containsString="0" containsNumber="1" containsInteger="1" minValue="0" maxValue="40787"/>
    </cacheField>
    <cacheField name="TRUCK" numFmtId="1">
      <sharedItems containsSemiMixedTypes="0" containsString="0" containsNumber="1" containsInteger="1" minValue="0" maxValue="91297"/>
    </cacheField>
    <cacheField name="TRAILER" numFmtId="1">
      <sharedItems containsSemiMixedTypes="0" containsString="0" containsNumber="1" containsInteger="1" minValue="0" maxValue="22470"/>
    </cacheField>
    <cacheField name="MC" numFmtId="1">
      <sharedItems containsSemiMixedTypes="0" containsString="0" containsNumber="1" containsInteger="1" minValue="0" maxValue="1421642"/>
    </cacheField>
    <cacheField name="TRI" numFmtId="1">
      <sharedItems containsSemiMixedTypes="0" containsString="0" containsNumber="1" containsInteger="1" minValue="0" maxValue="23141"/>
    </cacheField>
    <cacheField name="UV " numFmtId="1">
      <sharedItems containsSemiMixedTypes="0" containsString="0" containsNumber="1" containsInteger="1" minValue="0" maxValue="90980"/>
    </cacheField>
    <cacheField name="TAXI " numFmtId="1">
      <sharedItems containsSemiMixedTypes="0" containsString="0" containsNumber="1" containsInteger="1" minValue="0" maxValue="142625"/>
    </cacheField>
    <cacheField name="TOTAL per Area" numFmtId="3">
      <sharedItems containsSemiMixedTypes="0" containsString="0" containsNumber="1" containsInteger="1" minValue="0" maxValue="3197673"/>
    </cacheField>
    <cacheField name="AREA2" numFmtId="0" databaseField="0">
      <fieldGroup base="1">
        <discretePr count="22">
          <x v="1"/>
          <x v="1"/>
          <x v="1"/>
          <x v="1"/>
          <x v="1"/>
          <x v="1"/>
          <x v="1"/>
          <x v="1"/>
          <x v="1"/>
          <x v="1"/>
          <x v="1"/>
          <x v="1"/>
          <x v="1"/>
          <x v="1"/>
          <x v="1"/>
          <x v="1"/>
          <x v="1"/>
          <x v="1"/>
          <x v="1"/>
          <x v="1"/>
          <x v="2"/>
          <x v="0"/>
        </discretePr>
        <groupItems count="3">
          <s v="TOTAL per vehicle"/>
          <s v="Group1"/>
          <s v="TOTAL "/>
        </groupItems>
      </fieldGroup>
    </cacheField>
  </cacheFields>
  <extLst>
    <ext xmlns:x14="http://schemas.microsoft.com/office/spreadsheetml/2009/9/main" uri="{725AE2AE-9491-48be-B2B4-4EB974FC3084}">
      <x14:pivotCacheDefinition pivotCacheId="6943133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x v="0"/>
    <x v="0"/>
    <n v="20926"/>
    <n v="15845"/>
    <n v="872"/>
    <n v="702"/>
    <n v="250"/>
    <n v="7359"/>
    <n v="1828"/>
    <n v="0"/>
    <n v="0"/>
    <n v="47782"/>
  </r>
  <r>
    <x v="1"/>
    <x v="1"/>
    <x v="0"/>
    <n v="40034"/>
    <n v="1514"/>
    <n v="319"/>
    <n v="5253"/>
    <n v="1237"/>
    <n v="10992"/>
    <n v="325"/>
    <n v="0"/>
    <n v="0"/>
    <n v="59674"/>
  </r>
  <r>
    <x v="1"/>
    <x v="2"/>
    <x v="0"/>
    <n v="99264"/>
    <n v="5019"/>
    <n v="500"/>
    <n v="7788"/>
    <n v="2556"/>
    <n v="23336"/>
    <n v="362"/>
    <n v="0"/>
    <n v="0"/>
    <n v="138825"/>
  </r>
  <r>
    <x v="2"/>
    <x v="3"/>
    <x v="0"/>
    <n v="51390"/>
    <n v="1432"/>
    <n v="55"/>
    <n v="4401"/>
    <n v="411"/>
    <n v="14730"/>
    <n v="671"/>
    <n v="0"/>
    <n v="0"/>
    <n v="73090"/>
  </r>
  <r>
    <x v="3"/>
    <x v="4"/>
    <x v="0"/>
    <n v="264067"/>
    <n v="3292"/>
    <n v="15214"/>
    <n v="5023"/>
    <n v="43"/>
    <n v="38859"/>
    <n v="6"/>
    <n v="0"/>
    <n v="0"/>
    <n v="326504"/>
  </r>
  <r>
    <x v="4"/>
    <x v="5"/>
    <x v="0"/>
    <n v="122403"/>
    <n v="2274"/>
    <n v="52"/>
    <n v="7289"/>
    <n v="554"/>
    <n v="17510"/>
    <n v="7905"/>
    <n v="0"/>
    <n v="0"/>
    <n v="157987"/>
  </r>
  <r>
    <x v="5"/>
    <x v="6"/>
    <x v="0"/>
    <n v="123505"/>
    <n v="300"/>
    <n v="2856"/>
    <n v="363"/>
    <n v="37"/>
    <n v="23168"/>
    <n v="13"/>
    <n v="0"/>
    <n v="0"/>
    <n v="150242"/>
  </r>
  <r>
    <x v="6"/>
    <x v="7"/>
    <x v="0"/>
    <n v="27273"/>
    <n v="6344"/>
    <n v="2878"/>
    <n v="223"/>
    <n v="13"/>
    <n v="5151"/>
    <n v="394"/>
    <n v="0"/>
    <n v="0"/>
    <n v="42276"/>
  </r>
  <r>
    <x v="7"/>
    <x v="8"/>
    <x v="0"/>
    <n v="92053"/>
    <n v="20"/>
    <n v="1040"/>
    <n v="7703"/>
    <n v="3413"/>
    <n v="18186"/>
    <n v="45"/>
    <n v="0"/>
    <n v="0"/>
    <n v="122460"/>
  </r>
  <r>
    <x v="8"/>
    <x v="9"/>
    <x v="0"/>
    <n v="58292"/>
    <n v="11637"/>
    <n v="56"/>
    <n v="1493"/>
    <n v="200"/>
    <n v="15539"/>
    <n v="0"/>
    <n v="0"/>
    <n v="0"/>
    <n v="87217"/>
  </r>
  <r>
    <x v="9"/>
    <x v="10"/>
    <x v="0"/>
    <n v="73479"/>
    <n v="7982"/>
    <n v="1077"/>
    <n v="1858"/>
    <n v="212"/>
    <n v="17838"/>
    <n v="0"/>
    <n v="0"/>
    <n v="0"/>
    <n v="102446"/>
  </r>
  <r>
    <x v="10"/>
    <x v="11"/>
    <x v="0"/>
    <n v="60568"/>
    <n v="6974"/>
    <n v="1377"/>
    <n v="2269"/>
    <n v="289"/>
    <n v="14264"/>
    <n v="317"/>
    <n v="0"/>
    <n v="0"/>
    <n v="86058"/>
  </r>
  <r>
    <x v="10"/>
    <x v="12"/>
    <x v="0"/>
    <n v="78434"/>
    <n v="19215"/>
    <n v="173"/>
    <n v="4124"/>
    <n v="326"/>
    <n v="21890"/>
    <n v="608"/>
    <n v="0"/>
    <n v="0"/>
    <n v="124770"/>
  </r>
  <r>
    <x v="11"/>
    <x v="13"/>
    <x v="0"/>
    <n v="106611"/>
    <n v="11589"/>
    <n v="2074"/>
    <n v="3110"/>
    <n v="389"/>
    <n v="19826"/>
    <n v="81"/>
    <n v="0"/>
    <n v="0"/>
    <n v="143680"/>
  </r>
  <r>
    <x v="11"/>
    <x v="14"/>
    <x v="0"/>
    <n v="144758"/>
    <n v="13173"/>
    <n v="6690"/>
    <n v="5666"/>
    <n v="0"/>
    <n v="27105"/>
    <n v="417"/>
    <n v="0"/>
    <n v="0"/>
    <n v="197809"/>
  </r>
  <r>
    <x v="12"/>
    <x v="15"/>
    <x v="0"/>
    <n v="51790"/>
    <n v="9414"/>
    <n v="2485"/>
    <n v="9509"/>
    <n v="2495"/>
    <n v="12200"/>
    <n v="959"/>
    <n v="0"/>
    <n v="0"/>
    <n v="88852"/>
  </r>
  <r>
    <x v="13"/>
    <x v="16"/>
    <x v="0"/>
    <n v="28956"/>
    <n v="14606"/>
    <n v="479"/>
    <n v="1810"/>
    <n v="6"/>
    <n v="13634"/>
    <n v="2487"/>
    <n v="0"/>
    <n v="0"/>
    <n v="61978"/>
  </r>
  <r>
    <x v="14"/>
    <x v="17"/>
    <x v="0"/>
    <n v="0"/>
    <n v="0"/>
    <n v="0"/>
    <n v="0"/>
    <n v="0"/>
    <n v="0"/>
    <n v="0"/>
    <n v="0"/>
    <n v="0"/>
    <n v="0"/>
  </r>
  <r>
    <x v="15"/>
    <x v="18"/>
    <x v="0"/>
    <n v="89053"/>
    <n v="12743"/>
    <n v="105"/>
    <n v="7030"/>
    <n v="749"/>
    <n v="22850"/>
    <n v="394"/>
    <n v="0"/>
    <n v="0"/>
    <n v="132924"/>
  </r>
  <r>
    <x v="15"/>
    <x v="19"/>
    <x v="0"/>
    <n v="35330"/>
    <n v="11087"/>
    <n v="2485"/>
    <n v="4236"/>
    <n v="435"/>
    <n v="18682"/>
    <n v="119"/>
    <n v="0"/>
    <n v="0"/>
    <n v="72374"/>
  </r>
  <r>
    <x v="15"/>
    <x v="20"/>
    <x v="0"/>
    <n v="1568186"/>
    <n v="154460"/>
    <n v="40787"/>
    <n v="79850"/>
    <n v="13615"/>
    <n v="343119"/>
    <n v="16931"/>
    <n v="0"/>
    <n v="0"/>
    <n v="2216948"/>
  </r>
  <r>
    <x v="0"/>
    <x v="0"/>
    <x v="1"/>
    <n v="29237"/>
    <n v="17747"/>
    <n v="1073"/>
    <n v="939"/>
    <n v="347"/>
    <n v="12559"/>
    <n v="1631"/>
    <n v="0"/>
    <n v="0"/>
    <n v="63533"/>
  </r>
  <r>
    <x v="1"/>
    <x v="1"/>
    <x v="1"/>
    <n v="54759"/>
    <n v="2938"/>
    <n v="366"/>
    <n v="5093"/>
    <n v="1000"/>
    <n v="17225"/>
    <n v="1142"/>
    <n v="0"/>
    <n v="0"/>
    <n v="82523"/>
  </r>
  <r>
    <x v="1"/>
    <x v="2"/>
    <x v="1"/>
    <n v="94475"/>
    <n v="4668"/>
    <n v="210"/>
    <n v="6729"/>
    <n v="2204"/>
    <n v="21083"/>
    <n v="524"/>
    <n v="0"/>
    <n v="0"/>
    <n v="129893"/>
  </r>
  <r>
    <x v="2"/>
    <x v="3"/>
    <x v="1"/>
    <n v="74498"/>
    <n v="1572"/>
    <n v="26"/>
    <n v="6297"/>
    <n v="815"/>
    <n v="21375"/>
    <n v="1111"/>
    <n v="0"/>
    <n v="0"/>
    <n v="105694"/>
  </r>
  <r>
    <x v="3"/>
    <x v="4"/>
    <x v="1"/>
    <n v="272965"/>
    <n v="3032"/>
    <n v="14919"/>
    <n v="4491"/>
    <n v="4"/>
    <n v="47192"/>
    <n v="9"/>
    <n v="0"/>
    <n v="0"/>
    <n v="342612"/>
  </r>
  <r>
    <x v="4"/>
    <x v="5"/>
    <x v="1"/>
    <n v="133929"/>
    <n v="2268"/>
    <n v="35"/>
    <n v="7142"/>
    <n v="817"/>
    <n v="19974"/>
    <n v="11764"/>
    <n v="0"/>
    <n v="0"/>
    <n v="175929"/>
  </r>
  <r>
    <x v="5"/>
    <x v="6"/>
    <x v="1"/>
    <n v="117255"/>
    <n v="87"/>
    <n v="1037"/>
    <n v="459"/>
    <n v="7"/>
    <n v="23105"/>
    <n v="13"/>
    <n v="0"/>
    <n v="0"/>
    <n v="141963"/>
  </r>
  <r>
    <x v="6"/>
    <x v="7"/>
    <x v="1"/>
    <n v="51640"/>
    <n v="14176"/>
    <n v="1281"/>
    <n v="435"/>
    <n v="53"/>
    <n v="10015"/>
    <n v="303"/>
    <n v="0"/>
    <n v="0"/>
    <n v="77903"/>
  </r>
  <r>
    <x v="7"/>
    <x v="8"/>
    <x v="1"/>
    <n v="97771"/>
    <n v="61"/>
    <n v="1492"/>
    <n v="7323"/>
    <n v="2508"/>
    <n v="22758"/>
    <n v="62"/>
    <n v="0"/>
    <n v="0"/>
    <n v="131975"/>
  </r>
  <r>
    <x v="8"/>
    <x v="9"/>
    <x v="1"/>
    <n v="56753"/>
    <n v="11346"/>
    <n v="56"/>
    <n v="1458"/>
    <n v="64"/>
    <n v="18739"/>
    <n v="14"/>
    <n v="0"/>
    <n v="0"/>
    <n v="88430"/>
  </r>
  <r>
    <x v="9"/>
    <x v="10"/>
    <x v="1"/>
    <n v="66856"/>
    <n v="11843"/>
    <n v="837"/>
    <n v="4336"/>
    <n v="562"/>
    <n v="21748"/>
    <n v="1"/>
    <n v="0"/>
    <n v="0"/>
    <n v="106183"/>
  </r>
  <r>
    <x v="10"/>
    <x v="11"/>
    <x v="1"/>
    <n v="53279"/>
    <n v="17310"/>
    <n v="974"/>
    <n v="2118"/>
    <n v="379"/>
    <n v="18032"/>
    <n v="525"/>
    <n v="0"/>
    <n v="0"/>
    <n v="92617"/>
  </r>
  <r>
    <x v="10"/>
    <x v="12"/>
    <x v="1"/>
    <n v="75264"/>
    <n v="20340"/>
    <n v="127"/>
    <n v="4255"/>
    <n v="386"/>
    <n v="21484"/>
    <n v="166"/>
    <n v="0"/>
    <n v="0"/>
    <n v="122022"/>
  </r>
  <r>
    <x v="11"/>
    <x v="13"/>
    <x v="1"/>
    <n v="131076"/>
    <n v="15404"/>
    <n v="1789"/>
    <n v="5326"/>
    <n v="316"/>
    <n v="29298"/>
    <n v="400"/>
    <n v="0"/>
    <n v="0"/>
    <n v="183609"/>
  </r>
  <r>
    <x v="11"/>
    <x v="14"/>
    <x v="1"/>
    <n v="167583"/>
    <n v="19076"/>
    <n v="7525"/>
    <n v="6084"/>
    <n v="306"/>
    <n v="36745"/>
    <n v="258"/>
    <n v="0"/>
    <n v="0"/>
    <n v="237577"/>
  </r>
  <r>
    <x v="12"/>
    <x v="15"/>
    <x v="1"/>
    <n v="46390"/>
    <n v="7206"/>
    <n v="1902"/>
    <n v="10038"/>
    <n v="2784"/>
    <n v="11168"/>
    <n v="1082"/>
    <n v="0"/>
    <n v="0"/>
    <n v="80570"/>
  </r>
  <r>
    <x v="13"/>
    <x v="16"/>
    <x v="1"/>
    <n v="32226"/>
    <n v="14099"/>
    <n v="490"/>
    <n v="1987"/>
    <n v="7"/>
    <n v="19688"/>
    <n v="3172"/>
    <n v="0"/>
    <n v="0"/>
    <n v="71669"/>
  </r>
  <r>
    <x v="14"/>
    <x v="17"/>
    <x v="1"/>
    <n v="31887"/>
    <n v="24"/>
    <n v="24"/>
    <n v="4455"/>
    <n v="6566"/>
    <n v="9956"/>
    <n v="627"/>
    <n v="0"/>
    <n v="0"/>
    <n v="53539"/>
  </r>
  <r>
    <x v="15"/>
    <x v="18"/>
    <x v="1"/>
    <n v="117772"/>
    <n v="19259"/>
    <n v="215"/>
    <n v="7237"/>
    <n v="475"/>
    <n v="28134"/>
    <n v="126"/>
    <n v="0"/>
    <n v="0"/>
    <n v="173218"/>
  </r>
  <r>
    <x v="15"/>
    <x v="19"/>
    <x v="1"/>
    <n v="33565"/>
    <n v="10765"/>
    <n v="2173"/>
    <n v="3538"/>
    <n v="305"/>
    <n v="23062"/>
    <n v="211"/>
    <n v="0"/>
    <n v="0"/>
    <n v="73619"/>
  </r>
  <r>
    <x v="15"/>
    <x v="20"/>
    <x v="1"/>
    <n v="1739180"/>
    <n v="193221"/>
    <n v="36551"/>
    <n v="89740"/>
    <n v="19905"/>
    <n v="433340"/>
    <n v="23141"/>
    <n v="0"/>
    <n v="0"/>
    <n v="2535078"/>
  </r>
  <r>
    <x v="0"/>
    <x v="0"/>
    <x v="2"/>
    <n v="23673"/>
    <n v="17956"/>
    <n v="259"/>
    <n v="816"/>
    <n v="382"/>
    <n v="15063"/>
    <n v="3682"/>
    <n v="0"/>
    <n v="0"/>
    <n v="61831"/>
  </r>
  <r>
    <x v="1"/>
    <x v="1"/>
    <x v="2"/>
    <n v="61144"/>
    <n v="104"/>
    <n v="217"/>
    <n v="4374"/>
    <n v="398"/>
    <n v="20199"/>
    <n v="633"/>
    <n v="0"/>
    <n v="0"/>
    <n v="87069"/>
  </r>
  <r>
    <x v="1"/>
    <x v="2"/>
    <x v="2"/>
    <n v="88806"/>
    <n v="158"/>
    <n v="180"/>
    <n v="7130"/>
    <n v="2398"/>
    <n v="25887"/>
    <n v="98"/>
    <n v="0"/>
    <n v="0"/>
    <n v="124657"/>
  </r>
  <r>
    <x v="2"/>
    <x v="3"/>
    <x v="2"/>
    <n v="68009"/>
    <n v="1473"/>
    <n v="18"/>
    <n v="4291"/>
    <n v="796"/>
    <n v="21649"/>
    <n v="1124"/>
    <n v="0"/>
    <n v="0"/>
    <n v="97360"/>
  </r>
  <r>
    <x v="3"/>
    <x v="4"/>
    <x v="2"/>
    <n v="284460"/>
    <n v="4864"/>
    <n v="14970"/>
    <n v="4417"/>
    <n v="1"/>
    <n v="51696"/>
    <n v="9"/>
    <n v="0"/>
    <n v="0"/>
    <n v="360417"/>
  </r>
  <r>
    <x v="4"/>
    <x v="5"/>
    <x v="2"/>
    <n v="127594"/>
    <n v="812"/>
    <n v="194"/>
    <n v="10508"/>
    <n v="914"/>
    <n v="38401"/>
    <n v="6"/>
    <n v="0"/>
    <n v="0"/>
    <n v="178429"/>
  </r>
  <r>
    <x v="5"/>
    <x v="6"/>
    <x v="2"/>
    <n v="135948"/>
    <n v="90"/>
    <n v="751"/>
    <n v="391"/>
    <n v="0"/>
    <n v="31734"/>
    <n v="49"/>
    <n v="0"/>
    <n v="0"/>
    <n v="168963"/>
  </r>
  <r>
    <x v="6"/>
    <x v="7"/>
    <x v="2"/>
    <n v="50897"/>
    <n v="14930"/>
    <n v="1904"/>
    <n v="404"/>
    <n v="1"/>
    <n v="14935"/>
    <n v="392"/>
    <n v="0"/>
    <n v="0"/>
    <n v="83463"/>
  </r>
  <r>
    <x v="7"/>
    <x v="8"/>
    <x v="2"/>
    <n v="97801"/>
    <n v="7085"/>
    <n v="6065"/>
    <n v="9484"/>
    <n v="807"/>
    <n v="22366"/>
    <n v="2"/>
    <n v="0"/>
    <n v="0"/>
    <n v="143610"/>
  </r>
  <r>
    <x v="8"/>
    <x v="9"/>
    <x v="2"/>
    <n v="57922"/>
    <n v="10756"/>
    <n v="50"/>
    <n v="1133"/>
    <n v="67"/>
    <n v="18115"/>
    <n v="14"/>
    <n v="0"/>
    <n v="0"/>
    <n v="88057"/>
  </r>
  <r>
    <x v="9"/>
    <x v="10"/>
    <x v="2"/>
    <n v="66079"/>
    <n v="18091"/>
    <n v="1003"/>
    <n v="4252"/>
    <n v="352"/>
    <n v="32979"/>
    <n v="521"/>
    <n v="0"/>
    <n v="0"/>
    <n v="123277"/>
  </r>
  <r>
    <x v="10"/>
    <x v="11"/>
    <x v="2"/>
    <n v="55977"/>
    <n v="15292"/>
    <n v="429"/>
    <n v="2543"/>
    <n v="313"/>
    <n v="23155"/>
    <n v="1044"/>
    <n v="0"/>
    <n v="0"/>
    <n v="98753"/>
  </r>
  <r>
    <x v="10"/>
    <x v="12"/>
    <x v="2"/>
    <n v="60873"/>
    <n v="16602"/>
    <n v="85"/>
    <n v="2290"/>
    <n v="27"/>
    <n v="22420"/>
    <n v="257"/>
    <n v="0"/>
    <n v="0"/>
    <n v="102554"/>
  </r>
  <r>
    <x v="11"/>
    <x v="13"/>
    <x v="2"/>
    <n v="140290"/>
    <n v="7163"/>
    <n v="1557"/>
    <n v="4061"/>
    <n v="570"/>
    <n v="29754"/>
    <n v="63"/>
    <n v="0"/>
    <n v="0"/>
    <n v="183458"/>
  </r>
  <r>
    <x v="11"/>
    <x v="14"/>
    <x v="2"/>
    <n v="158199"/>
    <n v="16508"/>
    <n v="5758"/>
    <n v="5356"/>
    <n v="217"/>
    <n v="46429"/>
    <n v="634"/>
    <n v="0"/>
    <n v="0"/>
    <n v="233101"/>
  </r>
  <r>
    <x v="12"/>
    <x v="15"/>
    <x v="2"/>
    <n v="51859"/>
    <n v="6299"/>
    <n v="1834"/>
    <n v="9230"/>
    <n v="3939"/>
    <n v="15644"/>
    <n v="1549"/>
    <n v="0"/>
    <n v="0"/>
    <n v="90354"/>
  </r>
  <r>
    <x v="13"/>
    <x v="16"/>
    <x v="2"/>
    <n v="25464"/>
    <n v="12075"/>
    <n v="304"/>
    <n v="1787"/>
    <n v="4"/>
    <n v="17749"/>
    <n v="1568"/>
    <n v="0"/>
    <n v="0"/>
    <n v="58951"/>
  </r>
  <r>
    <x v="14"/>
    <x v="17"/>
    <x v="2"/>
    <n v="21326"/>
    <n v="1902"/>
    <n v="48"/>
    <n v="4974"/>
    <n v="3856"/>
    <n v="11737"/>
    <n v="1822"/>
    <n v="0"/>
    <n v="0"/>
    <n v="45665"/>
  </r>
  <r>
    <x v="15"/>
    <x v="18"/>
    <x v="2"/>
    <n v="109239"/>
    <n v="20718"/>
    <n v="166"/>
    <n v="6524"/>
    <n v="533"/>
    <n v="31650"/>
    <n v="153"/>
    <n v="0"/>
    <n v="0"/>
    <n v="168983"/>
  </r>
  <r>
    <x v="15"/>
    <x v="19"/>
    <x v="2"/>
    <n v="35945"/>
    <n v="9432"/>
    <n v="2268"/>
    <n v="3681"/>
    <n v="402"/>
    <n v="24946"/>
    <n v="270"/>
    <n v="0"/>
    <n v="0"/>
    <n v="76944"/>
  </r>
  <r>
    <x v="15"/>
    <x v="20"/>
    <x v="2"/>
    <n v="1721505"/>
    <n v="182310"/>
    <n v="38060"/>
    <n v="87646"/>
    <n v="15977"/>
    <n v="516508"/>
    <n v="13890"/>
    <n v="0"/>
    <n v="0"/>
    <n v="2575896"/>
  </r>
  <r>
    <x v="0"/>
    <x v="0"/>
    <x v="3"/>
    <n v="30216"/>
    <n v="15736"/>
    <n v="643"/>
    <n v="769"/>
    <n v="16"/>
    <n v="19220"/>
    <n v="3906"/>
    <n v="0"/>
    <n v="0"/>
    <n v="70506"/>
  </r>
  <r>
    <x v="1"/>
    <x v="1"/>
    <x v="3"/>
    <n v="63469"/>
    <n v="72"/>
    <n v="193"/>
    <n v="4007"/>
    <n v="506"/>
    <n v="22611"/>
    <n v="984"/>
    <n v="0"/>
    <n v="0"/>
    <n v="91842"/>
  </r>
  <r>
    <x v="1"/>
    <x v="2"/>
    <x v="3"/>
    <n v="76073"/>
    <n v="5019"/>
    <n v="173"/>
    <n v="6421"/>
    <n v="3070"/>
    <n v="28541"/>
    <n v="527"/>
    <n v="0"/>
    <n v="0"/>
    <n v="119824"/>
  </r>
  <r>
    <x v="2"/>
    <x v="3"/>
    <x v="3"/>
    <n v="54670"/>
    <n v="2228"/>
    <n v="21"/>
    <n v="4393"/>
    <n v="528"/>
    <n v="25111"/>
    <n v="2769"/>
    <n v="0"/>
    <n v="0"/>
    <n v="89720"/>
  </r>
  <r>
    <x v="3"/>
    <x v="4"/>
    <x v="3"/>
    <n v="284436"/>
    <n v="2944"/>
    <n v="14384"/>
    <n v="5451"/>
    <n v="8"/>
    <n v="60432"/>
    <n v="20"/>
    <n v="0"/>
    <n v="0"/>
    <n v="367675"/>
  </r>
  <r>
    <x v="4"/>
    <x v="5"/>
    <x v="3"/>
    <n v="134939"/>
    <n v="985"/>
    <n v="662"/>
    <n v="10458"/>
    <n v="922"/>
    <n v="46149"/>
    <n v="4"/>
    <n v="0"/>
    <n v="0"/>
    <n v="194119"/>
  </r>
  <r>
    <x v="5"/>
    <x v="6"/>
    <x v="3"/>
    <n v="138070"/>
    <n v="103"/>
    <n v="276"/>
    <n v="831"/>
    <n v="50"/>
    <n v="33827"/>
    <n v="38"/>
    <n v="0"/>
    <n v="0"/>
    <n v="173195"/>
  </r>
  <r>
    <x v="6"/>
    <x v="7"/>
    <x v="3"/>
    <n v="56378"/>
    <n v="15885"/>
    <n v="2992"/>
    <n v="650"/>
    <n v="15"/>
    <n v="14683"/>
    <n v="582"/>
    <n v="0"/>
    <n v="0"/>
    <n v="91185"/>
  </r>
  <r>
    <x v="7"/>
    <x v="8"/>
    <x v="3"/>
    <n v="86552"/>
    <n v="3"/>
    <n v="779"/>
    <n v="7184"/>
    <n v="3921"/>
    <n v="28095"/>
    <n v="33"/>
    <n v="0"/>
    <n v="0"/>
    <n v="126567"/>
  </r>
  <r>
    <x v="8"/>
    <x v="9"/>
    <x v="3"/>
    <n v="58604"/>
    <n v="10262"/>
    <n v="74"/>
    <n v="1603"/>
    <n v="164"/>
    <n v="24525"/>
    <n v="4"/>
    <n v="0"/>
    <n v="0"/>
    <n v="95236"/>
  </r>
  <r>
    <x v="9"/>
    <x v="10"/>
    <x v="3"/>
    <n v="73293"/>
    <n v="9706"/>
    <n v="914"/>
    <n v="5039"/>
    <n v="428"/>
    <n v="32044"/>
    <n v="9"/>
    <n v="0"/>
    <n v="0"/>
    <n v="121433"/>
  </r>
  <r>
    <x v="10"/>
    <x v="11"/>
    <x v="3"/>
    <n v="56971"/>
    <n v="13220"/>
    <n v="729"/>
    <n v="2228"/>
    <n v="429"/>
    <n v="25129"/>
    <n v="1107"/>
    <n v="0"/>
    <n v="0"/>
    <n v="99813"/>
  </r>
  <r>
    <x v="10"/>
    <x v="12"/>
    <x v="3"/>
    <n v="55978"/>
    <n v="16592"/>
    <n v="73"/>
    <n v="2168"/>
    <n v="30"/>
    <n v="18168"/>
    <n v="697"/>
    <n v="0"/>
    <n v="0"/>
    <n v="93706"/>
  </r>
  <r>
    <x v="11"/>
    <x v="13"/>
    <x v="3"/>
    <n v="136358"/>
    <n v="8429"/>
    <n v="1400"/>
    <n v="4337"/>
    <n v="329"/>
    <n v="35347"/>
    <n v="121"/>
    <n v="0"/>
    <n v="0"/>
    <n v="186321"/>
  </r>
  <r>
    <x v="11"/>
    <x v="14"/>
    <x v="3"/>
    <n v="169329"/>
    <n v="17113"/>
    <n v="5877"/>
    <n v="6307"/>
    <n v="256"/>
    <n v="59423"/>
    <n v="890"/>
    <n v="0"/>
    <n v="0"/>
    <n v="259195"/>
  </r>
  <r>
    <x v="12"/>
    <x v="15"/>
    <x v="3"/>
    <n v="25880"/>
    <n v="4533"/>
    <n v="1524"/>
    <n v="6736"/>
    <n v="2867"/>
    <n v="14498"/>
    <n v="1859"/>
    <n v="0"/>
    <n v="0"/>
    <n v="57897"/>
  </r>
  <r>
    <x v="13"/>
    <x v="16"/>
    <x v="3"/>
    <n v="29017"/>
    <n v="13205"/>
    <n v="298"/>
    <n v="1948"/>
    <n v="7"/>
    <n v="23341"/>
    <n v="2579"/>
    <n v="0"/>
    <n v="0"/>
    <n v="70395"/>
  </r>
  <r>
    <x v="14"/>
    <x v="17"/>
    <x v="3"/>
    <n v="0"/>
    <n v="0"/>
    <n v="0"/>
    <n v="0"/>
    <n v="0"/>
    <n v="0"/>
    <n v="0"/>
    <n v="0"/>
    <n v="0"/>
    <n v="0"/>
  </r>
  <r>
    <x v="15"/>
    <x v="18"/>
    <x v="3"/>
    <n v="112020"/>
    <n v="17171"/>
    <n v="95"/>
    <n v="6394"/>
    <n v="548"/>
    <n v="36609"/>
    <n v="178"/>
    <n v="0"/>
    <n v="0"/>
    <n v="173015"/>
  </r>
  <r>
    <x v="15"/>
    <x v="19"/>
    <x v="3"/>
    <n v="36702"/>
    <n v="10012"/>
    <n v="2617"/>
    <n v="4031"/>
    <n v="541"/>
    <n v="27734"/>
    <n v="533"/>
    <n v="0"/>
    <n v="0"/>
    <n v="82170"/>
  </r>
  <r>
    <x v="15"/>
    <x v="20"/>
    <x v="3"/>
    <n v="1678955"/>
    <n v="163218"/>
    <n v="33724"/>
    <n v="80955"/>
    <n v="14635"/>
    <n v="575487"/>
    <n v="16840"/>
    <n v="0"/>
    <n v="0"/>
    <n v="2563814"/>
  </r>
  <r>
    <x v="0"/>
    <x v="0"/>
    <x v="4"/>
    <n v="26154"/>
    <n v="13454"/>
    <n v="690"/>
    <n v="703"/>
    <n v="13"/>
    <n v="16882"/>
    <n v="5466"/>
    <n v="0"/>
    <n v="0"/>
    <n v="63362"/>
  </r>
  <r>
    <x v="1"/>
    <x v="1"/>
    <x v="4"/>
    <n v="51410"/>
    <n v="46"/>
    <n v="276"/>
    <n v="3462"/>
    <n v="265"/>
    <n v="21845"/>
    <n v="1247"/>
    <n v="0"/>
    <n v="0"/>
    <n v="78551"/>
  </r>
  <r>
    <x v="1"/>
    <x v="2"/>
    <x v="4"/>
    <n v="71317"/>
    <n v="7277"/>
    <n v="135"/>
    <n v="7075"/>
    <n v="2358"/>
    <n v="28669"/>
    <n v="651"/>
    <n v="0"/>
    <n v="0"/>
    <n v="117482"/>
  </r>
  <r>
    <x v="2"/>
    <x v="3"/>
    <x v="4"/>
    <n v="43654"/>
    <n v="1998"/>
    <n v="23"/>
    <n v="4135"/>
    <n v="599"/>
    <n v="26081"/>
    <n v="2712"/>
    <n v="0"/>
    <n v="0"/>
    <n v="79202"/>
  </r>
  <r>
    <x v="3"/>
    <x v="4"/>
    <x v="4"/>
    <n v="278657"/>
    <n v="2723"/>
    <n v="12081"/>
    <n v="5556"/>
    <n v="2"/>
    <n v="65757"/>
    <n v="5"/>
    <n v="0"/>
    <n v="0"/>
    <n v="364781"/>
  </r>
  <r>
    <x v="4"/>
    <x v="5"/>
    <x v="4"/>
    <n v="154037"/>
    <n v="950"/>
    <n v="373"/>
    <n v="12411"/>
    <n v="1101"/>
    <n v="49277"/>
    <n v="6"/>
    <n v="0"/>
    <n v="0"/>
    <n v="218155"/>
  </r>
  <r>
    <x v="5"/>
    <x v="6"/>
    <x v="4"/>
    <n v="133664"/>
    <n v="130"/>
    <n v="714"/>
    <n v="926"/>
    <n v="1137"/>
    <n v="38413"/>
    <n v="201"/>
    <n v="0"/>
    <n v="0"/>
    <n v="175185"/>
  </r>
  <r>
    <x v="6"/>
    <x v="7"/>
    <x v="4"/>
    <n v="54047"/>
    <n v="13069"/>
    <n v="3575"/>
    <n v="543"/>
    <n v="6"/>
    <n v="17518"/>
    <n v="1090"/>
    <n v="0"/>
    <n v="0"/>
    <n v="89848"/>
  </r>
  <r>
    <x v="7"/>
    <x v="8"/>
    <x v="4"/>
    <n v="68844"/>
    <n v="0"/>
    <n v="795"/>
    <n v="5550"/>
    <n v="1633"/>
    <n v="23033"/>
    <n v="68"/>
    <n v="0"/>
    <n v="0"/>
    <n v="99923"/>
  </r>
  <r>
    <x v="8"/>
    <x v="9"/>
    <x v="4"/>
    <n v="63066"/>
    <n v="8734"/>
    <n v="53"/>
    <n v="1480"/>
    <n v="175"/>
    <n v="27794"/>
    <n v="5"/>
    <n v="0"/>
    <n v="0"/>
    <n v="101307"/>
  </r>
  <r>
    <x v="9"/>
    <x v="10"/>
    <x v="4"/>
    <n v="88628"/>
    <n v="15557"/>
    <n v="881"/>
    <n v="5162"/>
    <n v="616"/>
    <n v="41958"/>
    <n v="623"/>
    <n v="0"/>
    <n v="0"/>
    <n v="153425"/>
  </r>
  <r>
    <x v="10"/>
    <x v="11"/>
    <x v="4"/>
    <n v="59550"/>
    <n v="5677"/>
    <n v="638"/>
    <n v="3125"/>
    <n v="491"/>
    <n v="24426"/>
    <n v="872"/>
    <n v="0"/>
    <n v="0"/>
    <n v="94779"/>
  </r>
  <r>
    <x v="10"/>
    <x v="12"/>
    <x v="4"/>
    <n v="57070"/>
    <n v="14942"/>
    <n v="67"/>
    <n v="2358"/>
    <n v="37"/>
    <n v="20811"/>
    <n v="310"/>
    <n v="0"/>
    <n v="0"/>
    <n v="95595"/>
  </r>
  <r>
    <x v="11"/>
    <x v="13"/>
    <x v="4"/>
    <n v="140311"/>
    <n v="9056"/>
    <n v="1201"/>
    <n v="4081"/>
    <n v="163"/>
    <n v="31720"/>
    <n v="579"/>
    <n v="0"/>
    <n v="0"/>
    <n v="187111"/>
  </r>
  <r>
    <x v="11"/>
    <x v="14"/>
    <x v="4"/>
    <n v="181266"/>
    <n v="16590"/>
    <n v="5688"/>
    <n v="6837"/>
    <n v="271"/>
    <n v="60626"/>
    <n v="977"/>
    <n v="0"/>
    <n v="0"/>
    <n v="272255"/>
  </r>
  <r>
    <x v="12"/>
    <x v="15"/>
    <x v="4"/>
    <n v="28739"/>
    <n v="4888"/>
    <n v="1332"/>
    <n v="6554"/>
    <n v="3221"/>
    <n v="12482"/>
    <n v="798"/>
    <n v="0"/>
    <n v="0"/>
    <n v="58014"/>
  </r>
  <r>
    <x v="13"/>
    <x v="16"/>
    <x v="4"/>
    <n v="29734"/>
    <n v="13420"/>
    <n v="428"/>
    <n v="2168"/>
    <n v="7"/>
    <n v="28538"/>
    <n v="2000"/>
    <n v="0"/>
    <n v="0"/>
    <n v="76295"/>
  </r>
  <r>
    <x v="14"/>
    <x v="17"/>
    <x v="4"/>
    <n v="31211"/>
    <n v="2356"/>
    <n v="53"/>
    <n v="4989"/>
    <n v="8290"/>
    <n v="20181"/>
    <n v="2932"/>
    <n v="0"/>
    <n v="0"/>
    <n v="70012"/>
  </r>
  <r>
    <x v="15"/>
    <x v="18"/>
    <x v="4"/>
    <n v="95837"/>
    <n v="15402"/>
    <n v="129"/>
    <n v="5431"/>
    <n v="439"/>
    <n v="36259"/>
    <n v="129"/>
    <n v="0"/>
    <n v="0"/>
    <n v="153626"/>
  </r>
  <r>
    <x v="15"/>
    <x v="19"/>
    <x v="4"/>
    <n v="31034"/>
    <n v="8532"/>
    <n v="2168"/>
    <n v="2732"/>
    <n v="288"/>
    <n v="35032"/>
    <n v="293"/>
    <n v="0"/>
    <n v="0"/>
    <n v="80079"/>
  </r>
  <r>
    <x v="15"/>
    <x v="20"/>
    <x v="4"/>
    <n v="1688230"/>
    <n v="154801"/>
    <n v="31300"/>
    <n v="85278"/>
    <n v="21112"/>
    <n v="627302"/>
    <n v="20964"/>
    <n v="0"/>
    <n v="0"/>
    <n v="2628987"/>
  </r>
  <r>
    <x v="0"/>
    <x v="0"/>
    <x v="5"/>
    <n v="21366"/>
    <n v="13134"/>
    <n v="545"/>
    <n v="584"/>
    <n v="3"/>
    <n v="19551"/>
    <n v="3253"/>
    <n v="2172"/>
    <n v="4069"/>
    <n v="64677"/>
  </r>
  <r>
    <x v="1"/>
    <x v="1"/>
    <x v="5"/>
    <n v="49430"/>
    <n v="56"/>
    <n v="213"/>
    <n v="5102"/>
    <n v="731"/>
    <n v="21983"/>
    <n v="987"/>
    <n v="519"/>
    <n v="5358"/>
    <n v="84379"/>
  </r>
  <r>
    <x v="1"/>
    <x v="2"/>
    <x v="5"/>
    <n v="59647"/>
    <n v="1574"/>
    <n v="99"/>
    <n v="5958"/>
    <n v="981"/>
    <n v="27686"/>
    <n v="1867"/>
    <n v="454"/>
    <n v="6852"/>
    <n v="105118"/>
  </r>
  <r>
    <x v="2"/>
    <x v="3"/>
    <x v="5"/>
    <n v="40306"/>
    <n v="1945"/>
    <n v="6"/>
    <n v="4163"/>
    <n v="607"/>
    <n v="26107"/>
    <n v="2675"/>
    <n v="14"/>
    <n v="4207"/>
    <n v="80030"/>
  </r>
  <r>
    <x v="3"/>
    <x v="4"/>
    <x v="5"/>
    <n v="247527"/>
    <n v="2369"/>
    <n v="12283"/>
    <n v="8830"/>
    <n v="2"/>
    <n v="69438"/>
    <n v="28"/>
    <n v="7229"/>
    <n v="20022"/>
    <n v="367728"/>
  </r>
  <r>
    <x v="4"/>
    <x v="5"/>
    <x v="5"/>
    <n v="133171"/>
    <n v="923"/>
    <n v="221"/>
    <n v="10121"/>
    <n v="680"/>
    <n v="57881"/>
    <n v="19"/>
    <n v="8442"/>
    <n v="7293"/>
    <n v="218751"/>
  </r>
  <r>
    <x v="5"/>
    <x v="6"/>
    <x v="5"/>
    <n v="120524"/>
    <n v="42"/>
    <n v="2103"/>
    <n v="747"/>
    <n v="1111"/>
    <n v="42191"/>
    <n v="116"/>
    <n v="7626"/>
    <n v="16660"/>
    <n v="191120"/>
  </r>
  <r>
    <x v="6"/>
    <x v="7"/>
    <x v="5"/>
    <n v="36558"/>
    <n v="12152"/>
    <n v="3749"/>
    <n v="640"/>
    <n v="10"/>
    <n v="18028"/>
    <n v="570"/>
    <n v="13236"/>
    <n v="5643"/>
    <n v="90586"/>
  </r>
  <r>
    <x v="7"/>
    <x v="8"/>
    <x v="5"/>
    <n v="65381"/>
    <n v="353"/>
    <n v="892"/>
    <n v="5182"/>
    <n v="2376"/>
    <n v="21797"/>
    <n v="62"/>
    <n v="684"/>
    <n v="6650"/>
    <n v="103377"/>
  </r>
  <r>
    <x v="8"/>
    <x v="9"/>
    <x v="5"/>
    <n v="55632"/>
    <n v="6450"/>
    <n v="107"/>
    <n v="1054"/>
    <n v="126"/>
    <n v="30724"/>
    <n v="6"/>
    <n v="3496"/>
    <n v="4029"/>
    <n v="101624"/>
  </r>
  <r>
    <x v="9"/>
    <x v="10"/>
    <x v="5"/>
    <n v="71102"/>
    <n v="12054"/>
    <n v="877"/>
    <n v="5029"/>
    <n v="681"/>
    <n v="50769"/>
    <n v="376"/>
    <n v="9344"/>
    <n v="3723"/>
    <n v="153955"/>
  </r>
  <r>
    <x v="10"/>
    <x v="11"/>
    <x v="5"/>
    <n v="56261"/>
    <n v="5952"/>
    <n v="722"/>
    <n v="2859"/>
    <n v="336"/>
    <n v="28878"/>
    <n v="1241"/>
    <n v="59"/>
    <n v="6265"/>
    <n v="102573"/>
  </r>
  <r>
    <x v="10"/>
    <x v="12"/>
    <x v="5"/>
    <n v="41620"/>
    <n v="14707"/>
    <n v="57"/>
    <n v="3674"/>
    <n v="712"/>
    <n v="25614"/>
    <n v="314"/>
    <n v="6701"/>
    <n v="5245"/>
    <n v="98644"/>
  </r>
  <r>
    <x v="11"/>
    <x v="13"/>
    <x v="5"/>
    <n v="113905"/>
    <n v="6868"/>
    <n v="1217"/>
    <n v="3664"/>
    <n v="244"/>
    <n v="40759"/>
    <n v="47"/>
    <n v="12791"/>
    <n v="15840"/>
    <n v="195335"/>
  </r>
  <r>
    <x v="11"/>
    <x v="14"/>
    <x v="5"/>
    <n v="139951"/>
    <n v="15687"/>
    <n v="5475"/>
    <n v="7822"/>
    <n v="518"/>
    <n v="74492"/>
    <n v="1210"/>
    <n v="13165"/>
    <n v="14400"/>
    <n v="272720"/>
  </r>
  <r>
    <x v="12"/>
    <x v="15"/>
    <x v="5"/>
    <n v="28690"/>
    <n v="3695"/>
    <n v="1494"/>
    <n v="9278"/>
    <n v="3915"/>
    <n v="11938"/>
    <n v="650"/>
    <n v="222"/>
    <n v="908"/>
    <n v="60790"/>
  </r>
  <r>
    <x v="13"/>
    <x v="16"/>
    <x v="5"/>
    <n v="32905"/>
    <n v="12546"/>
    <n v="492"/>
    <n v="2012"/>
    <n v="3"/>
    <n v="29449"/>
    <n v="1565"/>
    <n v="83"/>
    <n v="2685"/>
    <n v="81740"/>
  </r>
  <r>
    <x v="14"/>
    <x v="17"/>
    <x v="5"/>
    <n v="35955"/>
    <n v="1783"/>
    <n v="73"/>
    <n v="5686"/>
    <n v="7886"/>
    <n v="23167"/>
    <n v="2011"/>
    <n v="186"/>
    <n v="3538"/>
    <n v="80285"/>
  </r>
  <r>
    <x v="15"/>
    <x v="18"/>
    <x v="5"/>
    <n v="90287"/>
    <n v="14261"/>
    <n v="133"/>
    <n v="5684"/>
    <n v="412"/>
    <n v="42019"/>
    <n v="169"/>
    <n v="4532"/>
    <n v="5165"/>
    <n v="162662"/>
  </r>
  <r>
    <x v="15"/>
    <x v="19"/>
    <x v="5"/>
    <n v="29446"/>
    <n v="8752"/>
    <n v="1889"/>
    <n v="3208"/>
    <n v="506"/>
    <n v="34852"/>
    <n v="206"/>
    <n v="25"/>
    <n v="4073"/>
    <n v="82957"/>
  </r>
  <r>
    <x v="15"/>
    <x v="20"/>
    <x v="5"/>
    <n v="1469664"/>
    <n v="135303"/>
    <n v="32647"/>
    <n v="91297"/>
    <n v="21840"/>
    <n v="697323"/>
    <n v="17372"/>
    <n v="90980"/>
    <n v="142625"/>
    <n v="2699051"/>
  </r>
  <r>
    <x v="0"/>
    <x v="0"/>
    <x v="6"/>
    <n v="24537"/>
    <n v="10487"/>
    <n v="1489"/>
    <n v="558"/>
    <n v="7"/>
    <n v="21742"/>
    <n v="2692"/>
    <n v="2262"/>
    <n v="3040"/>
    <n v="66814"/>
  </r>
  <r>
    <x v="1"/>
    <x v="1"/>
    <x v="6"/>
    <n v="56353"/>
    <n v="94"/>
    <n v="190"/>
    <n v="5016"/>
    <n v="746"/>
    <n v="20673"/>
    <n v="1411"/>
    <n v="579"/>
    <n v="3582"/>
    <n v="88644"/>
  </r>
  <r>
    <x v="1"/>
    <x v="2"/>
    <x v="6"/>
    <n v="65444"/>
    <n v="1301"/>
    <n v="113"/>
    <n v="6248"/>
    <n v="1043"/>
    <n v="27239"/>
    <n v="1740"/>
    <n v="353"/>
    <n v="5111"/>
    <n v="108592"/>
  </r>
  <r>
    <x v="2"/>
    <x v="3"/>
    <x v="6"/>
    <n v="38740"/>
    <n v="1351"/>
    <n v="10"/>
    <n v="4610"/>
    <n v="445"/>
    <n v="30289"/>
    <n v="2151"/>
    <n v="19"/>
    <n v="3604"/>
    <n v="81219"/>
  </r>
  <r>
    <x v="3"/>
    <x v="4"/>
    <x v="6"/>
    <n v="251628"/>
    <n v="1940"/>
    <n v="13356"/>
    <n v="3027"/>
    <n v="6"/>
    <n v="86082"/>
    <n v="15"/>
    <n v="6903"/>
    <n v="20871"/>
    <n v="383828"/>
  </r>
  <r>
    <x v="4"/>
    <x v="5"/>
    <x v="6"/>
    <n v="133427"/>
    <n v="1378"/>
    <n v="908"/>
    <n v="12624"/>
    <n v="790"/>
    <n v="73169"/>
    <n v="10"/>
    <n v="6886"/>
    <n v="6552"/>
    <n v="235744"/>
  </r>
  <r>
    <x v="5"/>
    <x v="6"/>
    <x v="6"/>
    <n v="129475"/>
    <n v="86"/>
    <n v="1782"/>
    <n v="992"/>
    <n v="2795"/>
    <n v="45199"/>
    <n v="405"/>
    <n v="6366"/>
    <n v="16387"/>
    <n v="203487"/>
  </r>
  <r>
    <x v="6"/>
    <x v="7"/>
    <x v="6"/>
    <n v="37789"/>
    <n v="11974"/>
    <n v="4129"/>
    <n v="692"/>
    <n v="4"/>
    <n v="20338"/>
    <n v="459"/>
    <n v="10737"/>
    <n v="5644"/>
    <n v="91766"/>
  </r>
  <r>
    <x v="7"/>
    <x v="8"/>
    <x v="6"/>
    <n v="56104"/>
    <n v="39"/>
    <n v="748"/>
    <n v="6807"/>
    <n v="2872"/>
    <n v="29545"/>
    <n v="28"/>
    <n v="384"/>
    <n v="4382"/>
    <n v="100909"/>
  </r>
  <r>
    <x v="8"/>
    <x v="9"/>
    <x v="6"/>
    <n v="52128"/>
    <n v="5801"/>
    <n v="69"/>
    <n v="1250"/>
    <n v="155"/>
    <n v="36486"/>
    <n v="5"/>
    <n v="3499"/>
    <n v="3684"/>
    <n v="103077"/>
  </r>
  <r>
    <x v="9"/>
    <x v="10"/>
    <x v="6"/>
    <n v="79128"/>
    <n v="10674"/>
    <n v="1115"/>
    <n v="5515"/>
    <n v="638"/>
    <n v="64245"/>
    <n v="677"/>
    <n v="8542"/>
    <n v="3946"/>
    <n v="174480"/>
  </r>
  <r>
    <x v="10"/>
    <x v="11"/>
    <x v="6"/>
    <n v="59811"/>
    <n v="6089"/>
    <n v="756"/>
    <n v="2821"/>
    <n v="412"/>
    <n v="37237"/>
    <n v="1666"/>
    <n v="159"/>
    <n v="4776"/>
    <n v="113727"/>
  </r>
  <r>
    <x v="10"/>
    <x v="12"/>
    <x v="6"/>
    <n v="37881"/>
    <n v="14975"/>
    <n v="70"/>
    <n v="2027"/>
    <n v="38"/>
    <n v="33970"/>
    <n v="94"/>
    <n v="8361"/>
    <n v="6047"/>
    <n v="103463"/>
  </r>
  <r>
    <x v="11"/>
    <x v="13"/>
    <x v="6"/>
    <n v="120080"/>
    <n v="6230"/>
    <n v="1397"/>
    <n v="4123"/>
    <n v="319"/>
    <n v="44462"/>
    <n v="67"/>
    <n v="11712"/>
    <n v="16214"/>
    <n v="204604"/>
  </r>
  <r>
    <x v="11"/>
    <x v="14"/>
    <x v="6"/>
    <n v="131521"/>
    <n v="12447"/>
    <n v="5608"/>
    <n v="5905"/>
    <n v="381"/>
    <n v="60040"/>
    <n v="589"/>
    <n v="12547"/>
    <n v="15878"/>
    <n v="244916"/>
  </r>
  <r>
    <x v="12"/>
    <x v="15"/>
    <x v="6"/>
    <n v="32136"/>
    <n v="2980"/>
    <n v="1408"/>
    <n v="8662"/>
    <n v="2695"/>
    <n v="14271"/>
    <n v="882"/>
    <n v="161"/>
    <n v="881"/>
    <n v="64076"/>
  </r>
  <r>
    <x v="13"/>
    <x v="16"/>
    <x v="6"/>
    <n v="37404"/>
    <n v="11440"/>
    <n v="370"/>
    <n v="2618"/>
    <n v="4"/>
    <n v="32959"/>
    <n v="1574"/>
    <n v="42"/>
    <n v="3062"/>
    <n v="89473"/>
  </r>
  <r>
    <x v="14"/>
    <x v="17"/>
    <x v="6"/>
    <n v="32883"/>
    <n v="1738"/>
    <n v="84"/>
    <n v="5416"/>
    <n v="8235"/>
    <n v="28426"/>
    <n v="2483"/>
    <n v="153"/>
    <n v="2839"/>
    <n v="82257"/>
  </r>
  <r>
    <x v="15"/>
    <x v="18"/>
    <x v="6"/>
    <n v="98705"/>
    <n v="13152"/>
    <n v="73"/>
    <n v="5351"/>
    <n v="369"/>
    <n v="49597"/>
    <n v="164"/>
    <n v="4006"/>
    <n v="6797"/>
    <n v="178214"/>
  </r>
  <r>
    <x v="15"/>
    <x v="19"/>
    <x v="6"/>
    <n v="34663"/>
    <n v="8398"/>
    <n v="2034"/>
    <n v="2936"/>
    <n v="516"/>
    <n v="39159"/>
    <n v="249"/>
    <n v="21"/>
    <n v="4189"/>
    <n v="92165"/>
  </r>
  <r>
    <x v="15"/>
    <x v="20"/>
    <x v="6"/>
    <n v="1509837"/>
    <n v="122574"/>
    <n v="35709"/>
    <n v="87198"/>
    <n v="22470"/>
    <n v="795128"/>
    <n v="17361"/>
    <n v="83692"/>
    <n v="137486"/>
    <n v="2811455"/>
  </r>
  <r>
    <x v="0"/>
    <x v="0"/>
    <x v="7"/>
    <n v="21909"/>
    <n v="10115"/>
    <n v="719"/>
    <n v="762"/>
    <n v="28"/>
    <n v="25439"/>
    <n v="2722"/>
    <n v="2109"/>
    <n v="2324"/>
    <n v="66127"/>
  </r>
  <r>
    <x v="1"/>
    <x v="1"/>
    <x v="7"/>
    <n v="50045"/>
    <n v="59"/>
    <n v="235"/>
    <n v="5592"/>
    <n v="877"/>
    <n v="28978"/>
    <n v="1328"/>
    <n v="295"/>
    <n v="3870"/>
    <n v="91279"/>
  </r>
  <r>
    <x v="1"/>
    <x v="2"/>
    <x v="7"/>
    <n v="63263"/>
    <n v="1329"/>
    <n v="48"/>
    <n v="7591"/>
    <n v="1442"/>
    <n v="38103"/>
    <n v="1175"/>
    <n v="391"/>
    <n v="3425"/>
    <n v="116767"/>
  </r>
  <r>
    <x v="2"/>
    <x v="3"/>
    <x v="7"/>
    <n v="42708"/>
    <n v="2172"/>
    <n v="30"/>
    <n v="3718"/>
    <n v="697"/>
    <n v="36526"/>
    <n v="2908"/>
    <n v="2"/>
    <n v="3672"/>
    <n v="92433"/>
  </r>
  <r>
    <x v="3"/>
    <x v="4"/>
    <x v="7"/>
    <n v="255732"/>
    <n v="2166"/>
    <n v="11313"/>
    <n v="1297"/>
    <n v="0"/>
    <n v="110167"/>
    <n v="9"/>
    <n v="6285"/>
    <n v="18913"/>
    <n v="405882"/>
  </r>
  <r>
    <x v="4"/>
    <x v="5"/>
    <x v="7"/>
    <n v="124426"/>
    <n v="967"/>
    <n v="541"/>
    <n v="10175"/>
    <n v="960"/>
    <n v="88996"/>
    <n v="41"/>
    <n v="5421"/>
    <n v="4533"/>
    <n v="236060"/>
  </r>
  <r>
    <x v="5"/>
    <x v="6"/>
    <x v="7"/>
    <n v="121467"/>
    <n v="265"/>
    <n v="1530"/>
    <n v="975"/>
    <n v="3079"/>
    <n v="55657"/>
    <n v="213"/>
    <n v="6885"/>
    <n v="13511"/>
    <n v="203582"/>
  </r>
  <r>
    <x v="6"/>
    <x v="7"/>
    <x v="7"/>
    <n v="39103"/>
    <n v="10491"/>
    <n v="3382"/>
    <n v="729"/>
    <n v="1"/>
    <n v="30948"/>
    <n v="1369"/>
    <n v="9458"/>
    <n v="4584"/>
    <n v="100065"/>
  </r>
  <r>
    <x v="7"/>
    <x v="8"/>
    <x v="7"/>
    <n v="72648"/>
    <n v="244"/>
    <n v="763"/>
    <n v="7603"/>
    <n v="2716"/>
    <n v="40082"/>
    <n v="80"/>
    <n v="570"/>
    <n v="5728"/>
    <n v="130434"/>
  </r>
  <r>
    <x v="8"/>
    <x v="9"/>
    <x v="7"/>
    <n v="50205"/>
    <n v="5508"/>
    <n v="99"/>
    <n v="1362"/>
    <n v="91"/>
    <n v="41082"/>
    <n v="20"/>
    <n v="3180"/>
    <n v="3399"/>
    <n v="104946"/>
  </r>
  <r>
    <x v="9"/>
    <x v="10"/>
    <x v="7"/>
    <n v="70603"/>
    <n v="11167"/>
    <n v="1790"/>
    <n v="3986"/>
    <n v="418"/>
    <n v="81171"/>
    <n v="461"/>
    <n v="8351"/>
    <n v="2790"/>
    <n v="180737"/>
  </r>
  <r>
    <x v="10"/>
    <x v="11"/>
    <x v="7"/>
    <n v="56398"/>
    <n v="6522"/>
    <n v="941"/>
    <n v="4340"/>
    <n v="938"/>
    <n v="43178"/>
    <n v="1951"/>
    <n v="108"/>
    <n v="5444"/>
    <n v="119820"/>
  </r>
  <r>
    <x v="10"/>
    <x v="12"/>
    <x v="7"/>
    <n v="39342"/>
    <n v="13873"/>
    <n v="463"/>
    <n v="1801"/>
    <n v="19"/>
    <n v="51539"/>
    <n v="155"/>
    <n v="6476"/>
    <n v="6717"/>
    <n v="120385"/>
  </r>
  <r>
    <x v="11"/>
    <x v="13"/>
    <x v="7"/>
    <n v="123395"/>
    <n v="12212"/>
    <n v="1223"/>
    <n v="5278"/>
    <n v="403"/>
    <n v="63892"/>
    <n v="446"/>
    <n v="7879"/>
    <n v="15371"/>
    <n v="230099"/>
  </r>
  <r>
    <x v="11"/>
    <x v="14"/>
    <x v="7"/>
    <n v="151705"/>
    <n v="19985"/>
    <n v="4235"/>
    <n v="6336"/>
    <n v="470"/>
    <n v="105654"/>
    <n v="807"/>
    <n v="11034"/>
    <n v="17245"/>
    <n v="317471"/>
  </r>
  <r>
    <x v="12"/>
    <x v="15"/>
    <x v="7"/>
    <n v="38149"/>
    <n v="3338"/>
    <n v="1452"/>
    <n v="8551"/>
    <n v="2396"/>
    <n v="18028"/>
    <n v="328"/>
    <n v="197"/>
    <n v="847"/>
    <n v="73286"/>
  </r>
  <r>
    <x v="13"/>
    <x v="16"/>
    <x v="7"/>
    <n v="35836"/>
    <n v="10263"/>
    <n v="474"/>
    <n v="3357"/>
    <n v="56"/>
    <n v="41086"/>
    <n v="1291"/>
    <n v="76"/>
    <n v="2602"/>
    <n v="95041"/>
  </r>
  <r>
    <x v="14"/>
    <x v="17"/>
    <x v="7"/>
    <n v="27652"/>
    <n v="1309"/>
    <n v="48"/>
    <n v="4791"/>
    <n v="6173"/>
    <n v="39519"/>
    <n v="2233"/>
    <n v="163"/>
    <n v="2391"/>
    <n v="84279"/>
  </r>
  <r>
    <x v="15"/>
    <x v="18"/>
    <x v="7"/>
    <n v="106031"/>
    <n v="14727"/>
    <n v="257"/>
    <n v="6199"/>
    <n v="441"/>
    <n v="81732"/>
    <n v="321"/>
    <n v="3272"/>
    <n v="8380"/>
    <n v="221360"/>
  </r>
  <r>
    <x v="15"/>
    <x v="19"/>
    <x v="7"/>
    <n v="36050"/>
    <n v="8705"/>
    <n v="2077"/>
    <n v="2533"/>
    <n v="348"/>
    <n v="44030"/>
    <n v="194"/>
    <n v="16"/>
    <n v="3974"/>
    <n v="97927"/>
  </r>
  <r>
    <x v="15"/>
    <x v="20"/>
    <x v="7"/>
    <n v="1526667"/>
    <n v="135417"/>
    <n v="31620"/>
    <n v="86976"/>
    <n v="21553"/>
    <n v="1065807"/>
    <n v="18052"/>
    <n v="72168"/>
    <n v="129720"/>
    <n v="3087980"/>
  </r>
  <r>
    <x v="0"/>
    <x v="0"/>
    <x v="8"/>
    <n v="28622"/>
    <n v="4762"/>
    <n v="814"/>
    <n v="655"/>
    <n v="0"/>
    <n v="51636"/>
    <n v="2733"/>
    <n v="5"/>
    <n v="5395"/>
    <n v="94622"/>
  </r>
  <r>
    <x v="1"/>
    <x v="1"/>
    <x v="8"/>
    <n v="36698"/>
    <n v="544"/>
    <n v="251"/>
    <n v="3115"/>
    <n v="885"/>
    <n v="24296"/>
    <n v="2490"/>
    <n v="44"/>
    <n v="2152"/>
    <n v="70475"/>
  </r>
  <r>
    <x v="1"/>
    <x v="2"/>
    <x v="8"/>
    <n v="30541"/>
    <n v="176"/>
    <n v="430"/>
    <n v="1839"/>
    <n v="769"/>
    <n v="17680"/>
    <n v="1195"/>
    <n v="150"/>
    <n v="2636"/>
    <n v="55416"/>
  </r>
  <r>
    <x v="2"/>
    <x v="3"/>
    <x v="8"/>
    <n v="35696"/>
    <n v="762"/>
    <n v="21"/>
    <n v="3546"/>
    <n v="661"/>
    <n v="38154"/>
    <n v="2237"/>
    <n v="23"/>
    <n v="3867"/>
    <n v="84967"/>
  </r>
  <r>
    <x v="3"/>
    <x v="4"/>
    <x v="8"/>
    <n v="193788"/>
    <n v="225"/>
    <n v="3645"/>
    <n v="2136"/>
    <n v="68"/>
    <n v="107509"/>
    <n v="4"/>
    <n v="1423"/>
    <n v="19316"/>
    <n v="328114"/>
  </r>
  <r>
    <x v="4"/>
    <x v="5"/>
    <x v="8"/>
    <n v="100846"/>
    <n v="316"/>
    <n v="347"/>
    <n v="10996"/>
    <n v="725"/>
    <n v="71797"/>
    <n v="14"/>
    <n v="436"/>
    <n v="6941"/>
    <n v="192418"/>
  </r>
  <r>
    <x v="5"/>
    <x v="6"/>
    <x v="8"/>
    <n v="105863"/>
    <n v="105"/>
    <n v="851"/>
    <n v="1158"/>
    <n v="2501"/>
    <n v="70184"/>
    <n v="142"/>
    <n v="1053"/>
    <n v="8769"/>
    <n v="190626"/>
  </r>
  <r>
    <x v="6"/>
    <x v="7"/>
    <x v="8"/>
    <n v="38695"/>
    <n v="13043"/>
    <n v="3881"/>
    <n v="653"/>
    <n v="1"/>
    <n v="34297"/>
    <n v="1833"/>
    <n v="12625"/>
    <n v="5888"/>
    <n v="110916"/>
  </r>
  <r>
    <x v="7"/>
    <x v="8"/>
    <x v="8"/>
    <n v="69900"/>
    <n v="0"/>
    <n v="175"/>
    <n v="9653"/>
    <n v="2878"/>
    <n v="54174"/>
    <n v="88"/>
    <n v="45"/>
    <n v="5842"/>
    <n v="142755"/>
  </r>
  <r>
    <x v="8"/>
    <x v="9"/>
    <x v="8"/>
    <n v="46235"/>
    <n v="737"/>
    <n v="732"/>
    <n v="1790"/>
    <n v="41"/>
    <n v="47331"/>
    <n v="475"/>
    <n v="51"/>
    <n v="6217"/>
    <n v="103609"/>
  </r>
  <r>
    <x v="9"/>
    <x v="10"/>
    <x v="8"/>
    <n v="80679"/>
    <n v="2425"/>
    <n v="3796"/>
    <n v="4730"/>
    <n v="614"/>
    <n v="73070"/>
    <n v="416"/>
    <n v="2611"/>
    <n v="4149"/>
    <n v="172490"/>
  </r>
  <r>
    <x v="10"/>
    <x v="11"/>
    <x v="8"/>
    <n v="48380"/>
    <n v="10"/>
    <n v="825"/>
    <n v="2755"/>
    <n v="349"/>
    <n v="50399"/>
    <n v="1943"/>
    <n v="11"/>
    <n v="6868"/>
    <n v="111540"/>
  </r>
  <r>
    <x v="10"/>
    <x v="12"/>
    <x v="8"/>
    <n v="40912"/>
    <n v="12027"/>
    <n v="508"/>
    <n v="2001"/>
    <n v="14"/>
    <n v="45195"/>
    <n v="101"/>
    <n v="6726"/>
    <n v="5712"/>
    <n v="113196"/>
  </r>
  <r>
    <x v="11"/>
    <x v="13"/>
    <x v="8"/>
    <n v="126286"/>
    <n v="6676"/>
    <n v="1428"/>
    <n v="4311"/>
    <n v="203"/>
    <n v="71923"/>
    <n v="55"/>
    <n v="12049"/>
    <n v="14828"/>
    <n v="237759"/>
  </r>
  <r>
    <x v="11"/>
    <x v="14"/>
    <x v="8"/>
    <n v="148343"/>
    <n v="168"/>
    <n v="7688"/>
    <n v="6318"/>
    <n v="265"/>
    <n v="105325"/>
    <n v="92"/>
    <n v="295"/>
    <n v="13643"/>
    <n v="282137"/>
  </r>
  <r>
    <x v="12"/>
    <x v="15"/>
    <x v="8"/>
    <n v="41356"/>
    <n v="1660"/>
    <n v="175"/>
    <n v="8449"/>
    <n v="1414"/>
    <n v="25152"/>
    <n v="923"/>
    <n v="34"/>
    <n v="1839"/>
    <n v="81002"/>
  </r>
  <r>
    <x v="13"/>
    <x v="16"/>
    <x v="8"/>
    <n v="30080"/>
    <n v="9986"/>
    <n v="449"/>
    <n v="2938"/>
    <n v="109"/>
    <n v="40721"/>
    <n v="956"/>
    <n v="101"/>
    <n v="2204"/>
    <n v="87544"/>
  </r>
  <r>
    <x v="14"/>
    <x v="17"/>
    <x v="8"/>
    <n v="45911"/>
    <n v="688"/>
    <n v="254"/>
    <n v="6281"/>
    <n v="7342"/>
    <n v="42621"/>
    <n v="2166"/>
    <n v="28"/>
    <n v="2304"/>
    <n v="107595"/>
  </r>
  <r>
    <x v="15"/>
    <x v="18"/>
    <x v="8"/>
    <n v="102714"/>
    <n v="12666"/>
    <n v="454"/>
    <n v="5125"/>
    <n v="225"/>
    <n v="90421"/>
    <n v="453"/>
    <n v="3313"/>
    <n v="7762"/>
    <n v="223133"/>
  </r>
  <r>
    <x v="15"/>
    <x v="19"/>
    <x v="8"/>
    <n v="33129"/>
    <n v="8300"/>
    <n v="2244"/>
    <n v="3923"/>
    <n v="183"/>
    <n v="59340"/>
    <n v="190"/>
    <n v="41"/>
    <n v="3720"/>
    <n v="111070"/>
  </r>
  <r>
    <x v="15"/>
    <x v="20"/>
    <x v="8"/>
    <n v="1384674"/>
    <n v="75276"/>
    <n v="28968"/>
    <n v="82372"/>
    <n v="19247"/>
    <n v="1121225"/>
    <n v="18506"/>
    <n v="41064"/>
    <n v="130052"/>
    <n v="2901384"/>
  </r>
  <r>
    <x v="0"/>
    <x v="0"/>
    <x v="9"/>
    <n v="27447"/>
    <n v="3980"/>
    <n v="431"/>
    <n v="924"/>
    <n v="80"/>
    <n v="45082"/>
    <n v="1660"/>
    <n v="12"/>
    <n v="4844"/>
    <n v="84460"/>
  </r>
  <r>
    <x v="1"/>
    <x v="1"/>
    <x v="9"/>
    <n v="37472"/>
    <n v="3384"/>
    <n v="68"/>
    <n v="8186"/>
    <n v="1897"/>
    <n v="54136"/>
    <n v="662"/>
    <n v="9"/>
    <n v="3575"/>
    <n v="109389"/>
  </r>
  <r>
    <x v="1"/>
    <x v="2"/>
    <x v="9"/>
    <n v="30942"/>
    <n v="94"/>
    <n v="56"/>
    <n v="3397"/>
    <n v="754"/>
    <n v="33872"/>
    <n v="668"/>
    <n v="10"/>
    <n v="2789"/>
    <n v="72582"/>
  </r>
  <r>
    <x v="2"/>
    <x v="3"/>
    <x v="9"/>
    <n v="58726"/>
    <n v="0"/>
    <n v="1"/>
    <n v="2200"/>
    <n v="447"/>
    <n v="36033"/>
    <n v="488"/>
    <n v="9"/>
    <n v="2361"/>
    <n v="100265"/>
  </r>
  <r>
    <x v="3"/>
    <x v="4"/>
    <x v="9"/>
    <n v="199402"/>
    <n v="1638"/>
    <n v="5527"/>
    <n v="2188"/>
    <n v="45"/>
    <n v="141564"/>
    <n v="16"/>
    <n v="2604"/>
    <n v="19287"/>
    <n v="372271"/>
  </r>
  <r>
    <x v="4"/>
    <x v="5"/>
    <x v="9"/>
    <n v="99316"/>
    <n v="289"/>
    <n v="340"/>
    <n v="10535"/>
    <n v="1281"/>
    <n v="93681"/>
    <n v="37"/>
    <n v="2121"/>
    <n v="4685"/>
    <n v="212285"/>
  </r>
  <r>
    <x v="5"/>
    <x v="6"/>
    <x v="9"/>
    <n v="95063"/>
    <n v="9366"/>
    <n v="1575"/>
    <n v="3076"/>
    <n v="1849"/>
    <n v="81895"/>
    <n v="2793"/>
    <n v="1988"/>
    <n v="11734"/>
    <n v="209339"/>
  </r>
  <r>
    <x v="6"/>
    <x v="7"/>
    <x v="9"/>
    <n v="43676"/>
    <n v="8552"/>
    <n v="1865"/>
    <n v="1022"/>
    <n v="7"/>
    <n v="45416"/>
    <n v="3807"/>
    <n v="4400"/>
    <n v="5970"/>
    <n v="114715"/>
  </r>
  <r>
    <x v="7"/>
    <x v="8"/>
    <x v="9"/>
    <n v="96111"/>
    <n v="187"/>
    <n v="367"/>
    <n v="6664"/>
    <n v="2093"/>
    <n v="75867"/>
    <n v="80"/>
    <n v="80"/>
    <n v="5740"/>
    <n v="187189"/>
  </r>
  <r>
    <x v="8"/>
    <x v="9"/>
    <x v="9"/>
    <n v="48612"/>
    <n v="1127"/>
    <n v="325"/>
    <n v="798"/>
    <n v="101"/>
    <n v="45517"/>
    <n v="10"/>
    <n v="757"/>
    <n v="7958"/>
    <n v="105205"/>
  </r>
  <r>
    <x v="9"/>
    <x v="10"/>
    <x v="9"/>
    <n v="73145"/>
    <n v="6866"/>
    <n v="3177"/>
    <n v="4571"/>
    <n v="486"/>
    <n v="90210"/>
    <n v="449"/>
    <n v="3619"/>
    <n v="3176"/>
    <n v="185699"/>
  </r>
  <r>
    <x v="10"/>
    <x v="11"/>
    <x v="9"/>
    <n v="57031"/>
    <n v="5043"/>
    <n v="391"/>
    <n v="2138"/>
    <n v="380"/>
    <n v="66360"/>
    <n v="1292"/>
    <n v="43"/>
    <n v="7255"/>
    <n v="139933"/>
  </r>
  <r>
    <x v="10"/>
    <x v="12"/>
    <x v="9"/>
    <n v="36367"/>
    <n v="7424"/>
    <n v="1005"/>
    <n v="1922"/>
    <n v="20"/>
    <n v="48318"/>
    <n v="98"/>
    <n v="1458"/>
    <n v="4200"/>
    <n v="100812"/>
  </r>
  <r>
    <x v="11"/>
    <x v="13"/>
    <x v="9"/>
    <n v="120383"/>
    <n v="2094"/>
    <n v="1111"/>
    <n v="4493"/>
    <n v="287"/>
    <n v="117718"/>
    <n v="90"/>
    <n v="2813"/>
    <n v="13139"/>
    <n v="262128"/>
  </r>
  <r>
    <x v="11"/>
    <x v="14"/>
    <x v="9"/>
    <n v="135153"/>
    <n v="1740"/>
    <n v="5879"/>
    <n v="5914"/>
    <n v="366"/>
    <n v="133591"/>
    <n v="131"/>
    <n v="4879"/>
    <n v="14663"/>
    <n v="302316"/>
  </r>
  <r>
    <x v="12"/>
    <x v="15"/>
    <x v="9"/>
    <n v="27772"/>
    <n v="3247"/>
    <n v="550"/>
    <n v="8334"/>
    <n v="1162"/>
    <n v="29066"/>
    <n v="1222"/>
    <n v="53"/>
    <n v="1101"/>
    <n v="72507"/>
  </r>
  <r>
    <x v="13"/>
    <x v="16"/>
    <x v="9"/>
    <n v="33217"/>
    <n v="6683"/>
    <n v="543"/>
    <n v="2788"/>
    <n v="0"/>
    <n v="59406"/>
    <n v="747"/>
    <n v="28"/>
    <n v="3494"/>
    <n v="106906"/>
  </r>
  <r>
    <x v="14"/>
    <x v="17"/>
    <x v="9"/>
    <n v="39187"/>
    <n v="630"/>
    <n v="147"/>
    <n v="6043"/>
    <n v="6506"/>
    <n v="44121"/>
    <n v="3753"/>
    <n v="38"/>
    <n v="2391"/>
    <n v="102816"/>
  </r>
  <r>
    <x v="15"/>
    <x v="18"/>
    <x v="9"/>
    <n v="109691"/>
    <n v="7682"/>
    <n v="480"/>
    <n v="6687"/>
    <n v="522"/>
    <n v="99611"/>
    <n v="252"/>
    <n v="882"/>
    <n v="7659"/>
    <n v="233466"/>
  </r>
  <r>
    <x v="15"/>
    <x v="19"/>
    <x v="9"/>
    <n v="30529"/>
    <n v="3740"/>
    <n v="855"/>
    <n v="2858"/>
    <n v="194"/>
    <n v="80178"/>
    <n v="200"/>
    <n v="2"/>
    <n v="4834"/>
    <n v="123390"/>
  </r>
  <r>
    <x v="15"/>
    <x v="20"/>
    <x v="9"/>
    <n v="1399242"/>
    <n v="73766"/>
    <n v="24693"/>
    <n v="84738"/>
    <n v="18477"/>
    <n v="1421642"/>
    <n v="18455"/>
    <n v="25805"/>
    <n v="130855"/>
    <n v="319767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41F4F3-42D0-4D45-B35A-3861E59BD050}" name="rroad"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K17:L28" firstHeaderRow="1" firstDataRow="1" firstDataCol="1" rowPageCount="1" colPageCount="1"/>
  <pivotFields count="14">
    <pivotField axis="axisRow" showAll="0">
      <items count="17">
        <item h="1" x="0"/>
        <item h="1" x="1"/>
        <item h="1" x="2"/>
        <item h="1" x="3"/>
        <item h="1" x="4"/>
        <item x="5"/>
        <item x="14"/>
        <item x="6"/>
        <item x="7"/>
        <item x="8"/>
        <item x="9"/>
        <item x="10"/>
        <item x="11"/>
        <item x="12"/>
        <item x="13"/>
        <item h="1" x="15"/>
        <item t="default"/>
      </items>
    </pivotField>
    <pivotField showAll="0">
      <items count="23">
        <item x="15"/>
        <item x="3"/>
        <item x="12"/>
        <item x="5"/>
        <item x="14"/>
        <item x="17"/>
        <item x="4"/>
        <item x="11"/>
        <item x="18"/>
        <item x="19"/>
        <item x="1"/>
        <item x="10"/>
        <item x="2"/>
        <item x="13"/>
        <item x="0"/>
        <item x="16"/>
        <item x="6"/>
        <item x="9"/>
        <item x="8"/>
        <item x="7"/>
        <item m="1" x="21"/>
        <item x="20"/>
        <item t="default"/>
      </items>
    </pivotField>
    <pivotField axis="axisPage" multipleItemSelectionAllowed="1" showAll="0">
      <items count="11">
        <item h="1" x="0"/>
        <item h="1" x="1"/>
        <item h="1" x="2"/>
        <item h="1" x="3"/>
        <item h="1" x="4"/>
        <item h="1" x="5"/>
        <item x="6"/>
        <item h="1" x="7"/>
        <item h="1" x="8"/>
        <item h="1" x="9"/>
        <item t="default"/>
      </items>
    </pivotField>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dataField="1" numFmtId="3" showAll="0"/>
    <pivotField showAll="0" defaultSubtotal="0">
      <items count="3">
        <item x="0"/>
        <item x="1"/>
        <item x="2"/>
      </items>
    </pivotField>
  </pivotFields>
  <rowFields count="1">
    <field x="0"/>
  </rowFields>
  <rowItems count="11">
    <i>
      <x v="5"/>
    </i>
    <i>
      <x v="6"/>
    </i>
    <i>
      <x v="7"/>
    </i>
    <i>
      <x v="8"/>
    </i>
    <i>
      <x v="9"/>
    </i>
    <i>
      <x v="10"/>
    </i>
    <i>
      <x v="11"/>
    </i>
    <i>
      <x v="12"/>
    </i>
    <i>
      <x v="13"/>
    </i>
    <i>
      <x v="14"/>
    </i>
    <i t="grand">
      <x/>
    </i>
  </rowItems>
  <colItems count="1">
    <i/>
  </colItems>
  <pageFields count="1">
    <pageField fld="2" hier="-1"/>
  </pageFields>
  <dataFields count="1">
    <dataField name="Sum of TOTAL per Area" fld="12" baseField="0" baseItem="0"/>
  </dataFields>
  <chartFormats count="11">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0" count="1" selected="0">
            <x v="5"/>
          </reference>
        </references>
      </pivotArea>
    </chartFormat>
    <chartFormat chart="3" format="14">
      <pivotArea type="data" outline="0" fieldPosition="0">
        <references count="2">
          <reference field="4294967294" count="1" selected="0">
            <x v="0"/>
          </reference>
          <reference field="0" count="1" selected="0">
            <x v="6"/>
          </reference>
        </references>
      </pivotArea>
    </chartFormat>
    <chartFormat chart="3" format="15">
      <pivotArea type="data" outline="0" fieldPosition="0">
        <references count="2">
          <reference field="4294967294" count="1" selected="0">
            <x v="0"/>
          </reference>
          <reference field="0" count="1" selected="0">
            <x v="7"/>
          </reference>
        </references>
      </pivotArea>
    </chartFormat>
    <chartFormat chart="3" format="16">
      <pivotArea type="data" outline="0" fieldPosition="0">
        <references count="2">
          <reference field="4294967294" count="1" selected="0">
            <x v="0"/>
          </reference>
          <reference field="0" count="1" selected="0">
            <x v="8"/>
          </reference>
        </references>
      </pivotArea>
    </chartFormat>
    <chartFormat chart="3" format="17">
      <pivotArea type="data" outline="0" fieldPosition="0">
        <references count="2">
          <reference field="4294967294" count="1" selected="0">
            <x v="0"/>
          </reference>
          <reference field="0" count="1" selected="0">
            <x v="9"/>
          </reference>
        </references>
      </pivotArea>
    </chartFormat>
    <chartFormat chart="3" format="18">
      <pivotArea type="data" outline="0" fieldPosition="0">
        <references count="2">
          <reference field="4294967294" count="1" selected="0">
            <x v="0"/>
          </reference>
          <reference field="0" count="1" selected="0">
            <x v="10"/>
          </reference>
        </references>
      </pivotArea>
    </chartFormat>
    <chartFormat chart="3" format="19">
      <pivotArea type="data" outline="0" fieldPosition="0">
        <references count="2">
          <reference field="4294967294" count="1" selected="0">
            <x v="0"/>
          </reference>
          <reference field="0" count="1" selected="0">
            <x v="11"/>
          </reference>
        </references>
      </pivotArea>
    </chartFormat>
    <chartFormat chart="3" format="20">
      <pivotArea type="data" outline="0" fieldPosition="0">
        <references count="2">
          <reference field="4294967294" count="1" selected="0">
            <x v="0"/>
          </reference>
          <reference field="0" count="1" selected="0">
            <x v="12"/>
          </reference>
        </references>
      </pivotArea>
    </chartFormat>
    <chartFormat chart="3" format="21">
      <pivotArea type="data" outline="0" fieldPosition="0">
        <references count="2">
          <reference field="4294967294" count="1" selected="0">
            <x v="0"/>
          </reference>
          <reference field="0" count="1" selected="0">
            <x v="13"/>
          </reference>
        </references>
      </pivotArea>
    </chartFormat>
    <chartFormat chart="3" format="22">
      <pivotArea type="data" outline="0" fieldPosition="0">
        <references count="2">
          <reference field="4294967294" count="1" selected="0">
            <x v="0"/>
          </reference>
          <reference field="0" count="1" selected="0">
            <x v="1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66E045-3105-4730-B002-2F92037FB20C}"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I5" firstHeaderRow="0" firstDataRow="1" firstDataCol="0" rowPageCount="2" colPageCount="1"/>
  <pivotFields count="14">
    <pivotField showAll="0"/>
    <pivotField axis="axisPage" multipleItemSelectionAllowed="1" showAll="0">
      <items count="23">
        <item x="15"/>
        <item x="3"/>
        <item x="12"/>
        <item x="5"/>
        <item x="14"/>
        <item x="17"/>
        <item x="4"/>
        <item x="11"/>
        <item x="18"/>
        <item x="19"/>
        <item x="1"/>
        <item x="10"/>
        <item x="2"/>
        <item x="13"/>
        <item x="0"/>
        <item x="16"/>
        <item x="6"/>
        <item x="9"/>
        <item x="8"/>
        <item x="7"/>
        <item h="1" m="1" x="21"/>
        <item h="1" x="20"/>
        <item t="default"/>
      </items>
    </pivotField>
    <pivotField axis="axisPage" multipleItemSelectionAllowed="1" showAll="0">
      <items count="11">
        <item h="1" x="0"/>
        <item h="1" x="1"/>
        <item h="1" x="2"/>
        <item h="1" x="3"/>
        <item h="1" x="4"/>
        <item h="1" x="5"/>
        <item x="6"/>
        <item h="1" x="7"/>
        <item h="1" x="8"/>
        <item h="1" x="9"/>
        <item t="default"/>
      </items>
    </pivotField>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numFmtId="3" showAll="0"/>
    <pivotField showAll="0" defaultSubtotal="0">
      <items count="3">
        <item x="0"/>
        <item x="1"/>
        <item x="2"/>
      </items>
    </pivotField>
  </pivotFields>
  <rowItems count="1">
    <i/>
  </rowItems>
  <colFields count="1">
    <field x="-2"/>
  </colFields>
  <colItems count="9">
    <i>
      <x/>
    </i>
    <i i="1">
      <x v="1"/>
    </i>
    <i i="2">
      <x v="2"/>
    </i>
    <i i="3">
      <x v="3"/>
    </i>
    <i i="4">
      <x v="4"/>
    </i>
    <i i="5">
      <x v="5"/>
    </i>
    <i i="6">
      <x v="6"/>
    </i>
    <i i="7">
      <x v="7"/>
    </i>
    <i i="8">
      <x v="8"/>
    </i>
  </colItems>
  <pageFields count="2">
    <pageField fld="2" hier="-1"/>
    <pageField fld="1" hier="-1"/>
  </pageFields>
  <dataFields count="9">
    <dataField name="Sum of CAR" fld="3" baseField="0" baseItem="0"/>
    <dataField name="Vol of PUJ" fld="4" baseField="0" baseItem="1"/>
    <dataField name="Vol of PUB" fld="5" baseField="0" baseItem="2"/>
    <dataField name="Vol of TRAILER" fld="7" baseField="0" baseItem="3"/>
    <dataField name="Vol of MC" fld="8" baseField="0" baseItem="4"/>
    <dataField name="Vol of TRI" fld="9" baseField="0" baseItem="5"/>
    <dataField name="Vol of UV " fld="10" baseField="0" baseItem="6"/>
    <dataField name="Vol of TAXI " fld="11" baseField="0" baseItem="7"/>
    <dataField name="Vol of TRUCK" fld="6" baseField="0" baseItem="8"/>
  </dataFields>
  <chartFormats count="9">
    <chartFormat chart="3" format="18" series="1">
      <pivotArea type="data" outline="0" fieldPosition="0">
        <references count="1">
          <reference field="4294967294" count="1" selected="0">
            <x v="0"/>
          </reference>
        </references>
      </pivotArea>
    </chartFormat>
    <chartFormat chart="3" format="19" series="1">
      <pivotArea type="data" outline="0" fieldPosition="0">
        <references count="1">
          <reference field="4294967294" count="1" selected="0">
            <x v="1"/>
          </reference>
        </references>
      </pivotArea>
    </chartFormat>
    <chartFormat chart="3" format="20" series="1">
      <pivotArea type="data" outline="0" fieldPosition="0">
        <references count="1">
          <reference field="4294967294" count="1" selected="0">
            <x v="2"/>
          </reference>
        </references>
      </pivotArea>
    </chartFormat>
    <chartFormat chart="3" format="21" series="1">
      <pivotArea type="data" outline="0" fieldPosition="0">
        <references count="1">
          <reference field="4294967294" count="1" selected="0">
            <x v="3"/>
          </reference>
        </references>
      </pivotArea>
    </chartFormat>
    <chartFormat chart="3" format="22" series="1">
      <pivotArea type="data" outline="0" fieldPosition="0">
        <references count="1">
          <reference field="4294967294" count="1" selected="0">
            <x v="4"/>
          </reference>
        </references>
      </pivotArea>
    </chartFormat>
    <chartFormat chart="3" format="23" series="1">
      <pivotArea type="data" outline="0" fieldPosition="0">
        <references count="1">
          <reference field="4294967294" count="1" selected="0">
            <x v="5"/>
          </reference>
        </references>
      </pivotArea>
    </chartFormat>
    <chartFormat chart="3" format="24" series="1">
      <pivotArea type="data" outline="0" fieldPosition="0">
        <references count="1">
          <reference field="4294967294" count="1" selected="0">
            <x v="6"/>
          </reference>
        </references>
      </pivotArea>
    </chartFormat>
    <chartFormat chart="3" format="25" series="1">
      <pivotArea type="data" outline="0" fieldPosition="0">
        <references count="1">
          <reference field="4294967294" count="1" selected="0">
            <x v="7"/>
          </reference>
        </references>
      </pivotArea>
    </chartFormat>
    <chartFormat chart="3" format="26" series="1">
      <pivotArea type="data" outline="0" fieldPosition="0">
        <references count="1">
          <reference field="429496729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7F6CD0-EE2D-4FE7-899D-79E46707B830}" name="croad"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19:H25" firstHeaderRow="1" firstDataRow="1" firstDataCol="1" rowPageCount="1" colPageCount="1"/>
  <pivotFields count="14">
    <pivotField axis="axisRow" showAll="0">
      <items count="17">
        <item x="0"/>
        <item x="1"/>
        <item x="2"/>
        <item x="3"/>
        <item x="4"/>
        <item h="1" x="5"/>
        <item h="1" x="14"/>
        <item h="1" x="6"/>
        <item h="1" x="7"/>
        <item h="1" x="8"/>
        <item h="1" x="9"/>
        <item h="1" x="10"/>
        <item h="1" x="11"/>
        <item h="1" x="12"/>
        <item h="1" x="13"/>
        <item h="1" x="15"/>
        <item t="default"/>
      </items>
    </pivotField>
    <pivotField showAll="0">
      <items count="23">
        <item x="15"/>
        <item x="3"/>
        <item x="12"/>
        <item x="5"/>
        <item x="14"/>
        <item x="17"/>
        <item x="4"/>
        <item x="11"/>
        <item x="18"/>
        <item x="19"/>
        <item x="1"/>
        <item x="10"/>
        <item x="2"/>
        <item x="13"/>
        <item x="0"/>
        <item x="16"/>
        <item x="6"/>
        <item x="9"/>
        <item x="8"/>
        <item x="7"/>
        <item m="1" x="21"/>
        <item x="20"/>
        <item t="default"/>
      </items>
    </pivotField>
    <pivotField axis="axisPage" multipleItemSelectionAllowed="1" showAll="0">
      <items count="11">
        <item h="1" x="0"/>
        <item h="1" x="1"/>
        <item h="1" x="2"/>
        <item h="1" x="3"/>
        <item h="1" x="4"/>
        <item h="1" x="5"/>
        <item x="6"/>
        <item h="1" x="7"/>
        <item h="1" x="8"/>
        <item h="1" x="9"/>
        <item t="default"/>
      </items>
    </pivotField>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dataField="1" numFmtId="3" showAll="0"/>
    <pivotField showAll="0" defaultSubtotal="0">
      <items count="3">
        <item x="0"/>
        <item x="1"/>
        <item x="2"/>
      </items>
    </pivotField>
  </pivotFields>
  <rowFields count="1">
    <field x="0"/>
  </rowFields>
  <rowItems count="6">
    <i>
      <x/>
    </i>
    <i>
      <x v="1"/>
    </i>
    <i>
      <x v="2"/>
    </i>
    <i>
      <x v="3"/>
    </i>
    <i>
      <x v="4"/>
    </i>
    <i t="grand">
      <x/>
    </i>
  </rowItems>
  <colItems count="1">
    <i/>
  </colItems>
  <pageFields count="1">
    <pageField fld="2" hier="-1"/>
  </pageFields>
  <dataFields count="1">
    <dataField name="Sum of TOTAL per Area" fld="12" baseField="0" baseItem="0"/>
  </dataFields>
  <chartFormats count="6">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0" count="1" selected="0">
            <x v="0"/>
          </reference>
        </references>
      </pivotArea>
    </chartFormat>
    <chartFormat chart="4" format="9">
      <pivotArea type="data" outline="0" fieldPosition="0">
        <references count="2">
          <reference field="4294967294" count="1" selected="0">
            <x v="0"/>
          </reference>
          <reference field="0" count="1" selected="0">
            <x v="1"/>
          </reference>
        </references>
      </pivotArea>
    </chartFormat>
    <chartFormat chart="4" format="10">
      <pivotArea type="data" outline="0" fieldPosition="0">
        <references count="2">
          <reference field="4294967294" count="1" selected="0">
            <x v="0"/>
          </reference>
          <reference field="0" count="1" selected="0">
            <x v="2"/>
          </reference>
        </references>
      </pivotArea>
    </chartFormat>
    <chartFormat chart="4" format="11">
      <pivotArea type="data" outline="0" fieldPosition="0">
        <references count="2">
          <reference field="4294967294" count="1" selected="0">
            <x v="0"/>
          </reference>
          <reference field="0" count="1" selected="0">
            <x v="3"/>
          </reference>
        </references>
      </pivotArea>
    </chartFormat>
    <chartFormat chart="4" format="12">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DFC520-445A-4373-A0C1-CD8DF4CEC94A}" name="aveperyear"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8:B89" firstHeaderRow="1" firstDataRow="1" firstDataCol="1" rowPageCount="1" colPageCount="1"/>
  <pivotFields count="14">
    <pivotField showAll="0"/>
    <pivotField axis="axisRow" showAll="0">
      <items count="23">
        <item x="15"/>
        <item x="3"/>
        <item x="12"/>
        <item x="5"/>
        <item x="14"/>
        <item x="17"/>
        <item x="4"/>
        <item x="11"/>
        <item x="18"/>
        <item x="19"/>
        <item x="1"/>
        <item x="10"/>
        <item x="2"/>
        <item x="13"/>
        <item x="0"/>
        <item x="16"/>
        <item x="6"/>
        <item x="9"/>
        <item x="8"/>
        <item x="7"/>
        <item h="1" m="1" x="21"/>
        <item h="1" x="20"/>
        <item t="default"/>
      </items>
    </pivotField>
    <pivotField axis="axisPage" multipleItemSelectionAllowed="1" showAll="0">
      <items count="11">
        <item h="1" x="0"/>
        <item h="1" x="1"/>
        <item h="1" x="2"/>
        <item h="1" x="3"/>
        <item h="1" x="4"/>
        <item h="1" x="5"/>
        <item x="6"/>
        <item h="1" x="7"/>
        <item h="1" x="8"/>
        <item h="1" x="9"/>
        <item t="default"/>
      </items>
    </pivotField>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dataField="1" numFmtId="3" showAll="0"/>
    <pivotField showAll="0" defaultSubtotal="0">
      <items count="3">
        <item x="0"/>
        <item x="1"/>
        <item x="2"/>
      </items>
    </pivotField>
  </pivotFields>
  <rowFields count="1">
    <field x="1"/>
  </rowFields>
  <rowItems count="21">
    <i>
      <x/>
    </i>
    <i>
      <x v="1"/>
    </i>
    <i>
      <x v="2"/>
    </i>
    <i>
      <x v="3"/>
    </i>
    <i>
      <x v="4"/>
    </i>
    <i>
      <x v="5"/>
    </i>
    <i>
      <x v="6"/>
    </i>
    <i>
      <x v="7"/>
    </i>
    <i>
      <x v="8"/>
    </i>
    <i>
      <x v="9"/>
    </i>
    <i>
      <x v="10"/>
    </i>
    <i>
      <x v="11"/>
    </i>
    <i>
      <x v="12"/>
    </i>
    <i>
      <x v="13"/>
    </i>
    <i>
      <x v="14"/>
    </i>
    <i>
      <x v="15"/>
    </i>
    <i>
      <x v="16"/>
    </i>
    <i>
      <x v="17"/>
    </i>
    <i>
      <x v="18"/>
    </i>
    <i>
      <x v="19"/>
    </i>
    <i t="grand">
      <x/>
    </i>
  </rowItems>
  <colItems count="1">
    <i/>
  </colItems>
  <pageFields count="1">
    <pageField fld="2" hier="-1"/>
  </pageFields>
  <dataFields count="1">
    <dataField name="AVERAGE PER YEAR"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517B8F6-7643-4FEA-A59E-134FB751C7B6}"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1:B32" firstHeaderRow="1" firstDataRow="1" firstDataCol="1" rowPageCount="1" colPageCount="1"/>
  <pivotFields count="14">
    <pivotField showAll="0"/>
    <pivotField axis="axisPage" multipleItemSelectionAllowed="1" showAll="0">
      <items count="23">
        <item h="1" x="15"/>
        <item h="1" x="3"/>
        <item h="1" x="12"/>
        <item h="1" x="5"/>
        <item h="1" x="14"/>
        <item h="1" x="17"/>
        <item h="1" x="4"/>
        <item h="1" x="11"/>
        <item h="1" x="18"/>
        <item h="1" x="19"/>
        <item h="1" x="1"/>
        <item h="1" x="10"/>
        <item h="1" x="2"/>
        <item h="1" x="13"/>
        <item h="1" x="0"/>
        <item h="1" x="16"/>
        <item h="1" x="6"/>
        <item h="1" x="9"/>
        <item h="1" x="8"/>
        <item h="1" x="7"/>
        <item h="1" m="1" x="21"/>
        <item x="20"/>
        <item t="default"/>
      </items>
    </pivotField>
    <pivotField axis="axisRow" showAll="0">
      <items count="11">
        <item x="0"/>
        <item x="1"/>
        <item x="2"/>
        <item x="3"/>
        <item x="4"/>
        <item x="5"/>
        <item x="6"/>
        <item x="7"/>
        <item x="8"/>
        <item x="9"/>
        <item t="default"/>
      </items>
    </pivotField>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dataField="1" numFmtId="3" showAll="0"/>
    <pivotField showAll="0" defaultSubtotal="0">
      <items count="3">
        <item x="0"/>
        <item x="1"/>
        <item x="2"/>
      </items>
    </pivotField>
  </pivotFields>
  <rowFields count="1">
    <field x="2"/>
  </rowFields>
  <rowItems count="11">
    <i>
      <x/>
    </i>
    <i>
      <x v="1"/>
    </i>
    <i>
      <x v="2"/>
    </i>
    <i>
      <x v="3"/>
    </i>
    <i>
      <x v="4"/>
    </i>
    <i>
      <x v="5"/>
    </i>
    <i>
      <x v="6"/>
    </i>
    <i>
      <x v="7"/>
    </i>
    <i>
      <x v="8"/>
    </i>
    <i>
      <x v="9"/>
    </i>
    <i t="grand">
      <x/>
    </i>
  </rowItems>
  <colItems count="1">
    <i/>
  </colItems>
  <pageFields count="1">
    <pageField fld="1" hier="-1"/>
  </pageFields>
  <dataFields count="1">
    <dataField name="Sum of TOTAL per Area" fld="12"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327CA0-3C83-4BB0-A67E-E41BD51F513F}" name="detailed "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6:J57" firstHeaderRow="0" firstDataRow="1" firstDataCol="1" rowPageCount="1" colPageCount="1"/>
  <pivotFields count="14">
    <pivotField showAll="0"/>
    <pivotField axis="axisRow" showAll="0" sortType="descending">
      <items count="23">
        <item x="15"/>
        <item x="3"/>
        <item x="12"/>
        <item x="5"/>
        <item x="14"/>
        <item x="17"/>
        <item x="4"/>
        <item x="11"/>
        <item x="18"/>
        <item x="19"/>
        <item x="1"/>
        <item x="10"/>
        <item x="2"/>
        <item x="13"/>
        <item x="0"/>
        <item x="16"/>
        <item x="6"/>
        <item x="9"/>
        <item x="8"/>
        <item x="7"/>
        <item h="1" m="1" x="21"/>
        <item h="1" x="20"/>
        <item t="default"/>
      </items>
      <autoSortScope>
        <pivotArea dataOnly="0" outline="0" fieldPosition="0">
          <references count="1">
            <reference field="4294967294" count="1" selected="0">
              <x v="0"/>
            </reference>
          </references>
        </pivotArea>
      </autoSortScope>
    </pivotField>
    <pivotField axis="axisPage" multipleItemSelectionAllowed="1" showAll="0">
      <items count="11">
        <item h="1" x="0"/>
        <item h="1" x="1"/>
        <item h="1" x="2"/>
        <item h="1" x="3"/>
        <item h="1" x="4"/>
        <item h="1" x="5"/>
        <item x="6"/>
        <item h="1" x="7"/>
        <item h="1" x="8"/>
        <item h="1" x="9"/>
        <item t="default"/>
      </items>
    </pivotField>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numFmtId="3" showAll="0"/>
    <pivotField showAll="0" defaultSubtotal="0">
      <items count="3">
        <item x="0"/>
        <item x="1"/>
        <item x="2"/>
      </items>
    </pivotField>
  </pivotFields>
  <rowFields count="1">
    <field x="1"/>
  </rowFields>
  <rowItems count="21">
    <i>
      <x v="6"/>
    </i>
    <i>
      <x v="3"/>
    </i>
    <i>
      <x v="4"/>
    </i>
    <i>
      <x v="16"/>
    </i>
    <i>
      <x v="13"/>
    </i>
    <i>
      <x v="8"/>
    </i>
    <i>
      <x v="11"/>
    </i>
    <i>
      <x v="12"/>
    </i>
    <i>
      <x v="7"/>
    </i>
    <i>
      <x v="10"/>
    </i>
    <i>
      <x v="18"/>
    </i>
    <i>
      <x v="17"/>
    </i>
    <i>
      <x v="1"/>
    </i>
    <i>
      <x v="2"/>
    </i>
    <i>
      <x v="19"/>
    </i>
    <i>
      <x v="15"/>
    </i>
    <i>
      <x v="9"/>
    </i>
    <i>
      <x v="5"/>
    </i>
    <i>
      <x/>
    </i>
    <i>
      <x v="14"/>
    </i>
    <i t="grand">
      <x/>
    </i>
  </rowItems>
  <colFields count="1">
    <field x="-2"/>
  </colFields>
  <colItems count="9">
    <i>
      <x/>
    </i>
    <i i="1">
      <x v="1"/>
    </i>
    <i i="2">
      <x v="2"/>
    </i>
    <i i="3">
      <x v="3"/>
    </i>
    <i i="4">
      <x v="4"/>
    </i>
    <i i="5">
      <x v="5"/>
    </i>
    <i i="6">
      <x v="6"/>
    </i>
    <i i="7">
      <x v="7"/>
    </i>
    <i i="8">
      <x v="8"/>
    </i>
  </colItems>
  <pageFields count="1">
    <pageField fld="2" hier="-1"/>
  </pageFields>
  <dataFields count="9">
    <dataField name="Vol of CAR" fld="3" baseField="1" baseItem="6"/>
    <dataField name="Vol of PUJ" fld="4" baseField="1" baseItem="6"/>
    <dataField name="Vol of PUB" fld="5" baseField="1" baseItem="6"/>
    <dataField name="Vol of TRUCK" fld="6" baseField="1" baseItem="6"/>
    <dataField name="Vol of MC" fld="8" baseField="1" baseItem="6"/>
    <dataField name="Vol of TRAILER" fld="7" baseField="1" baseItem="6"/>
    <dataField name="Vol of TRI" fld="9" baseField="1" baseItem="6"/>
    <dataField name="Vol of UV " fld="10" baseField="1" baseItem="6"/>
    <dataField name="Vol of TAXI " fld="11" baseField="1" baseItem="6"/>
  </dataFields>
  <chartFormats count="9">
    <chartFormat chart="6" format="18" series="1">
      <pivotArea type="data" outline="0" fieldPosition="0">
        <references count="1">
          <reference field="4294967294" count="1" selected="0">
            <x v="0"/>
          </reference>
        </references>
      </pivotArea>
    </chartFormat>
    <chartFormat chart="6" format="19" series="1">
      <pivotArea type="data" outline="0" fieldPosition="0">
        <references count="1">
          <reference field="4294967294" count="1" selected="0">
            <x v="1"/>
          </reference>
        </references>
      </pivotArea>
    </chartFormat>
    <chartFormat chart="6" format="20" series="1">
      <pivotArea type="data" outline="0" fieldPosition="0">
        <references count="1">
          <reference field="4294967294" count="1" selected="0">
            <x v="2"/>
          </reference>
        </references>
      </pivotArea>
    </chartFormat>
    <chartFormat chart="6" format="21" series="1">
      <pivotArea type="data" outline="0" fieldPosition="0">
        <references count="1">
          <reference field="4294967294" count="1" selected="0">
            <x v="3"/>
          </reference>
        </references>
      </pivotArea>
    </chartFormat>
    <chartFormat chart="6" format="22" series="1">
      <pivotArea type="data" outline="0" fieldPosition="0">
        <references count="1">
          <reference field="4294967294" count="1" selected="0">
            <x v="4"/>
          </reference>
        </references>
      </pivotArea>
    </chartFormat>
    <chartFormat chart="6" format="23" series="1">
      <pivotArea type="data" outline="0" fieldPosition="0">
        <references count="1">
          <reference field="4294967294" count="1" selected="0">
            <x v="5"/>
          </reference>
        </references>
      </pivotArea>
    </chartFormat>
    <chartFormat chart="6" format="24" series="1">
      <pivotArea type="data" outline="0" fieldPosition="0">
        <references count="1">
          <reference field="4294967294" count="1" selected="0">
            <x v="6"/>
          </reference>
        </references>
      </pivotArea>
    </chartFormat>
    <chartFormat chart="6" format="25" series="1">
      <pivotArea type="data" outline="0" fieldPosition="0">
        <references count="1">
          <reference field="4294967294" count="1" selected="0">
            <x v="7"/>
          </reference>
        </references>
      </pivotArea>
    </chartFormat>
    <chartFormat chart="6" format="26" series="1">
      <pivotArea type="data" outline="0" fieldPosition="0">
        <references count="1">
          <reference field="429496729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 xr10:uid="{0269111A-5FB2-49EB-94D1-55A7B0162C9F}" sourceName="AREA">
  <pivotTables>
    <pivotTable tabId="4" name="PivotTable1"/>
  </pivotTables>
  <data>
    <tabular pivotCacheId="694313318">
      <items count="22">
        <i x="15"/>
        <i x="3"/>
        <i x="12"/>
        <i x="5"/>
        <i x="14"/>
        <i x="17"/>
        <i x="4"/>
        <i x="11"/>
        <i x="18"/>
        <i x="19"/>
        <i x="1"/>
        <i x="10"/>
        <i x="2"/>
        <i x="13"/>
        <i x="0"/>
        <i x="16"/>
        <i x="6"/>
        <i x="9"/>
        <i x="8"/>
        <i x="7"/>
        <i x="20" s="1"/>
        <i x="2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E524792-EDDE-403C-9209-3CFC1E894807}" sourceName="YEAR ">
  <pivotTables>
    <pivotTable tabId="4" name="PivotTable4"/>
    <pivotTable tabId="4" name="croad"/>
    <pivotTable tabId="4" name="detailed "/>
    <pivotTable tabId="4" name="rroad"/>
    <pivotTable tabId="4" name="aveperyear"/>
  </pivotTables>
  <data>
    <tabular pivotCacheId="694313318">
      <items count="10">
        <i x="0"/>
        <i x="1"/>
        <i x="2"/>
        <i x="3"/>
        <i x="4"/>
        <i x="5"/>
        <i x="6" s="1"/>
        <i x="7"/>
        <i x="8"/>
        <i x="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 xr10:uid="{49C920DA-3875-4C25-A3BA-B58C823F5E6B}" cache="Slicer_AREA" caption="AREA" startItem="13" rowHeight="234950"/>
  <slicer name="YEAR " xr10:uid="{BEC4F74E-471B-4ABB-9E3B-2F86CA2B1C9B}" cache="Slicer_YEAR" caption="YEAR "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5B5B4AE-0A63-4894-8804-67BEC5704F74}" name="data" displayName="data" ref="A1:M211" totalsRowShown="0" headerRowDxfId="5" headerRowBorderDxfId="4" tableBorderDxfId="3" headerRowCellStyle="Normal 2">
  <autoFilter ref="A1:M211" xr:uid="{95B5B4AE-0A63-4894-8804-67BEC5704F74}"/>
  <tableColumns count="13">
    <tableColumn id="1" xr3:uid="{16241981-8AD1-4F04-AC55-47921D7428BC}" name="ROAD"/>
    <tableColumn id="2" xr3:uid="{C990EEA5-591E-435B-984B-6B83BC279C82}" name="AREA" dataDxfId="2" dataCellStyle="Normal 2"/>
    <tableColumn id="3" xr3:uid="{0AF4BCF6-6938-40FD-BB6B-5E413033C9B4}" name="YEAR " dataDxfId="1"/>
    <tableColumn id="4" xr3:uid="{40234308-F1F1-45DE-945E-8336B953B443}" name="CAR"/>
    <tableColumn id="5" xr3:uid="{DD6FF1D4-6D2E-449A-9646-A117CDDB0C5D}" name="PUJ"/>
    <tableColumn id="6" xr3:uid="{134405E3-E996-4EF2-94AC-BAD82636918B}" name="PUB"/>
    <tableColumn id="7" xr3:uid="{70F833AC-4F40-4024-B7BE-FEC46864C035}" name="TRUCK"/>
    <tableColumn id="8" xr3:uid="{941B91A0-8C98-4E5C-8115-E6C66DA03BE6}" name="TRAILER"/>
    <tableColumn id="9" xr3:uid="{6BA71DBA-84C8-4D01-98FF-9D6241BBDDC1}" name="MC"/>
    <tableColumn id="10" xr3:uid="{2A93F216-8AA2-4AE1-8232-4C1345BF122D}" name="TRI"/>
    <tableColumn id="11" xr3:uid="{6D12B287-AAEF-448F-B29D-F5CFDA92F328}" name="UV "/>
    <tableColumn id="12" xr3:uid="{E7A3CB04-76E6-4784-A485-89F9D80B2E5F}" name="TAXI "/>
    <tableColumn id="13" xr3:uid="{C854F965-83D8-4511-8AE8-FA032E560DD9}" name="TOTAL per Area" dataDxfId="0">
      <calculatedColumnFormula>SUM($D2:$L2)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F7932-FC84-432E-95F8-DFFD8C877CA7}">
  <dimension ref="A1:L89"/>
  <sheetViews>
    <sheetView topLeftCell="A19" workbookViewId="0">
      <selection activeCell="B21" sqref="B21"/>
    </sheetView>
  </sheetViews>
  <sheetFormatPr defaultRowHeight="14.4" x14ac:dyDescent="0.3"/>
  <cols>
    <col min="1" max="1" width="12.5546875" bestFit="1" customWidth="1"/>
    <col min="2" max="2" width="20.6640625" bestFit="1" customWidth="1"/>
    <col min="3" max="3" width="9.5546875" bestFit="1" customWidth="1"/>
    <col min="4" max="4" width="10" bestFit="1" customWidth="1"/>
    <col min="5" max="5" width="12.109375" bestFit="1" customWidth="1"/>
    <col min="6" max="6" width="9.33203125" bestFit="1" customWidth="1"/>
    <col min="7" max="7" width="13.44140625" bestFit="1" customWidth="1"/>
    <col min="8" max="8" width="9.109375" bestFit="1" customWidth="1"/>
    <col min="9" max="9" width="9.44140625" bestFit="1" customWidth="1"/>
    <col min="10" max="10" width="10.77734375" bestFit="1" customWidth="1"/>
    <col min="11" max="11" width="12.5546875" bestFit="1" customWidth="1"/>
    <col min="12" max="12" width="20.6640625" bestFit="1" customWidth="1"/>
    <col min="13" max="13" width="6" bestFit="1" customWidth="1"/>
    <col min="14" max="14" width="12.5546875" bestFit="1" customWidth="1"/>
    <col min="15" max="15" width="20.6640625" bestFit="1" customWidth="1"/>
    <col min="16" max="146" width="6" bestFit="1" customWidth="1"/>
    <col min="147" max="200" width="7" bestFit="1" customWidth="1"/>
    <col min="201" max="210" width="8" bestFit="1" customWidth="1"/>
    <col min="211" max="211" width="10.77734375" bestFit="1" customWidth="1"/>
  </cols>
  <sheetData>
    <row r="1" spans="1:12" x14ac:dyDescent="0.3">
      <c r="A1" s="95" t="s">
        <v>43</v>
      </c>
      <c r="B1" s="96">
        <v>2018</v>
      </c>
    </row>
    <row r="2" spans="1:12" x14ac:dyDescent="0.3">
      <c r="A2" s="95" t="s">
        <v>45</v>
      </c>
      <c r="B2" t="s">
        <v>54</v>
      </c>
    </row>
    <row r="4" spans="1:12" x14ac:dyDescent="0.3">
      <c r="A4" t="s">
        <v>49</v>
      </c>
      <c r="B4" t="s">
        <v>58</v>
      </c>
      <c r="C4" t="s">
        <v>59</v>
      </c>
      <c r="D4" t="s">
        <v>60</v>
      </c>
      <c r="E4" t="s">
        <v>61</v>
      </c>
      <c r="F4" t="s">
        <v>62</v>
      </c>
      <c r="G4" t="s">
        <v>63</v>
      </c>
      <c r="H4" t="s">
        <v>64</v>
      </c>
      <c r="I4" t="s">
        <v>65</v>
      </c>
    </row>
    <row r="5" spans="1:12" x14ac:dyDescent="0.3">
      <c r="A5" s="97">
        <v>1509837</v>
      </c>
      <c r="B5" s="97">
        <v>122574</v>
      </c>
      <c r="C5" s="97">
        <v>35709</v>
      </c>
      <c r="D5" s="97">
        <v>22470</v>
      </c>
      <c r="E5" s="97">
        <v>795128</v>
      </c>
      <c r="F5" s="97">
        <v>17361</v>
      </c>
      <c r="G5" s="97">
        <v>83692</v>
      </c>
      <c r="H5" s="97">
        <v>137486</v>
      </c>
      <c r="I5" s="97">
        <v>87198</v>
      </c>
    </row>
    <row r="15" spans="1:12" x14ac:dyDescent="0.3">
      <c r="K15" s="95" t="s">
        <v>43</v>
      </c>
      <c r="L15" s="96">
        <v>2018</v>
      </c>
    </row>
    <row r="17" spans="1:12" x14ac:dyDescent="0.3">
      <c r="D17" t="s">
        <v>67</v>
      </c>
      <c r="G17" s="95" t="s">
        <v>43</v>
      </c>
      <c r="H17" s="96">
        <v>2018</v>
      </c>
      <c r="K17" s="95" t="s">
        <v>48</v>
      </c>
      <c r="L17" t="s">
        <v>50</v>
      </c>
    </row>
    <row r="18" spans="1:12" x14ac:dyDescent="0.3">
      <c r="K18" s="96" t="s">
        <v>21</v>
      </c>
      <c r="L18" s="97">
        <v>203487</v>
      </c>
    </row>
    <row r="19" spans="1:12" x14ac:dyDescent="0.3">
      <c r="A19" s="95" t="s">
        <v>45</v>
      </c>
      <c r="B19" t="s">
        <v>68</v>
      </c>
      <c r="G19" s="95" t="s">
        <v>48</v>
      </c>
      <c r="H19" t="s">
        <v>50</v>
      </c>
      <c r="K19" s="96" t="s">
        <v>2</v>
      </c>
      <c r="L19" s="97">
        <v>82257</v>
      </c>
    </row>
    <row r="20" spans="1:12" x14ac:dyDescent="0.3">
      <c r="G20" s="96" t="s">
        <v>12</v>
      </c>
      <c r="H20" s="97">
        <v>66814</v>
      </c>
      <c r="K20" s="96" t="s">
        <v>23</v>
      </c>
      <c r="L20" s="97">
        <v>91766</v>
      </c>
    </row>
    <row r="21" spans="1:12" x14ac:dyDescent="0.3">
      <c r="A21" s="95" t="s">
        <v>48</v>
      </c>
      <c r="B21" t="s">
        <v>50</v>
      </c>
      <c r="G21" s="96" t="s">
        <v>53</v>
      </c>
      <c r="H21" s="97">
        <v>197236</v>
      </c>
      <c r="K21" s="96" t="s">
        <v>25</v>
      </c>
      <c r="L21" s="97">
        <v>100909</v>
      </c>
    </row>
    <row r="22" spans="1:12" x14ac:dyDescent="0.3">
      <c r="A22" s="96">
        <v>2012</v>
      </c>
      <c r="B22" s="97">
        <v>2216948</v>
      </c>
      <c r="G22" s="96" t="s">
        <v>51</v>
      </c>
      <c r="H22" s="97">
        <v>81219</v>
      </c>
      <c r="K22" s="96" t="s">
        <v>55</v>
      </c>
      <c r="L22" s="97">
        <v>103077</v>
      </c>
    </row>
    <row r="23" spans="1:12" x14ac:dyDescent="0.3">
      <c r="A23" s="96">
        <v>2013</v>
      </c>
      <c r="B23" s="97">
        <v>2535078</v>
      </c>
      <c r="G23" s="96" t="s">
        <v>17</v>
      </c>
      <c r="H23" s="97">
        <v>383828</v>
      </c>
      <c r="K23" s="96" t="s">
        <v>28</v>
      </c>
      <c r="L23" s="97">
        <v>174480</v>
      </c>
    </row>
    <row r="24" spans="1:12" x14ac:dyDescent="0.3">
      <c r="A24" s="96">
        <v>2014</v>
      </c>
      <c r="B24" s="97">
        <v>2575896</v>
      </c>
      <c r="G24" s="96" t="s">
        <v>19</v>
      </c>
      <c r="H24" s="97">
        <v>235744</v>
      </c>
      <c r="K24" s="96" t="s">
        <v>0</v>
      </c>
      <c r="L24" s="97">
        <v>217190</v>
      </c>
    </row>
    <row r="25" spans="1:12" x14ac:dyDescent="0.3">
      <c r="A25" s="96">
        <v>2015</v>
      </c>
      <c r="B25" s="97">
        <v>2563814</v>
      </c>
      <c r="G25" s="96" t="s">
        <v>47</v>
      </c>
      <c r="H25" s="97">
        <v>964841</v>
      </c>
      <c r="K25" s="96" t="s">
        <v>1</v>
      </c>
      <c r="L25" s="97">
        <v>449520</v>
      </c>
    </row>
    <row r="26" spans="1:12" x14ac:dyDescent="0.3">
      <c r="A26" s="96">
        <v>2016</v>
      </c>
      <c r="B26" s="97">
        <v>2628987</v>
      </c>
      <c r="K26" s="96" t="s">
        <v>34</v>
      </c>
      <c r="L26" s="97">
        <v>64076</v>
      </c>
    </row>
    <row r="27" spans="1:12" x14ac:dyDescent="0.3">
      <c r="A27" s="96">
        <v>2017</v>
      </c>
      <c r="B27" s="97">
        <v>2699051</v>
      </c>
      <c r="K27" s="96" t="s">
        <v>36</v>
      </c>
      <c r="L27" s="97">
        <v>89473</v>
      </c>
    </row>
    <row r="28" spans="1:12" x14ac:dyDescent="0.3">
      <c r="A28" s="96">
        <v>2018</v>
      </c>
      <c r="B28" s="97">
        <v>2811455</v>
      </c>
      <c r="K28" s="96" t="s">
        <v>47</v>
      </c>
      <c r="L28" s="97">
        <v>1576235</v>
      </c>
    </row>
    <row r="29" spans="1:12" x14ac:dyDescent="0.3">
      <c r="A29" s="96">
        <v>2019</v>
      </c>
      <c r="B29" s="97">
        <v>3087980</v>
      </c>
    </row>
    <row r="30" spans="1:12" x14ac:dyDescent="0.3">
      <c r="A30" s="96">
        <v>2020</v>
      </c>
      <c r="B30" s="97">
        <v>2901384</v>
      </c>
    </row>
    <row r="31" spans="1:12" x14ac:dyDescent="0.3">
      <c r="A31" s="96">
        <v>2021</v>
      </c>
      <c r="B31" s="97">
        <v>3197673</v>
      </c>
    </row>
    <row r="32" spans="1:12" x14ac:dyDescent="0.3">
      <c r="A32" s="96" t="s">
        <v>47</v>
      </c>
      <c r="B32" s="97">
        <v>27218266</v>
      </c>
    </row>
    <row r="34" spans="1:10" x14ac:dyDescent="0.3">
      <c r="A34" s="95" t="s">
        <v>43</v>
      </c>
      <c r="B34" s="96">
        <v>2018</v>
      </c>
    </row>
    <row r="36" spans="1:10" x14ac:dyDescent="0.3">
      <c r="A36" s="95" t="s">
        <v>48</v>
      </c>
      <c r="B36" t="s">
        <v>66</v>
      </c>
      <c r="C36" t="s">
        <v>58</v>
      </c>
      <c r="D36" t="s">
        <v>59</v>
      </c>
      <c r="E36" t="s">
        <v>65</v>
      </c>
      <c r="F36" t="s">
        <v>61</v>
      </c>
      <c r="G36" t="s">
        <v>60</v>
      </c>
      <c r="H36" t="s">
        <v>62</v>
      </c>
      <c r="I36" t="s">
        <v>63</v>
      </c>
      <c r="J36" t="s">
        <v>64</v>
      </c>
    </row>
    <row r="37" spans="1:10" x14ac:dyDescent="0.3">
      <c r="A37" s="96" t="s">
        <v>18</v>
      </c>
      <c r="B37" s="97">
        <v>251628</v>
      </c>
      <c r="C37" s="97">
        <v>1940</v>
      </c>
      <c r="D37" s="97">
        <v>13356</v>
      </c>
      <c r="E37" s="97">
        <v>3027</v>
      </c>
      <c r="F37" s="97">
        <v>86082</v>
      </c>
      <c r="G37" s="97">
        <v>6</v>
      </c>
      <c r="H37" s="97">
        <v>15</v>
      </c>
      <c r="I37" s="97">
        <v>6903</v>
      </c>
      <c r="J37" s="97">
        <v>20871</v>
      </c>
    </row>
    <row r="38" spans="1:10" x14ac:dyDescent="0.3">
      <c r="A38" s="96" t="s">
        <v>20</v>
      </c>
      <c r="B38" s="97">
        <v>133427</v>
      </c>
      <c r="C38" s="97">
        <v>1378</v>
      </c>
      <c r="D38" s="97">
        <v>908</v>
      </c>
      <c r="E38" s="97">
        <v>12624</v>
      </c>
      <c r="F38" s="97">
        <v>73169</v>
      </c>
      <c r="G38" s="97">
        <v>790</v>
      </c>
      <c r="H38" s="97">
        <v>10</v>
      </c>
      <c r="I38" s="97">
        <v>6886</v>
      </c>
      <c r="J38" s="97">
        <v>6552</v>
      </c>
    </row>
    <row r="39" spans="1:10" x14ac:dyDescent="0.3">
      <c r="A39" s="96" t="s">
        <v>33</v>
      </c>
      <c r="B39" s="97">
        <v>131521</v>
      </c>
      <c r="C39" s="97">
        <v>12447</v>
      </c>
      <c r="D39" s="97">
        <v>5608</v>
      </c>
      <c r="E39" s="97">
        <v>5905</v>
      </c>
      <c r="F39" s="97">
        <v>60040</v>
      </c>
      <c r="G39" s="97">
        <v>381</v>
      </c>
      <c r="H39" s="97">
        <v>589</v>
      </c>
      <c r="I39" s="97">
        <v>12547</v>
      </c>
      <c r="J39" s="97">
        <v>15878</v>
      </c>
    </row>
    <row r="40" spans="1:10" x14ac:dyDescent="0.3">
      <c r="A40" s="96" t="s">
        <v>22</v>
      </c>
      <c r="B40" s="97">
        <v>129475</v>
      </c>
      <c r="C40" s="97">
        <v>86</v>
      </c>
      <c r="D40" s="97">
        <v>1782</v>
      </c>
      <c r="E40" s="97">
        <v>992</v>
      </c>
      <c r="F40" s="97">
        <v>45199</v>
      </c>
      <c r="G40" s="97">
        <v>2795</v>
      </c>
      <c r="H40" s="97">
        <v>405</v>
      </c>
      <c r="I40" s="97">
        <v>6366</v>
      </c>
      <c r="J40" s="97">
        <v>16387</v>
      </c>
    </row>
    <row r="41" spans="1:10" x14ac:dyDescent="0.3">
      <c r="A41" s="96" t="s">
        <v>32</v>
      </c>
      <c r="B41" s="97">
        <v>120080</v>
      </c>
      <c r="C41" s="97">
        <v>6230</v>
      </c>
      <c r="D41" s="97">
        <v>1397</v>
      </c>
      <c r="E41" s="97">
        <v>4123</v>
      </c>
      <c r="F41" s="97">
        <v>44462</v>
      </c>
      <c r="G41" s="97">
        <v>319</v>
      </c>
      <c r="H41" s="97">
        <v>67</v>
      </c>
      <c r="I41" s="97">
        <v>11712</v>
      </c>
      <c r="J41" s="97">
        <v>16214</v>
      </c>
    </row>
    <row r="42" spans="1:10" x14ac:dyDescent="0.3">
      <c r="A42" s="96" t="s">
        <v>39</v>
      </c>
      <c r="B42" s="97">
        <v>98705</v>
      </c>
      <c r="C42" s="97">
        <v>13152</v>
      </c>
      <c r="D42" s="97">
        <v>73</v>
      </c>
      <c r="E42" s="97">
        <v>5351</v>
      </c>
      <c r="F42" s="97">
        <v>49597</v>
      </c>
      <c r="G42" s="97">
        <v>369</v>
      </c>
      <c r="H42" s="97">
        <v>164</v>
      </c>
      <c r="I42" s="97">
        <v>4006</v>
      </c>
      <c r="J42" s="97">
        <v>6797</v>
      </c>
    </row>
    <row r="43" spans="1:10" x14ac:dyDescent="0.3">
      <c r="A43" s="96" t="s">
        <v>29</v>
      </c>
      <c r="B43" s="97">
        <v>79128</v>
      </c>
      <c r="C43" s="97">
        <v>10674</v>
      </c>
      <c r="D43" s="97">
        <v>1115</v>
      </c>
      <c r="E43" s="97">
        <v>5515</v>
      </c>
      <c r="F43" s="97">
        <v>64245</v>
      </c>
      <c r="G43" s="97">
        <v>638</v>
      </c>
      <c r="H43" s="97">
        <v>677</v>
      </c>
      <c r="I43" s="97">
        <v>8542</v>
      </c>
      <c r="J43" s="97">
        <v>3946</v>
      </c>
    </row>
    <row r="44" spans="1:10" x14ac:dyDescent="0.3">
      <c r="A44" s="96" t="s">
        <v>15</v>
      </c>
      <c r="B44" s="97">
        <v>65444</v>
      </c>
      <c r="C44" s="97">
        <v>1301</v>
      </c>
      <c r="D44" s="97">
        <v>113</v>
      </c>
      <c r="E44" s="97">
        <v>6248</v>
      </c>
      <c r="F44" s="97">
        <v>27239</v>
      </c>
      <c r="G44" s="97">
        <v>1043</v>
      </c>
      <c r="H44" s="97">
        <v>1740</v>
      </c>
      <c r="I44" s="97">
        <v>353</v>
      </c>
      <c r="J44" s="97">
        <v>5111</v>
      </c>
    </row>
    <row r="45" spans="1:10" x14ac:dyDescent="0.3">
      <c r="A45" s="96" t="s">
        <v>30</v>
      </c>
      <c r="B45" s="97">
        <v>59811</v>
      </c>
      <c r="C45" s="97">
        <v>6089</v>
      </c>
      <c r="D45" s="97">
        <v>756</v>
      </c>
      <c r="E45" s="97">
        <v>2821</v>
      </c>
      <c r="F45" s="97">
        <v>37237</v>
      </c>
      <c r="G45" s="97">
        <v>412</v>
      </c>
      <c r="H45" s="97">
        <v>1666</v>
      </c>
      <c r="I45" s="97">
        <v>159</v>
      </c>
      <c r="J45" s="97">
        <v>4776</v>
      </c>
    </row>
    <row r="46" spans="1:10" x14ac:dyDescent="0.3">
      <c r="A46" s="96" t="s">
        <v>14</v>
      </c>
      <c r="B46" s="97">
        <v>56353</v>
      </c>
      <c r="C46" s="97">
        <v>94</v>
      </c>
      <c r="D46" s="97">
        <v>190</v>
      </c>
      <c r="E46" s="97">
        <v>5016</v>
      </c>
      <c r="F46" s="97">
        <v>20673</v>
      </c>
      <c r="G46" s="97">
        <v>746</v>
      </c>
      <c r="H46" s="97">
        <v>1411</v>
      </c>
      <c r="I46" s="97">
        <v>579</v>
      </c>
      <c r="J46" s="97">
        <v>3582</v>
      </c>
    </row>
    <row r="47" spans="1:10" x14ac:dyDescent="0.3">
      <c r="A47" s="96" t="s">
        <v>26</v>
      </c>
      <c r="B47" s="97">
        <v>56104</v>
      </c>
      <c r="C47" s="97">
        <v>39</v>
      </c>
      <c r="D47" s="97">
        <v>748</v>
      </c>
      <c r="E47" s="97">
        <v>6807</v>
      </c>
      <c r="F47" s="97">
        <v>29545</v>
      </c>
      <c r="G47" s="97">
        <v>2872</v>
      </c>
      <c r="H47" s="97">
        <v>28</v>
      </c>
      <c r="I47" s="97">
        <v>384</v>
      </c>
      <c r="J47" s="97">
        <v>4382</v>
      </c>
    </row>
    <row r="48" spans="1:10" x14ac:dyDescent="0.3">
      <c r="A48" s="96" t="s">
        <v>27</v>
      </c>
      <c r="B48" s="97">
        <v>52128</v>
      </c>
      <c r="C48" s="97">
        <v>5801</v>
      </c>
      <c r="D48" s="97">
        <v>69</v>
      </c>
      <c r="E48" s="97">
        <v>1250</v>
      </c>
      <c r="F48" s="97">
        <v>36486</v>
      </c>
      <c r="G48" s="97">
        <v>155</v>
      </c>
      <c r="H48" s="97">
        <v>5</v>
      </c>
      <c r="I48" s="97">
        <v>3499</v>
      </c>
      <c r="J48" s="97">
        <v>3684</v>
      </c>
    </row>
    <row r="49" spans="1:10" x14ac:dyDescent="0.3">
      <c r="A49" s="96" t="s">
        <v>16</v>
      </c>
      <c r="B49" s="97">
        <v>38740</v>
      </c>
      <c r="C49" s="97">
        <v>1351</v>
      </c>
      <c r="D49" s="97">
        <v>10</v>
      </c>
      <c r="E49" s="97">
        <v>4610</v>
      </c>
      <c r="F49" s="97">
        <v>30289</v>
      </c>
      <c r="G49" s="97">
        <v>445</v>
      </c>
      <c r="H49" s="97">
        <v>2151</v>
      </c>
      <c r="I49" s="97">
        <v>19</v>
      </c>
      <c r="J49" s="97">
        <v>3604</v>
      </c>
    </row>
    <row r="50" spans="1:10" x14ac:dyDescent="0.3">
      <c r="A50" s="96" t="s">
        <v>31</v>
      </c>
      <c r="B50" s="97">
        <v>37881</v>
      </c>
      <c r="C50" s="97">
        <v>14975</v>
      </c>
      <c r="D50" s="97">
        <v>70</v>
      </c>
      <c r="E50" s="97">
        <v>2027</v>
      </c>
      <c r="F50" s="97">
        <v>33970</v>
      </c>
      <c r="G50" s="97">
        <v>38</v>
      </c>
      <c r="H50" s="97">
        <v>94</v>
      </c>
      <c r="I50" s="97">
        <v>8361</v>
      </c>
      <c r="J50" s="97">
        <v>6047</v>
      </c>
    </row>
    <row r="51" spans="1:10" x14ac:dyDescent="0.3">
      <c r="A51" s="96" t="s">
        <v>24</v>
      </c>
      <c r="B51" s="97">
        <v>37789</v>
      </c>
      <c r="C51" s="97">
        <v>11974</v>
      </c>
      <c r="D51" s="97">
        <v>4129</v>
      </c>
      <c r="E51" s="97">
        <v>692</v>
      </c>
      <c r="F51" s="97">
        <v>20338</v>
      </c>
      <c r="G51" s="97">
        <v>4</v>
      </c>
      <c r="H51" s="97">
        <v>459</v>
      </c>
      <c r="I51" s="97">
        <v>10737</v>
      </c>
      <c r="J51" s="97">
        <v>5644</v>
      </c>
    </row>
    <row r="52" spans="1:10" x14ac:dyDescent="0.3">
      <c r="A52" s="96" t="s">
        <v>37</v>
      </c>
      <c r="B52" s="97">
        <v>37404</v>
      </c>
      <c r="C52" s="97">
        <v>11440</v>
      </c>
      <c r="D52" s="97">
        <v>370</v>
      </c>
      <c r="E52" s="97">
        <v>2618</v>
      </c>
      <c r="F52" s="97">
        <v>32959</v>
      </c>
      <c r="G52" s="97">
        <v>4</v>
      </c>
      <c r="H52" s="97">
        <v>1574</v>
      </c>
      <c r="I52" s="97">
        <v>42</v>
      </c>
      <c r="J52" s="97">
        <v>3062</v>
      </c>
    </row>
    <row r="53" spans="1:10" x14ac:dyDescent="0.3">
      <c r="A53" s="96" t="s">
        <v>40</v>
      </c>
      <c r="B53" s="97">
        <v>34663</v>
      </c>
      <c r="C53" s="97">
        <v>8398</v>
      </c>
      <c r="D53" s="97">
        <v>2034</v>
      </c>
      <c r="E53" s="97">
        <v>2936</v>
      </c>
      <c r="F53" s="97">
        <v>39159</v>
      </c>
      <c r="G53" s="97">
        <v>516</v>
      </c>
      <c r="H53" s="97">
        <v>249</v>
      </c>
      <c r="I53" s="97">
        <v>21</v>
      </c>
      <c r="J53" s="97">
        <v>4189</v>
      </c>
    </row>
    <row r="54" spans="1:10" x14ac:dyDescent="0.3">
      <c r="A54" s="96" t="s">
        <v>38</v>
      </c>
      <c r="B54" s="97">
        <v>32883</v>
      </c>
      <c r="C54" s="97">
        <v>1738</v>
      </c>
      <c r="D54" s="97">
        <v>84</v>
      </c>
      <c r="E54" s="97">
        <v>5416</v>
      </c>
      <c r="F54" s="97">
        <v>28426</v>
      </c>
      <c r="G54" s="97">
        <v>8235</v>
      </c>
      <c r="H54" s="97">
        <v>2483</v>
      </c>
      <c r="I54" s="97">
        <v>153</v>
      </c>
      <c r="J54" s="97">
        <v>2839</v>
      </c>
    </row>
    <row r="55" spans="1:10" x14ac:dyDescent="0.3">
      <c r="A55" s="96" t="s">
        <v>35</v>
      </c>
      <c r="B55" s="97">
        <v>32136</v>
      </c>
      <c r="C55" s="97">
        <v>2980</v>
      </c>
      <c r="D55" s="97">
        <v>1408</v>
      </c>
      <c r="E55" s="97">
        <v>8662</v>
      </c>
      <c r="F55" s="97">
        <v>14271</v>
      </c>
      <c r="G55" s="97">
        <v>2695</v>
      </c>
      <c r="H55" s="97">
        <v>882</v>
      </c>
      <c r="I55" s="97">
        <v>161</v>
      </c>
      <c r="J55" s="97">
        <v>881</v>
      </c>
    </row>
    <row r="56" spans="1:10" x14ac:dyDescent="0.3">
      <c r="A56" s="96" t="s">
        <v>13</v>
      </c>
      <c r="B56" s="97">
        <v>24537</v>
      </c>
      <c r="C56" s="97">
        <v>10487</v>
      </c>
      <c r="D56" s="97">
        <v>1489</v>
      </c>
      <c r="E56" s="97">
        <v>558</v>
      </c>
      <c r="F56" s="97">
        <v>21742</v>
      </c>
      <c r="G56" s="97">
        <v>7</v>
      </c>
      <c r="H56" s="97">
        <v>2692</v>
      </c>
      <c r="I56" s="97">
        <v>2262</v>
      </c>
      <c r="J56" s="97">
        <v>3040</v>
      </c>
    </row>
    <row r="57" spans="1:10" x14ac:dyDescent="0.3">
      <c r="A57" s="96" t="s">
        <v>47</v>
      </c>
      <c r="B57" s="97">
        <v>1509837</v>
      </c>
      <c r="C57" s="97">
        <v>122574</v>
      </c>
      <c r="D57" s="97">
        <v>35709</v>
      </c>
      <c r="E57" s="97">
        <v>87198</v>
      </c>
      <c r="F57" s="97">
        <v>795128</v>
      </c>
      <c r="G57" s="97">
        <v>22470</v>
      </c>
      <c r="H57" s="97">
        <v>17361</v>
      </c>
      <c r="I57" s="97">
        <v>83692</v>
      </c>
      <c r="J57" s="97">
        <v>137486</v>
      </c>
    </row>
    <row r="61" spans="1:10" x14ac:dyDescent="0.3">
      <c r="B61" s="96"/>
    </row>
    <row r="62" spans="1:10" x14ac:dyDescent="0.3">
      <c r="A62" t="s">
        <v>56</v>
      </c>
      <c r="B62" s="1">
        <f>AVERAGE(DATASET!M22,DATASET!M43,DATASET!M64,DATASET!M85,DATASET!M106,DATASET!M127,DATASET!M148,DATASET!M169,DATASET!M190,DATASET!M211)</f>
        <v>2721826.6</v>
      </c>
    </row>
    <row r="66" spans="1:3" x14ac:dyDescent="0.3">
      <c r="A66" s="95" t="s">
        <v>43</v>
      </c>
      <c r="B66" s="96">
        <v>2018</v>
      </c>
    </row>
    <row r="68" spans="1:3" x14ac:dyDescent="0.3">
      <c r="A68" s="95" t="s">
        <v>48</v>
      </c>
      <c r="B68" t="s">
        <v>57</v>
      </c>
    </row>
    <row r="69" spans="1:3" x14ac:dyDescent="0.3">
      <c r="A69" s="96" t="s">
        <v>35</v>
      </c>
      <c r="B69" s="97">
        <v>64076</v>
      </c>
      <c r="C69">
        <f>GETPIVOTDATA("TOTAL per Area",$A$68)</f>
        <v>2811455</v>
      </c>
    </row>
    <row r="70" spans="1:3" x14ac:dyDescent="0.3">
      <c r="A70" s="96" t="s">
        <v>16</v>
      </c>
      <c r="B70" s="97">
        <v>81219</v>
      </c>
    </row>
    <row r="71" spans="1:3" x14ac:dyDescent="0.3">
      <c r="A71" s="96" t="s">
        <v>31</v>
      </c>
      <c r="B71" s="97">
        <v>103463</v>
      </c>
    </row>
    <row r="72" spans="1:3" x14ac:dyDescent="0.3">
      <c r="A72" s="96" t="s">
        <v>20</v>
      </c>
      <c r="B72" s="97">
        <v>235744</v>
      </c>
    </row>
    <row r="73" spans="1:3" x14ac:dyDescent="0.3">
      <c r="A73" s="96" t="s">
        <v>33</v>
      </c>
      <c r="B73" s="97">
        <v>244916</v>
      </c>
    </row>
    <row r="74" spans="1:3" x14ac:dyDescent="0.3">
      <c r="A74" s="96" t="s">
        <v>38</v>
      </c>
      <c r="B74" s="97">
        <v>82257</v>
      </c>
    </row>
    <row r="75" spans="1:3" x14ac:dyDescent="0.3">
      <c r="A75" s="96" t="s">
        <v>18</v>
      </c>
      <c r="B75" s="97">
        <v>383828</v>
      </c>
    </row>
    <row r="76" spans="1:3" x14ac:dyDescent="0.3">
      <c r="A76" s="96" t="s">
        <v>30</v>
      </c>
      <c r="B76" s="97">
        <v>113727</v>
      </c>
    </row>
    <row r="77" spans="1:3" x14ac:dyDescent="0.3">
      <c r="A77" s="96" t="s">
        <v>39</v>
      </c>
      <c r="B77" s="97">
        <v>178214</v>
      </c>
    </row>
    <row r="78" spans="1:3" x14ac:dyDescent="0.3">
      <c r="A78" s="96" t="s">
        <v>40</v>
      </c>
      <c r="B78" s="97">
        <v>92165</v>
      </c>
    </row>
    <row r="79" spans="1:3" x14ac:dyDescent="0.3">
      <c r="A79" s="96" t="s">
        <v>14</v>
      </c>
      <c r="B79" s="97">
        <v>88644</v>
      </c>
    </row>
    <row r="80" spans="1:3" x14ac:dyDescent="0.3">
      <c r="A80" s="96" t="s">
        <v>29</v>
      </c>
      <c r="B80" s="97">
        <v>174480</v>
      </c>
    </row>
    <row r="81" spans="1:2" x14ac:dyDescent="0.3">
      <c r="A81" s="96" t="s">
        <v>15</v>
      </c>
      <c r="B81" s="97">
        <v>108592</v>
      </c>
    </row>
    <row r="82" spans="1:2" x14ac:dyDescent="0.3">
      <c r="A82" s="96" t="s">
        <v>32</v>
      </c>
      <c r="B82" s="97">
        <v>204604</v>
      </c>
    </row>
    <row r="83" spans="1:2" x14ac:dyDescent="0.3">
      <c r="A83" s="96" t="s">
        <v>13</v>
      </c>
      <c r="B83" s="97">
        <v>66814</v>
      </c>
    </row>
    <row r="84" spans="1:2" x14ac:dyDescent="0.3">
      <c r="A84" s="96" t="s">
        <v>37</v>
      </c>
      <c r="B84" s="97">
        <v>89473</v>
      </c>
    </row>
    <row r="85" spans="1:2" x14ac:dyDescent="0.3">
      <c r="A85" s="96" t="s">
        <v>22</v>
      </c>
      <c r="B85" s="97">
        <v>203487</v>
      </c>
    </row>
    <row r="86" spans="1:2" x14ac:dyDescent="0.3">
      <c r="A86" s="96" t="s">
        <v>27</v>
      </c>
      <c r="B86" s="97">
        <v>103077</v>
      </c>
    </row>
    <row r="87" spans="1:2" x14ac:dyDescent="0.3">
      <c r="A87" s="96" t="s">
        <v>26</v>
      </c>
      <c r="B87" s="97">
        <v>100909</v>
      </c>
    </row>
    <row r="88" spans="1:2" x14ac:dyDescent="0.3">
      <c r="A88" s="96" t="s">
        <v>24</v>
      </c>
      <c r="B88" s="97">
        <v>91766</v>
      </c>
    </row>
    <row r="89" spans="1:2" x14ac:dyDescent="0.3">
      <c r="A89" s="96" t="s">
        <v>47</v>
      </c>
      <c r="B89" s="97">
        <v>2811455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6CF8A-8DFC-4F54-87C9-A7FBC1249C10}">
  <sheetPr>
    <tabColor rgb="FFFFC000"/>
  </sheetPr>
  <dimension ref="A1:P211"/>
  <sheetViews>
    <sheetView topLeftCell="A197" zoomScale="112" zoomScaleNormal="112" workbookViewId="0">
      <selection activeCell="B211" sqref="B211"/>
    </sheetView>
  </sheetViews>
  <sheetFormatPr defaultRowHeight="14.4" x14ac:dyDescent="0.3"/>
  <cols>
    <col min="1" max="1" width="14.5546875" customWidth="1"/>
    <col min="2" max="2" width="18" customWidth="1"/>
    <col min="4" max="4" width="10.44140625" bestFit="1" customWidth="1"/>
    <col min="5" max="5" width="9.44140625" bestFit="1" customWidth="1"/>
    <col min="6" max="6" width="9" bestFit="1" customWidth="1"/>
    <col min="7" max="7" width="9.33203125" customWidth="1"/>
    <col min="8" max="8" width="11.109375" customWidth="1"/>
    <col min="9" max="9" width="9.44140625" bestFit="1" customWidth="1"/>
    <col min="10" max="12" width="9" bestFit="1" customWidth="1"/>
    <col min="13" max="13" width="16.77734375" customWidth="1"/>
  </cols>
  <sheetData>
    <row r="1" spans="1:15" x14ac:dyDescent="0.3">
      <c r="A1" s="86" t="s">
        <v>44</v>
      </c>
      <c r="B1" s="87" t="s">
        <v>45</v>
      </c>
      <c r="C1" s="88" t="s">
        <v>43</v>
      </c>
      <c r="D1" s="89" t="s">
        <v>5</v>
      </c>
      <c r="E1" s="89" t="s">
        <v>6</v>
      </c>
      <c r="F1" s="89" t="s">
        <v>7</v>
      </c>
      <c r="G1" s="89" t="s">
        <v>8</v>
      </c>
      <c r="H1" s="89" t="s">
        <v>9</v>
      </c>
      <c r="I1" s="89" t="s">
        <v>10</v>
      </c>
      <c r="J1" s="89" t="s">
        <v>11</v>
      </c>
      <c r="K1" s="89" t="s">
        <v>3</v>
      </c>
      <c r="L1" s="89" t="s">
        <v>4</v>
      </c>
      <c r="M1" s="90" t="s">
        <v>46</v>
      </c>
    </row>
    <row r="2" spans="1:15" x14ac:dyDescent="0.3">
      <c r="A2" s="81" t="s">
        <v>12</v>
      </c>
      <c r="B2" s="77" t="s">
        <v>13</v>
      </c>
      <c r="C2" s="2">
        <v>2012</v>
      </c>
      <c r="D2" s="61">
        <v>20926</v>
      </c>
      <c r="E2" s="61">
        <v>15845</v>
      </c>
      <c r="F2" s="61">
        <v>872</v>
      </c>
      <c r="G2" s="61">
        <v>702</v>
      </c>
      <c r="H2" s="61">
        <v>250</v>
      </c>
      <c r="I2" s="61">
        <v>7359</v>
      </c>
      <c r="J2" s="61">
        <v>1828</v>
      </c>
      <c r="K2" s="61">
        <v>0</v>
      </c>
      <c r="L2" s="61">
        <v>0</v>
      </c>
      <c r="M2" s="85">
        <f>SUM($D2:$L2)</f>
        <v>47782</v>
      </c>
    </row>
    <row r="3" spans="1:15" x14ac:dyDescent="0.3">
      <c r="A3" s="81" t="s">
        <v>52</v>
      </c>
      <c r="B3" s="77" t="s">
        <v>14</v>
      </c>
      <c r="C3" s="2">
        <v>2012</v>
      </c>
      <c r="D3" s="61">
        <v>40034</v>
      </c>
      <c r="E3" s="61">
        <v>1514</v>
      </c>
      <c r="F3" s="61">
        <v>319</v>
      </c>
      <c r="G3" s="61">
        <v>5253</v>
      </c>
      <c r="H3" s="61">
        <v>1237</v>
      </c>
      <c r="I3" s="61">
        <v>10992</v>
      </c>
      <c r="J3" s="61">
        <v>325</v>
      </c>
      <c r="K3" s="61">
        <v>0</v>
      </c>
      <c r="L3" s="61">
        <v>0</v>
      </c>
      <c r="M3" s="85">
        <f t="shared" ref="M3:M66" si="0">SUM($D3:$L3)</f>
        <v>59674</v>
      </c>
    </row>
    <row r="4" spans="1:15" ht="26.4" x14ac:dyDescent="0.3">
      <c r="A4" s="81" t="s">
        <v>53</v>
      </c>
      <c r="B4" s="77" t="s">
        <v>15</v>
      </c>
      <c r="C4" s="2">
        <v>2012</v>
      </c>
      <c r="D4" s="61">
        <v>99264</v>
      </c>
      <c r="E4" s="61">
        <v>5019</v>
      </c>
      <c r="F4" s="61">
        <v>500</v>
      </c>
      <c r="G4" s="61">
        <v>7788</v>
      </c>
      <c r="H4" s="61">
        <v>2556</v>
      </c>
      <c r="I4" s="61">
        <v>23336</v>
      </c>
      <c r="J4" s="61">
        <v>362</v>
      </c>
      <c r="K4" s="61">
        <v>0</v>
      </c>
      <c r="L4" s="61">
        <v>0</v>
      </c>
      <c r="M4" s="85">
        <f t="shared" si="0"/>
        <v>138825</v>
      </c>
    </row>
    <row r="5" spans="1:15" x14ac:dyDescent="0.3">
      <c r="A5" s="81" t="s">
        <v>41</v>
      </c>
      <c r="B5" s="77" t="s">
        <v>16</v>
      </c>
      <c r="C5" s="2">
        <v>2012</v>
      </c>
      <c r="D5" s="61">
        <v>51390</v>
      </c>
      <c r="E5" s="61">
        <v>1432</v>
      </c>
      <c r="F5" s="61">
        <v>55</v>
      </c>
      <c r="G5" s="61">
        <v>4401</v>
      </c>
      <c r="H5" s="61">
        <v>411</v>
      </c>
      <c r="I5" s="61">
        <v>14730</v>
      </c>
      <c r="J5" s="61">
        <v>671</v>
      </c>
      <c r="K5" s="61">
        <v>0</v>
      </c>
      <c r="L5" s="61">
        <v>0</v>
      </c>
      <c r="M5" s="85">
        <f t="shared" si="0"/>
        <v>73090</v>
      </c>
    </row>
    <row r="6" spans="1:15" x14ac:dyDescent="0.3">
      <c r="A6" s="81" t="s">
        <v>17</v>
      </c>
      <c r="B6" s="77" t="s">
        <v>18</v>
      </c>
      <c r="C6" s="2">
        <v>2012</v>
      </c>
      <c r="D6" s="61">
        <v>264067</v>
      </c>
      <c r="E6" s="61">
        <v>3292</v>
      </c>
      <c r="F6" s="61">
        <v>15214</v>
      </c>
      <c r="G6" s="61">
        <v>5023</v>
      </c>
      <c r="H6" s="61">
        <v>43</v>
      </c>
      <c r="I6" s="61">
        <v>38859</v>
      </c>
      <c r="J6" s="61">
        <v>6</v>
      </c>
      <c r="K6" s="61">
        <v>0</v>
      </c>
      <c r="L6" s="61">
        <v>0</v>
      </c>
      <c r="M6" s="85">
        <f t="shared" si="0"/>
        <v>326504</v>
      </c>
    </row>
    <row r="7" spans="1:15" ht="39.6" x14ac:dyDescent="0.3">
      <c r="A7" s="81" t="s">
        <v>19</v>
      </c>
      <c r="B7" s="77" t="s">
        <v>20</v>
      </c>
      <c r="C7" s="2">
        <v>2012</v>
      </c>
      <c r="D7" s="61">
        <v>122403</v>
      </c>
      <c r="E7" s="61">
        <v>2274</v>
      </c>
      <c r="F7" s="61">
        <v>52</v>
      </c>
      <c r="G7" s="61">
        <v>7289</v>
      </c>
      <c r="H7" s="61">
        <v>554</v>
      </c>
      <c r="I7" s="61">
        <v>17510</v>
      </c>
      <c r="J7" s="61">
        <v>7905</v>
      </c>
      <c r="K7" s="61">
        <v>0</v>
      </c>
      <c r="L7" s="61">
        <v>0</v>
      </c>
      <c r="M7" s="85">
        <f t="shared" si="0"/>
        <v>157987</v>
      </c>
    </row>
    <row r="8" spans="1:15" x14ac:dyDescent="0.3">
      <c r="A8" s="81" t="s">
        <v>21</v>
      </c>
      <c r="B8" s="77" t="s">
        <v>22</v>
      </c>
      <c r="C8" s="2">
        <v>2012</v>
      </c>
      <c r="D8" s="61">
        <v>123505</v>
      </c>
      <c r="E8" s="61">
        <v>300</v>
      </c>
      <c r="F8" s="61">
        <v>2856</v>
      </c>
      <c r="G8" s="61">
        <v>363</v>
      </c>
      <c r="H8" s="61">
        <v>37</v>
      </c>
      <c r="I8" s="61">
        <v>23168</v>
      </c>
      <c r="J8" s="61">
        <v>13</v>
      </c>
      <c r="K8" s="61">
        <v>0</v>
      </c>
      <c r="L8" s="61">
        <v>0</v>
      </c>
      <c r="M8" s="85">
        <f t="shared" si="0"/>
        <v>150242</v>
      </c>
    </row>
    <row r="9" spans="1:15" x14ac:dyDescent="0.3">
      <c r="A9" s="81" t="s">
        <v>23</v>
      </c>
      <c r="B9" s="77" t="s">
        <v>24</v>
      </c>
      <c r="C9" s="2">
        <v>2012</v>
      </c>
      <c r="D9" s="61">
        <v>27273</v>
      </c>
      <c r="E9" s="61">
        <v>6344</v>
      </c>
      <c r="F9" s="61">
        <v>2878</v>
      </c>
      <c r="G9" s="61">
        <v>223</v>
      </c>
      <c r="H9" s="61">
        <v>13</v>
      </c>
      <c r="I9" s="61">
        <v>5151</v>
      </c>
      <c r="J9" s="61">
        <v>394</v>
      </c>
      <c r="K9" s="61">
        <v>0</v>
      </c>
      <c r="L9" s="61">
        <v>0</v>
      </c>
      <c r="M9" s="85">
        <f t="shared" si="0"/>
        <v>42276</v>
      </c>
    </row>
    <row r="10" spans="1:15" x14ac:dyDescent="0.3">
      <c r="A10" s="81" t="s">
        <v>25</v>
      </c>
      <c r="B10" s="77" t="s">
        <v>26</v>
      </c>
      <c r="C10" s="2">
        <v>2012</v>
      </c>
      <c r="D10" s="61">
        <v>92053</v>
      </c>
      <c r="E10" s="61">
        <v>20</v>
      </c>
      <c r="F10" s="61">
        <v>1040</v>
      </c>
      <c r="G10" s="61">
        <v>7703</v>
      </c>
      <c r="H10" s="61">
        <v>3413</v>
      </c>
      <c r="I10" s="61">
        <v>18186</v>
      </c>
      <c r="J10" s="61">
        <v>45</v>
      </c>
      <c r="K10" s="61">
        <v>0</v>
      </c>
      <c r="L10" s="61">
        <v>0</v>
      </c>
      <c r="M10" s="85">
        <f t="shared" si="0"/>
        <v>122460</v>
      </c>
    </row>
    <row r="11" spans="1:15" x14ac:dyDescent="0.3">
      <c r="A11" s="81" t="s">
        <v>42</v>
      </c>
      <c r="B11" s="77" t="s">
        <v>27</v>
      </c>
      <c r="C11" s="2">
        <v>2012</v>
      </c>
      <c r="D11" s="61">
        <v>58292</v>
      </c>
      <c r="E11" s="61">
        <v>11637</v>
      </c>
      <c r="F11" s="61">
        <v>56</v>
      </c>
      <c r="G11" s="61">
        <v>1493</v>
      </c>
      <c r="H11" s="61">
        <v>200</v>
      </c>
      <c r="I11" s="61">
        <v>15539</v>
      </c>
      <c r="J11" s="61">
        <v>0</v>
      </c>
      <c r="K11" s="61">
        <v>0</v>
      </c>
      <c r="L11" s="61">
        <v>0</v>
      </c>
      <c r="M11" s="85">
        <f t="shared" si="0"/>
        <v>87217</v>
      </c>
    </row>
    <row r="12" spans="1:15" x14ac:dyDescent="0.3">
      <c r="A12" s="81" t="s">
        <v>28</v>
      </c>
      <c r="B12" s="77" t="s">
        <v>29</v>
      </c>
      <c r="C12" s="2">
        <v>2012</v>
      </c>
      <c r="D12" s="61">
        <v>73479</v>
      </c>
      <c r="E12" s="61">
        <v>7982</v>
      </c>
      <c r="F12" s="61">
        <v>1077</v>
      </c>
      <c r="G12" s="61">
        <v>1858</v>
      </c>
      <c r="H12" s="61">
        <v>212</v>
      </c>
      <c r="I12" s="61">
        <v>17838</v>
      </c>
      <c r="J12" s="61">
        <v>0</v>
      </c>
      <c r="K12" s="61">
        <v>0</v>
      </c>
      <c r="L12" s="61">
        <v>0</v>
      </c>
      <c r="M12" s="85">
        <f t="shared" si="0"/>
        <v>102446</v>
      </c>
    </row>
    <row r="13" spans="1:15" ht="26.4" x14ac:dyDescent="0.3">
      <c r="A13" s="81" t="s">
        <v>0</v>
      </c>
      <c r="B13" s="77" t="s">
        <v>30</v>
      </c>
      <c r="C13" s="2">
        <v>2012</v>
      </c>
      <c r="D13" s="61">
        <v>60568</v>
      </c>
      <c r="E13" s="61">
        <v>6974</v>
      </c>
      <c r="F13" s="61">
        <v>1377</v>
      </c>
      <c r="G13" s="61">
        <v>2269</v>
      </c>
      <c r="H13" s="61">
        <v>289</v>
      </c>
      <c r="I13" s="61">
        <v>14264</v>
      </c>
      <c r="J13" s="61">
        <v>317</v>
      </c>
      <c r="K13" s="61">
        <v>0</v>
      </c>
      <c r="L13" s="61">
        <v>0</v>
      </c>
      <c r="M13" s="85">
        <f t="shared" si="0"/>
        <v>86058</v>
      </c>
    </row>
    <row r="14" spans="1:15" x14ac:dyDescent="0.3">
      <c r="A14" s="81" t="s">
        <v>0</v>
      </c>
      <c r="B14" s="77" t="s">
        <v>31</v>
      </c>
      <c r="C14" s="2">
        <v>2012</v>
      </c>
      <c r="D14" s="61">
        <v>78434</v>
      </c>
      <c r="E14" s="61">
        <v>19215</v>
      </c>
      <c r="F14" s="61">
        <v>173</v>
      </c>
      <c r="G14" s="61">
        <v>4124</v>
      </c>
      <c r="H14" s="61">
        <v>326</v>
      </c>
      <c r="I14" s="61">
        <v>21890</v>
      </c>
      <c r="J14" s="61">
        <v>608</v>
      </c>
      <c r="K14" s="61">
        <v>0</v>
      </c>
      <c r="L14" s="61">
        <v>0</v>
      </c>
      <c r="M14" s="85">
        <f t="shared" si="0"/>
        <v>124770</v>
      </c>
      <c r="O14" s="1"/>
    </row>
    <row r="15" spans="1:15" x14ac:dyDescent="0.3">
      <c r="A15" s="81" t="s">
        <v>1</v>
      </c>
      <c r="B15" s="77" t="s">
        <v>32</v>
      </c>
      <c r="C15" s="2">
        <v>2012</v>
      </c>
      <c r="D15" s="61">
        <v>106611</v>
      </c>
      <c r="E15" s="61">
        <v>11589</v>
      </c>
      <c r="F15" s="61">
        <v>2074</v>
      </c>
      <c r="G15" s="61">
        <v>3110</v>
      </c>
      <c r="H15" s="61">
        <v>389</v>
      </c>
      <c r="I15" s="61">
        <v>19826</v>
      </c>
      <c r="J15" s="61">
        <v>81</v>
      </c>
      <c r="K15" s="61">
        <v>0</v>
      </c>
      <c r="L15" s="61">
        <v>0</v>
      </c>
      <c r="M15" s="85">
        <f t="shared" si="0"/>
        <v>143680</v>
      </c>
    </row>
    <row r="16" spans="1:15" ht="26.4" x14ac:dyDescent="0.3">
      <c r="A16" s="81" t="s">
        <v>1</v>
      </c>
      <c r="B16" s="77" t="s">
        <v>33</v>
      </c>
      <c r="C16" s="2">
        <v>2012</v>
      </c>
      <c r="D16" s="61">
        <v>144758</v>
      </c>
      <c r="E16" s="61">
        <v>13173</v>
      </c>
      <c r="F16" s="61">
        <v>6690</v>
      </c>
      <c r="G16" s="61">
        <v>5666</v>
      </c>
      <c r="H16" s="61">
        <v>0</v>
      </c>
      <c r="I16" s="61">
        <v>27105</v>
      </c>
      <c r="J16" s="61">
        <v>417</v>
      </c>
      <c r="K16" s="61">
        <v>0</v>
      </c>
      <c r="L16" s="61">
        <v>0</v>
      </c>
      <c r="M16" s="85">
        <f t="shared" si="0"/>
        <v>197809</v>
      </c>
    </row>
    <row r="17" spans="1:13" x14ac:dyDescent="0.3">
      <c r="A17" s="81" t="s">
        <v>34</v>
      </c>
      <c r="B17" s="77" t="s">
        <v>35</v>
      </c>
      <c r="C17" s="2">
        <v>2012</v>
      </c>
      <c r="D17" s="61">
        <v>51790</v>
      </c>
      <c r="E17" s="61">
        <v>9414</v>
      </c>
      <c r="F17" s="61">
        <v>2485</v>
      </c>
      <c r="G17" s="61">
        <v>9509</v>
      </c>
      <c r="H17" s="61">
        <v>2495</v>
      </c>
      <c r="I17" s="61">
        <v>12200</v>
      </c>
      <c r="J17" s="61">
        <v>959</v>
      </c>
      <c r="K17" s="61">
        <v>0</v>
      </c>
      <c r="L17" s="61">
        <v>0</v>
      </c>
      <c r="M17" s="85">
        <f t="shared" si="0"/>
        <v>88852</v>
      </c>
    </row>
    <row r="18" spans="1:13" x14ac:dyDescent="0.3">
      <c r="A18" s="81" t="s">
        <v>36</v>
      </c>
      <c r="B18" s="77" t="s">
        <v>37</v>
      </c>
      <c r="C18" s="2">
        <v>2012</v>
      </c>
      <c r="D18" s="61">
        <v>28956</v>
      </c>
      <c r="E18" s="61">
        <v>14606</v>
      </c>
      <c r="F18" s="61">
        <v>479</v>
      </c>
      <c r="G18" s="61">
        <v>1810</v>
      </c>
      <c r="H18" s="61">
        <v>6</v>
      </c>
      <c r="I18" s="61">
        <v>13634</v>
      </c>
      <c r="J18" s="61">
        <v>2487</v>
      </c>
      <c r="K18" s="61">
        <v>0</v>
      </c>
      <c r="L18" s="61">
        <v>0</v>
      </c>
      <c r="M18" s="85">
        <f t="shared" si="0"/>
        <v>61978</v>
      </c>
    </row>
    <row r="19" spans="1:13" x14ac:dyDescent="0.3">
      <c r="A19" s="81" t="s">
        <v>2</v>
      </c>
      <c r="B19" s="77" t="s">
        <v>38</v>
      </c>
      <c r="C19" s="2">
        <v>2012</v>
      </c>
      <c r="D19" s="71">
        <v>0</v>
      </c>
      <c r="E19" s="61">
        <v>0</v>
      </c>
      <c r="F19" s="61">
        <v>0</v>
      </c>
      <c r="G19" s="61">
        <v>0</v>
      </c>
      <c r="H19" s="61">
        <v>0</v>
      </c>
      <c r="I19" s="61">
        <v>0</v>
      </c>
      <c r="J19" s="61">
        <v>0</v>
      </c>
      <c r="K19" s="61">
        <v>0</v>
      </c>
      <c r="L19" s="61">
        <v>0</v>
      </c>
      <c r="M19" s="85">
        <f t="shared" si="0"/>
        <v>0</v>
      </c>
    </row>
    <row r="20" spans="1:13" ht="31.8" customHeight="1" x14ac:dyDescent="0.3">
      <c r="A20" s="82"/>
      <c r="B20" s="77" t="s">
        <v>39</v>
      </c>
      <c r="C20" s="2">
        <v>2012</v>
      </c>
      <c r="D20" s="61">
        <v>89053</v>
      </c>
      <c r="E20" s="61">
        <v>12743</v>
      </c>
      <c r="F20" s="61">
        <v>105</v>
      </c>
      <c r="G20" s="61">
        <v>7030</v>
      </c>
      <c r="H20" s="61">
        <v>749</v>
      </c>
      <c r="I20" s="61">
        <v>22850</v>
      </c>
      <c r="J20" s="61">
        <v>394</v>
      </c>
      <c r="K20" s="61">
        <v>0</v>
      </c>
      <c r="L20" s="61">
        <v>0</v>
      </c>
      <c r="M20" s="85">
        <f t="shared" si="0"/>
        <v>132924</v>
      </c>
    </row>
    <row r="21" spans="1:13" ht="26.4" x14ac:dyDescent="0.3">
      <c r="A21" s="82"/>
      <c r="B21" s="77" t="s">
        <v>40</v>
      </c>
      <c r="C21" s="2">
        <v>2012</v>
      </c>
      <c r="D21" s="61">
        <v>35330</v>
      </c>
      <c r="E21" s="61">
        <v>11087</v>
      </c>
      <c r="F21" s="61">
        <v>2485</v>
      </c>
      <c r="G21" s="61">
        <v>4236</v>
      </c>
      <c r="H21" s="61">
        <v>435</v>
      </c>
      <c r="I21" s="61">
        <v>18682</v>
      </c>
      <c r="J21" s="61">
        <v>119</v>
      </c>
      <c r="K21" s="61">
        <v>0</v>
      </c>
      <c r="L21" s="61">
        <v>0</v>
      </c>
      <c r="M21" s="85">
        <f t="shared" si="0"/>
        <v>72374</v>
      </c>
    </row>
    <row r="22" spans="1:13" x14ac:dyDescent="0.3">
      <c r="A22" s="83"/>
      <c r="B22" s="72" t="s">
        <v>68</v>
      </c>
      <c r="C22" s="73">
        <v>2012</v>
      </c>
      <c r="D22" s="74">
        <f>SUM(D2:D21)</f>
        <v>1568186</v>
      </c>
      <c r="E22" s="74">
        <f>SUM(E$2:E$21)</f>
        <v>154460</v>
      </c>
      <c r="F22" s="74">
        <f t="shared" ref="F22:L22" si="1">SUM(F$2:F$21)</f>
        <v>40787</v>
      </c>
      <c r="G22" s="74">
        <f t="shared" si="1"/>
        <v>79850</v>
      </c>
      <c r="H22" s="74">
        <f t="shared" si="1"/>
        <v>13615</v>
      </c>
      <c r="I22" s="74">
        <f t="shared" si="1"/>
        <v>343119</v>
      </c>
      <c r="J22" s="74">
        <f t="shared" si="1"/>
        <v>16931</v>
      </c>
      <c r="K22" s="74">
        <f t="shared" si="1"/>
        <v>0</v>
      </c>
      <c r="L22" s="74">
        <f t="shared" si="1"/>
        <v>0</v>
      </c>
      <c r="M22" s="85">
        <f t="shared" si="0"/>
        <v>2216948</v>
      </c>
    </row>
    <row r="23" spans="1:13" x14ac:dyDescent="0.3">
      <c r="A23" s="81" t="s">
        <v>12</v>
      </c>
      <c r="B23" s="77" t="s">
        <v>13</v>
      </c>
      <c r="C23" s="2">
        <v>2013</v>
      </c>
      <c r="D23" s="3">
        <v>29237</v>
      </c>
      <c r="E23" s="3">
        <v>17747</v>
      </c>
      <c r="F23" s="3">
        <v>1073</v>
      </c>
      <c r="G23" s="3">
        <v>939</v>
      </c>
      <c r="H23" s="3">
        <v>347</v>
      </c>
      <c r="I23" s="3">
        <v>12559</v>
      </c>
      <c r="J23" s="3">
        <v>1631</v>
      </c>
      <c r="K23" s="61">
        <v>0</v>
      </c>
      <c r="L23" s="61">
        <v>0</v>
      </c>
      <c r="M23" s="85">
        <f t="shared" si="0"/>
        <v>63533</v>
      </c>
    </row>
    <row r="24" spans="1:13" x14ac:dyDescent="0.3">
      <c r="A24" s="81" t="s">
        <v>52</v>
      </c>
      <c r="B24" s="77" t="s">
        <v>14</v>
      </c>
      <c r="C24" s="2">
        <v>2013</v>
      </c>
      <c r="D24" s="3">
        <v>54759</v>
      </c>
      <c r="E24" s="3">
        <v>2938</v>
      </c>
      <c r="F24" s="3">
        <v>366</v>
      </c>
      <c r="G24" s="3">
        <v>5093</v>
      </c>
      <c r="H24" s="3">
        <v>1000</v>
      </c>
      <c r="I24" s="3">
        <v>17225</v>
      </c>
      <c r="J24" s="3">
        <v>1142</v>
      </c>
      <c r="K24" s="61">
        <v>0</v>
      </c>
      <c r="L24" s="61">
        <v>0</v>
      </c>
      <c r="M24" s="85">
        <f t="shared" si="0"/>
        <v>82523</v>
      </c>
    </row>
    <row r="25" spans="1:13" ht="26.4" x14ac:dyDescent="0.3">
      <c r="A25" s="81" t="s">
        <v>52</v>
      </c>
      <c r="B25" s="77" t="s">
        <v>15</v>
      </c>
      <c r="C25" s="2">
        <v>2013</v>
      </c>
      <c r="D25" s="3">
        <v>94475</v>
      </c>
      <c r="E25" s="3">
        <v>4668</v>
      </c>
      <c r="F25" s="3">
        <v>210</v>
      </c>
      <c r="G25" s="3">
        <v>6729</v>
      </c>
      <c r="H25" s="3">
        <v>2204</v>
      </c>
      <c r="I25" s="3">
        <v>21083</v>
      </c>
      <c r="J25" s="3">
        <v>524</v>
      </c>
      <c r="K25" s="61">
        <v>0</v>
      </c>
      <c r="L25" s="61">
        <v>0</v>
      </c>
      <c r="M25" s="85">
        <f t="shared" si="0"/>
        <v>129893</v>
      </c>
    </row>
    <row r="26" spans="1:13" x14ac:dyDescent="0.3">
      <c r="A26" s="81" t="s">
        <v>41</v>
      </c>
      <c r="B26" s="77" t="s">
        <v>16</v>
      </c>
      <c r="C26" s="2">
        <v>2013</v>
      </c>
      <c r="D26" s="3">
        <v>74498</v>
      </c>
      <c r="E26" s="3">
        <v>1572</v>
      </c>
      <c r="F26" s="3">
        <v>26</v>
      </c>
      <c r="G26" s="3">
        <v>6297</v>
      </c>
      <c r="H26" s="3">
        <v>815</v>
      </c>
      <c r="I26" s="3">
        <v>21375</v>
      </c>
      <c r="J26" s="3">
        <v>1111</v>
      </c>
      <c r="K26" s="61">
        <v>0</v>
      </c>
      <c r="L26" s="61">
        <v>0</v>
      </c>
      <c r="M26" s="85">
        <f t="shared" si="0"/>
        <v>105694</v>
      </c>
    </row>
    <row r="27" spans="1:13" x14ac:dyDescent="0.3">
      <c r="A27" s="81" t="s">
        <v>17</v>
      </c>
      <c r="B27" s="77" t="s">
        <v>18</v>
      </c>
      <c r="C27" s="2">
        <v>2013</v>
      </c>
      <c r="D27" s="3">
        <v>272965</v>
      </c>
      <c r="E27" s="3">
        <v>3032</v>
      </c>
      <c r="F27" s="3">
        <v>14919</v>
      </c>
      <c r="G27" s="3">
        <v>4491</v>
      </c>
      <c r="H27" s="3">
        <v>4</v>
      </c>
      <c r="I27" s="3">
        <v>47192</v>
      </c>
      <c r="J27" s="3">
        <v>9</v>
      </c>
      <c r="K27" s="61">
        <v>0</v>
      </c>
      <c r="L27" s="61">
        <v>0</v>
      </c>
      <c r="M27" s="85">
        <f t="shared" si="0"/>
        <v>342612</v>
      </c>
    </row>
    <row r="28" spans="1:13" ht="39.6" x14ac:dyDescent="0.3">
      <c r="A28" s="81" t="s">
        <v>19</v>
      </c>
      <c r="B28" s="77" t="s">
        <v>20</v>
      </c>
      <c r="C28" s="2">
        <v>2013</v>
      </c>
      <c r="D28" s="3">
        <v>133929</v>
      </c>
      <c r="E28" s="3">
        <v>2268</v>
      </c>
      <c r="F28" s="3">
        <v>35</v>
      </c>
      <c r="G28" s="3">
        <v>7142</v>
      </c>
      <c r="H28" s="3">
        <v>817</v>
      </c>
      <c r="I28" s="3">
        <v>19974</v>
      </c>
      <c r="J28" s="3">
        <v>11764</v>
      </c>
      <c r="K28" s="61">
        <v>0</v>
      </c>
      <c r="L28" s="61">
        <v>0</v>
      </c>
      <c r="M28" s="85">
        <f t="shared" si="0"/>
        <v>175929</v>
      </c>
    </row>
    <row r="29" spans="1:13" x14ac:dyDescent="0.3">
      <c r="A29" s="81" t="s">
        <v>21</v>
      </c>
      <c r="B29" s="77" t="s">
        <v>22</v>
      </c>
      <c r="C29" s="2">
        <v>2013</v>
      </c>
      <c r="D29" s="3">
        <v>117255</v>
      </c>
      <c r="E29" s="3">
        <v>87</v>
      </c>
      <c r="F29" s="3">
        <v>1037</v>
      </c>
      <c r="G29" s="3">
        <v>459</v>
      </c>
      <c r="H29" s="3">
        <v>7</v>
      </c>
      <c r="I29" s="3">
        <v>23105</v>
      </c>
      <c r="J29" s="3">
        <v>13</v>
      </c>
      <c r="K29" s="61">
        <v>0</v>
      </c>
      <c r="L29" s="61">
        <v>0</v>
      </c>
      <c r="M29" s="85">
        <f t="shared" si="0"/>
        <v>141963</v>
      </c>
    </row>
    <row r="30" spans="1:13" x14ac:dyDescent="0.3">
      <c r="A30" s="81" t="s">
        <v>23</v>
      </c>
      <c r="B30" s="77" t="s">
        <v>24</v>
      </c>
      <c r="C30" s="2">
        <v>2013</v>
      </c>
      <c r="D30" s="3">
        <v>51640</v>
      </c>
      <c r="E30" s="3">
        <v>14176</v>
      </c>
      <c r="F30" s="3">
        <v>1281</v>
      </c>
      <c r="G30" s="3">
        <v>435</v>
      </c>
      <c r="H30" s="3">
        <v>53</v>
      </c>
      <c r="I30" s="3">
        <v>10015</v>
      </c>
      <c r="J30" s="3">
        <v>303</v>
      </c>
      <c r="K30" s="61">
        <v>0</v>
      </c>
      <c r="L30" s="61">
        <v>0</v>
      </c>
      <c r="M30" s="85">
        <f t="shared" si="0"/>
        <v>77903</v>
      </c>
    </row>
    <row r="31" spans="1:13" x14ac:dyDescent="0.3">
      <c r="A31" s="81" t="s">
        <v>25</v>
      </c>
      <c r="B31" s="77" t="s">
        <v>26</v>
      </c>
      <c r="C31" s="2">
        <v>2013</v>
      </c>
      <c r="D31" s="3">
        <v>97771</v>
      </c>
      <c r="E31" s="3">
        <v>61</v>
      </c>
      <c r="F31" s="3">
        <v>1492</v>
      </c>
      <c r="G31" s="3">
        <v>7323</v>
      </c>
      <c r="H31" s="3">
        <v>2508</v>
      </c>
      <c r="I31" s="3">
        <v>22758</v>
      </c>
      <c r="J31" s="3">
        <v>62</v>
      </c>
      <c r="K31" s="61">
        <v>0</v>
      </c>
      <c r="L31" s="61">
        <v>0</v>
      </c>
      <c r="M31" s="85">
        <f t="shared" si="0"/>
        <v>131975</v>
      </c>
    </row>
    <row r="32" spans="1:13" x14ac:dyDescent="0.3">
      <c r="A32" s="81" t="s">
        <v>42</v>
      </c>
      <c r="B32" s="77" t="s">
        <v>27</v>
      </c>
      <c r="C32" s="2">
        <v>2013</v>
      </c>
      <c r="D32" s="3">
        <v>56753</v>
      </c>
      <c r="E32" s="3">
        <v>11346</v>
      </c>
      <c r="F32" s="3">
        <v>56</v>
      </c>
      <c r="G32" s="3">
        <v>1458</v>
      </c>
      <c r="H32" s="3">
        <v>64</v>
      </c>
      <c r="I32" s="3">
        <v>18739</v>
      </c>
      <c r="J32" s="3">
        <v>14</v>
      </c>
      <c r="K32" s="61">
        <v>0</v>
      </c>
      <c r="L32" s="61">
        <v>0</v>
      </c>
      <c r="M32" s="85">
        <f t="shared" si="0"/>
        <v>88430</v>
      </c>
    </row>
    <row r="33" spans="1:13" x14ac:dyDescent="0.3">
      <c r="A33" s="81" t="s">
        <v>28</v>
      </c>
      <c r="B33" s="77" t="s">
        <v>29</v>
      </c>
      <c r="C33" s="2">
        <v>2013</v>
      </c>
      <c r="D33" s="3">
        <v>66856</v>
      </c>
      <c r="E33" s="3">
        <v>11843</v>
      </c>
      <c r="F33" s="3">
        <v>837</v>
      </c>
      <c r="G33" s="3">
        <v>4336</v>
      </c>
      <c r="H33" s="3">
        <v>562</v>
      </c>
      <c r="I33" s="3">
        <v>21748</v>
      </c>
      <c r="J33" s="4">
        <v>1</v>
      </c>
      <c r="K33" s="61">
        <v>0</v>
      </c>
      <c r="L33" s="61">
        <v>0</v>
      </c>
      <c r="M33" s="85">
        <f t="shared" si="0"/>
        <v>106183</v>
      </c>
    </row>
    <row r="34" spans="1:13" ht="26.4" x14ac:dyDescent="0.3">
      <c r="A34" s="81" t="s">
        <v>0</v>
      </c>
      <c r="B34" s="77" t="s">
        <v>30</v>
      </c>
      <c r="C34" s="2">
        <v>2013</v>
      </c>
      <c r="D34" s="3">
        <v>53279</v>
      </c>
      <c r="E34" s="3">
        <v>17310</v>
      </c>
      <c r="F34" s="3">
        <v>974</v>
      </c>
      <c r="G34" s="3">
        <v>2118</v>
      </c>
      <c r="H34" s="3">
        <v>379</v>
      </c>
      <c r="I34" s="3">
        <v>18032</v>
      </c>
      <c r="J34" s="3">
        <v>525</v>
      </c>
      <c r="K34" s="61">
        <v>0</v>
      </c>
      <c r="L34" s="61">
        <v>0</v>
      </c>
      <c r="M34" s="85">
        <f t="shared" si="0"/>
        <v>92617</v>
      </c>
    </row>
    <row r="35" spans="1:13" x14ac:dyDescent="0.3">
      <c r="A35" s="81" t="s">
        <v>0</v>
      </c>
      <c r="B35" s="77" t="s">
        <v>31</v>
      </c>
      <c r="C35" s="2">
        <v>2013</v>
      </c>
      <c r="D35" s="3">
        <v>75264</v>
      </c>
      <c r="E35" s="3">
        <v>20340</v>
      </c>
      <c r="F35" s="3">
        <v>127</v>
      </c>
      <c r="G35" s="3">
        <v>4255</v>
      </c>
      <c r="H35" s="3">
        <v>386</v>
      </c>
      <c r="I35" s="3">
        <v>21484</v>
      </c>
      <c r="J35" s="3">
        <v>166</v>
      </c>
      <c r="K35" s="61">
        <v>0</v>
      </c>
      <c r="L35" s="61">
        <v>0</v>
      </c>
      <c r="M35" s="85">
        <f t="shared" si="0"/>
        <v>122022</v>
      </c>
    </row>
    <row r="36" spans="1:13" x14ac:dyDescent="0.3">
      <c r="A36" s="81" t="s">
        <v>1</v>
      </c>
      <c r="B36" s="77" t="s">
        <v>32</v>
      </c>
      <c r="C36" s="2">
        <v>2013</v>
      </c>
      <c r="D36" s="3">
        <v>131076</v>
      </c>
      <c r="E36" s="3">
        <v>15404</v>
      </c>
      <c r="F36" s="3">
        <v>1789</v>
      </c>
      <c r="G36" s="3">
        <v>5326</v>
      </c>
      <c r="H36" s="3">
        <v>316</v>
      </c>
      <c r="I36" s="3">
        <v>29298</v>
      </c>
      <c r="J36" s="3">
        <v>400</v>
      </c>
      <c r="K36" s="61">
        <v>0</v>
      </c>
      <c r="L36" s="61">
        <v>0</v>
      </c>
      <c r="M36" s="85">
        <f t="shared" si="0"/>
        <v>183609</v>
      </c>
    </row>
    <row r="37" spans="1:13" ht="26.4" x14ac:dyDescent="0.3">
      <c r="A37" s="81" t="s">
        <v>1</v>
      </c>
      <c r="B37" s="77" t="s">
        <v>33</v>
      </c>
      <c r="C37" s="2">
        <v>2013</v>
      </c>
      <c r="D37" s="3">
        <v>167583</v>
      </c>
      <c r="E37" s="3">
        <v>19076</v>
      </c>
      <c r="F37" s="3">
        <v>7525</v>
      </c>
      <c r="G37" s="3">
        <v>6084</v>
      </c>
      <c r="H37" s="3">
        <v>306</v>
      </c>
      <c r="I37" s="3">
        <v>36745</v>
      </c>
      <c r="J37" s="3">
        <v>258</v>
      </c>
      <c r="K37" s="61">
        <v>0</v>
      </c>
      <c r="L37" s="61">
        <v>0</v>
      </c>
      <c r="M37" s="85">
        <f t="shared" si="0"/>
        <v>237577</v>
      </c>
    </row>
    <row r="38" spans="1:13" x14ac:dyDescent="0.3">
      <c r="A38" s="81" t="s">
        <v>34</v>
      </c>
      <c r="B38" s="77" t="s">
        <v>35</v>
      </c>
      <c r="C38" s="2">
        <v>2013</v>
      </c>
      <c r="D38" s="3">
        <v>46390</v>
      </c>
      <c r="E38" s="3">
        <v>7206</v>
      </c>
      <c r="F38" s="3">
        <v>1902</v>
      </c>
      <c r="G38" s="3">
        <v>10038</v>
      </c>
      <c r="H38" s="3">
        <v>2784</v>
      </c>
      <c r="I38" s="3">
        <v>11168</v>
      </c>
      <c r="J38" s="3">
        <v>1082</v>
      </c>
      <c r="K38" s="61">
        <v>0</v>
      </c>
      <c r="L38" s="61">
        <v>0</v>
      </c>
      <c r="M38" s="85">
        <f t="shared" si="0"/>
        <v>80570</v>
      </c>
    </row>
    <row r="39" spans="1:13" x14ac:dyDescent="0.3">
      <c r="A39" s="81" t="s">
        <v>36</v>
      </c>
      <c r="B39" s="77" t="s">
        <v>37</v>
      </c>
      <c r="C39" s="2">
        <v>2013</v>
      </c>
      <c r="D39" s="3">
        <v>32226</v>
      </c>
      <c r="E39" s="3">
        <v>14099</v>
      </c>
      <c r="F39" s="3">
        <v>490</v>
      </c>
      <c r="G39" s="3">
        <v>1987</v>
      </c>
      <c r="H39" s="3">
        <v>7</v>
      </c>
      <c r="I39" s="3">
        <v>19688</v>
      </c>
      <c r="J39" s="3">
        <v>3172</v>
      </c>
      <c r="K39" s="61">
        <v>0</v>
      </c>
      <c r="L39" s="61">
        <v>0</v>
      </c>
      <c r="M39" s="85">
        <f t="shared" si="0"/>
        <v>71669</v>
      </c>
    </row>
    <row r="40" spans="1:13" x14ac:dyDescent="0.3">
      <c r="A40" s="81" t="s">
        <v>2</v>
      </c>
      <c r="B40" s="77" t="s">
        <v>38</v>
      </c>
      <c r="C40" s="2">
        <v>2013</v>
      </c>
      <c r="D40" s="3">
        <v>31887</v>
      </c>
      <c r="E40" s="3">
        <v>24</v>
      </c>
      <c r="F40" s="3">
        <v>24</v>
      </c>
      <c r="G40" s="3">
        <v>4455</v>
      </c>
      <c r="H40" s="3">
        <v>6566</v>
      </c>
      <c r="I40" s="3">
        <v>9956</v>
      </c>
      <c r="J40" s="3">
        <v>627</v>
      </c>
      <c r="K40" s="61">
        <v>0</v>
      </c>
      <c r="L40" s="61">
        <v>0</v>
      </c>
      <c r="M40" s="85">
        <f t="shared" si="0"/>
        <v>53539</v>
      </c>
    </row>
    <row r="41" spans="1:13" ht="26.4" x14ac:dyDescent="0.3">
      <c r="A41" s="82"/>
      <c r="B41" s="77" t="s">
        <v>39</v>
      </c>
      <c r="C41" s="2">
        <v>2013</v>
      </c>
      <c r="D41" s="3">
        <v>117772</v>
      </c>
      <c r="E41" s="3">
        <v>19259</v>
      </c>
      <c r="F41" s="3">
        <v>215</v>
      </c>
      <c r="G41" s="3">
        <v>7237</v>
      </c>
      <c r="H41" s="3">
        <v>475</v>
      </c>
      <c r="I41" s="3">
        <v>28134</v>
      </c>
      <c r="J41" s="3">
        <v>126</v>
      </c>
      <c r="K41" s="61">
        <v>0</v>
      </c>
      <c r="L41" s="61">
        <v>0</v>
      </c>
      <c r="M41" s="85">
        <f t="shared" si="0"/>
        <v>173218</v>
      </c>
    </row>
    <row r="42" spans="1:13" ht="26.4" x14ac:dyDescent="0.3">
      <c r="A42" s="82"/>
      <c r="B42" s="77" t="s">
        <v>40</v>
      </c>
      <c r="C42" s="2">
        <v>2013</v>
      </c>
      <c r="D42" s="3">
        <v>33565</v>
      </c>
      <c r="E42" s="3">
        <v>10765</v>
      </c>
      <c r="F42" s="3">
        <v>2173</v>
      </c>
      <c r="G42" s="3">
        <v>3538</v>
      </c>
      <c r="H42" s="3">
        <v>305</v>
      </c>
      <c r="I42" s="3">
        <v>23062</v>
      </c>
      <c r="J42" s="3">
        <v>211</v>
      </c>
      <c r="K42" s="61">
        <v>0</v>
      </c>
      <c r="L42" s="61">
        <v>0</v>
      </c>
      <c r="M42" s="85">
        <f t="shared" si="0"/>
        <v>73619</v>
      </c>
    </row>
    <row r="43" spans="1:13" x14ac:dyDescent="0.3">
      <c r="A43" s="84"/>
      <c r="B43" s="72" t="s">
        <v>68</v>
      </c>
      <c r="C43" s="73">
        <v>2013</v>
      </c>
      <c r="D43" s="75">
        <f>SUM(D$23:D$42)</f>
        <v>1739180</v>
      </c>
      <c r="E43" s="75">
        <f t="shared" ref="E43:L43" si="2">SUM(E$23:E$42)</f>
        <v>193221</v>
      </c>
      <c r="F43" s="75">
        <f t="shared" si="2"/>
        <v>36551</v>
      </c>
      <c r="G43" s="75">
        <f t="shared" si="2"/>
        <v>89740</v>
      </c>
      <c r="H43" s="75">
        <f t="shared" si="2"/>
        <v>19905</v>
      </c>
      <c r="I43" s="75">
        <f t="shared" si="2"/>
        <v>433340</v>
      </c>
      <c r="J43" s="75">
        <f t="shared" si="2"/>
        <v>23141</v>
      </c>
      <c r="K43" s="75">
        <f t="shared" si="2"/>
        <v>0</v>
      </c>
      <c r="L43" s="75">
        <f t="shared" si="2"/>
        <v>0</v>
      </c>
      <c r="M43" s="85">
        <f t="shared" si="0"/>
        <v>2535078</v>
      </c>
    </row>
    <row r="44" spans="1:13" x14ac:dyDescent="0.3">
      <c r="A44" s="81" t="s">
        <v>12</v>
      </c>
      <c r="B44" s="77" t="s">
        <v>13</v>
      </c>
      <c r="C44" s="2">
        <v>2014</v>
      </c>
      <c r="D44" s="3">
        <v>23673</v>
      </c>
      <c r="E44" s="3">
        <v>17956</v>
      </c>
      <c r="F44" s="3">
        <v>259</v>
      </c>
      <c r="G44" s="3">
        <v>816</v>
      </c>
      <c r="H44" s="61">
        <v>382</v>
      </c>
      <c r="I44" s="3">
        <v>15063</v>
      </c>
      <c r="J44" s="3">
        <v>3682</v>
      </c>
      <c r="K44" s="61">
        <v>0</v>
      </c>
      <c r="L44" s="61">
        <v>0</v>
      </c>
      <c r="M44" s="85">
        <f t="shared" si="0"/>
        <v>61831</v>
      </c>
    </row>
    <row r="45" spans="1:13" x14ac:dyDescent="0.3">
      <c r="A45" s="81" t="s">
        <v>52</v>
      </c>
      <c r="B45" s="77" t="s">
        <v>14</v>
      </c>
      <c r="C45" s="2">
        <v>2014</v>
      </c>
      <c r="D45" s="5">
        <v>61144</v>
      </c>
      <c r="E45" s="5">
        <v>104</v>
      </c>
      <c r="F45" s="5">
        <v>217</v>
      </c>
      <c r="G45" s="5">
        <v>4374</v>
      </c>
      <c r="H45" s="5">
        <v>398</v>
      </c>
      <c r="I45" s="5">
        <v>20199</v>
      </c>
      <c r="J45" s="5">
        <v>633</v>
      </c>
      <c r="K45" s="61">
        <v>0</v>
      </c>
      <c r="L45" s="61">
        <v>0</v>
      </c>
      <c r="M45" s="85">
        <f t="shared" si="0"/>
        <v>87069</v>
      </c>
    </row>
    <row r="46" spans="1:13" ht="26.4" x14ac:dyDescent="0.3">
      <c r="A46" s="81" t="s">
        <v>52</v>
      </c>
      <c r="B46" s="77" t="s">
        <v>15</v>
      </c>
      <c r="C46" s="2">
        <v>2014</v>
      </c>
      <c r="D46" s="5">
        <v>88806</v>
      </c>
      <c r="E46" s="5">
        <v>158</v>
      </c>
      <c r="F46" s="5">
        <v>180</v>
      </c>
      <c r="G46" s="5">
        <v>7130</v>
      </c>
      <c r="H46" s="5">
        <v>2398</v>
      </c>
      <c r="I46" s="5">
        <v>25887</v>
      </c>
      <c r="J46" s="5">
        <v>98</v>
      </c>
      <c r="K46" s="61">
        <v>0</v>
      </c>
      <c r="L46" s="61">
        <v>0</v>
      </c>
      <c r="M46" s="85">
        <f t="shared" si="0"/>
        <v>124657</v>
      </c>
    </row>
    <row r="47" spans="1:13" x14ac:dyDescent="0.3">
      <c r="A47" s="81" t="s">
        <v>41</v>
      </c>
      <c r="B47" s="77" t="s">
        <v>16</v>
      </c>
      <c r="C47" s="2">
        <v>2014</v>
      </c>
      <c r="D47" s="5">
        <v>68009</v>
      </c>
      <c r="E47" s="5">
        <v>1473</v>
      </c>
      <c r="F47" s="5">
        <v>18</v>
      </c>
      <c r="G47" s="5">
        <v>4291</v>
      </c>
      <c r="H47" s="5">
        <v>796</v>
      </c>
      <c r="I47" s="5">
        <v>21649</v>
      </c>
      <c r="J47" s="5">
        <v>1124</v>
      </c>
      <c r="K47" s="61">
        <v>0</v>
      </c>
      <c r="L47" s="61">
        <v>0</v>
      </c>
      <c r="M47" s="85">
        <f t="shared" si="0"/>
        <v>97360</v>
      </c>
    </row>
    <row r="48" spans="1:13" x14ac:dyDescent="0.3">
      <c r="A48" s="81" t="s">
        <v>17</v>
      </c>
      <c r="B48" s="77" t="s">
        <v>18</v>
      </c>
      <c r="C48" s="2">
        <v>2014</v>
      </c>
      <c r="D48" s="5">
        <v>284460</v>
      </c>
      <c r="E48" s="5">
        <v>4864</v>
      </c>
      <c r="F48" s="5">
        <v>14970</v>
      </c>
      <c r="G48" s="5">
        <v>4417</v>
      </c>
      <c r="H48" s="5">
        <v>1</v>
      </c>
      <c r="I48" s="5">
        <v>51696</v>
      </c>
      <c r="J48" s="5">
        <v>9</v>
      </c>
      <c r="K48" s="61">
        <v>0</v>
      </c>
      <c r="L48" s="61">
        <v>0</v>
      </c>
      <c r="M48" s="85">
        <f t="shared" si="0"/>
        <v>360417</v>
      </c>
    </row>
    <row r="49" spans="1:13" ht="39.6" x14ac:dyDescent="0.3">
      <c r="A49" s="81" t="s">
        <v>19</v>
      </c>
      <c r="B49" s="77" t="s">
        <v>20</v>
      </c>
      <c r="C49" s="2">
        <v>2014</v>
      </c>
      <c r="D49" s="5">
        <v>127594</v>
      </c>
      <c r="E49" s="5">
        <v>812</v>
      </c>
      <c r="F49" s="5">
        <v>194</v>
      </c>
      <c r="G49" s="5">
        <v>10508</v>
      </c>
      <c r="H49" s="5">
        <v>914</v>
      </c>
      <c r="I49" s="5">
        <v>38401</v>
      </c>
      <c r="J49" s="5">
        <v>6</v>
      </c>
      <c r="K49" s="61">
        <v>0</v>
      </c>
      <c r="L49" s="61">
        <v>0</v>
      </c>
      <c r="M49" s="85">
        <f t="shared" si="0"/>
        <v>178429</v>
      </c>
    </row>
    <row r="50" spans="1:13" x14ac:dyDescent="0.3">
      <c r="A50" s="81" t="s">
        <v>21</v>
      </c>
      <c r="B50" s="77" t="s">
        <v>22</v>
      </c>
      <c r="C50" s="2">
        <v>2014</v>
      </c>
      <c r="D50" s="5">
        <v>135948</v>
      </c>
      <c r="E50" s="5">
        <v>90</v>
      </c>
      <c r="F50" s="5">
        <v>751</v>
      </c>
      <c r="G50" s="5">
        <v>391</v>
      </c>
      <c r="H50" s="5">
        <v>0</v>
      </c>
      <c r="I50" s="5">
        <v>31734</v>
      </c>
      <c r="J50" s="5">
        <v>49</v>
      </c>
      <c r="K50" s="61">
        <v>0</v>
      </c>
      <c r="L50" s="61">
        <v>0</v>
      </c>
      <c r="M50" s="85">
        <f t="shared" si="0"/>
        <v>168963</v>
      </c>
    </row>
    <row r="51" spans="1:13" x14ac:dyDescent="0.3">
      <c r="A51" s="81" t="s">
        <v>23</v>
      </c>
      <c r="B51" s="77" t="s">
        <v>24</v>
      </c>
      <c r="C51" s="2">
        <v>2014</v>
      </c>
      <c r="D51" s="5">
        <v>50897</v>
      </c>
      <c r="E51" s="5">
        <v>14930</v>
      </c>
      <c r="F51" s="5">
        <v>1904</v>
      </c>
      <c r="G51" s="5">
        <v>404</v>
      </c>
      <c r="H51" s="5">
        <v>1</v>
      </c>
      <c r="I51" s="5">
        <v>14935</v>
      </c>
      <c r="J51" s="5">
        <v>392</v>
      </c>
      <c r="K51" s="61">
        <v>0</v>
      </c>
      <c r="L51" s="61">
        <v>0</v>
      </c>
      <c r="M51" s="85">
        <f t="shared" si="0"/>
        <v>83463</v>
      </c>
    </row>
    <row r="52" spans="1:13" x14ac:dyDescent="0.3">
      <c r="A52" s="81" t="s">
        <v>25</v>
      </c>
      <c r="B52" s="77" t="s">
        <v>26</v>
      </c>
      <c r="C52" s="2">
        <v>2014</v>
      </c>
      <c r="D52" s="5">
        <v>97801</v>
      </c>
      <c r="E52" s="5">
        <v>7085</v>
      </c>
      <c r="F52" s="5">
        <v>6065</v>
      </c>
      <c r="G52" s="5">
        <v>9484</v>
      </c>
      <c r="H52" s="5">
        <v>807</v>
      </c>
      <c r="I52" s="5">
        <v>22366</v>
      </c>
      <c r="J52" s="5">
        <v>2</v>
      </c>
      <c r="K52" s="61">
        <v>0</v>
      </c>
      <c r="L52" s="61">
        <v>0</v>
      </c>
      <c r="M52" s="85">
        <f t="shared" si="0"/>
        <v>143610</v>
      </c>
    </row>
    <row r="53" spans="1:13" x14ac:dyDescent="0.3">
      <c r="A53" s="81" t="s">
        <v>42</v>
      </c>
      <c r="B53" s="77" t="s">
        <v>27</v>
      </c>
      <c r="C53" s="2">
        <v>2014</v>
      </c>
      <c r="D53" s="5">
        <v>57922</v>
      </c>
      <c r="E53" s="5">
        <v>10756</v>
      </c>
      <c r="F53" s="5">
        <v>50</v>
      </c>
      <c r="G53" s="5">
        <v>1133</v>
      </c>
      <c r="H53" s="5">
        <v>67</v>
      </c>
      <c r="I53" s="5">
        <v>18115</v>
      </c>
      <c r="J53" s="6">
        <v>14</v>
      </c>
      <c r="K53" s="61">
        <v>0</v>
      </c>
      <c r="L53" s="61">
        <v>0</v>
      </c>
      <c r="M53" s="85">
        <f t="shared" si="0"/>
        <v>88057</v>
      </c>
    </row>
    <row r="54" spans="1:13" x14ac:dyDescent="0.3">
      <c r="A54" s="81" t="s">
        <v>28</v>
      </c>
      <c r="B54" s="77" t="s">
        <v>29</v>
      </c>
      <c r="C54" s="2">
        <v>2014</v>
      </c>
      <c r="D54" s="5">
        <v>66079</v>
      </c>
      <c r="E54" s="5">
        <v>18091</v>
      </c>
      <c r="F54" s="5">
        <v>1003</v>
      </c>
      <c r="G54" s="5">
        <v>4252</v>
      </c>
      <c r="H54" s="5">
        <v>352</v>
      </c>
      <c r="I54" s="5">
        <v>32979</v>
      </c>
      <c r="J54" s="5">
        <v>521</v>
      </c>
      <c r="K54" s="61">
        <v>0</v>
      </c>
      <c r="L54" s="61">
        <v>0</v>
      </c>
      <c r="M54" s="85">
        <f t="shared" si="0"/>
        <v>123277</v>
      </c>
    </row>
    <row r="55" spans="1:13" ht="26.4" x14ac:dyDescent="0.3">
      <c r="A55" s="81" t="s">
        <v>0</v>
      </c>
      <c r="B55" s="77" t="s">
        <v>30</v>
      </c>
      <c r="C55" s="2">
        <v>2014</v>
      </c>
      <c r="D55" s="5">
        <v>55977</v>
      </c>
      <c r="E55" s="5">
        <v>15292</v>
      </c>
      <c r="F55" s="5">
        <v>429</v>
      </c>
      <c r="G55" s="5">
        <v>2543</v>
      </c>
      <c r="H55" s="5">
        <v>313</v>
      </c>
      <c r="I55" s="5">
        <v>23155</v>
      </c>
      <c r="J55" s="5">
        <v>1044</v>
      </c>
      <c r="K55" s="61">
        <v>0</v>
      </c>
      <c r="L55" s="61">
        <v>0</v>
      </c>
      <c r="M55" s="85">
        <f t="shared" si="0"/>
        <v>98753</v>
      </c>
    </row>
    <row r="56" spans="1:13" x14ac:dyDescent="0.3">
      <c r="A56" s="81" t="s">
        <v>0</v>
      </c>
      <c r="B56" s="77" t="s">
        <v>31</v>
      </c>
      <c r="C56" s="2">
        <v>2014</v>
      </c>
      <c r="D56" s="5">
        <v>60873</v>
      </c>
      <c r="E56" s="5">
        <v>16602</v>
      </c>
      <c r="F56" s="5">
        <v>85</v>
      </c>
      <c r="G56" s="5">
        <v>2290</v>
      </c>
      <c r="H56" s="5">
        <v>27</v>
      </c>
      <c r="I56" s="5">
        <v>22420</v>
      </c>
      <c r="J56" s="5">
        <v>257</v>
      </c>
      <c r="K56" s="61">
        <v>0</v>
      </c>
      <c r="L56" s="61">
        <v>0</v>
      </c>
      <c r="M56" s="85">
        <f t="shared" si="0"/>
        <v>102554</v>
      </c>
    </row>
    <row r="57" spans="1:13" x14ac:dyDescent="0.3">
      <c r="A57" s="81" t="s">
        <v>1</v>
      </c>
      <c r="B57" s="77" t="s">
        <v>32</v>
      </c>
      <c r="C57" s="2">
        <v>2014</v>
      </c>
      <c r="D57" s="5">
        <v>140290</v>
      </c>
      <c r="E57" s="5">
        <v>7163</v>
      </c>
      <c r="F57" s="5">
        <v>1557</v>
      </c>
      <c r="G57" s="5">
        <v>4061</v>
      </c>
      <c r="H57" s="5">
        <v>570</v>
      </c>
      <c r="I57" s="5">
        <v>29754</v>
      </c>
      <c r="J57" s="5">
        <v>63</v>
      </c>
      <c r="K57" s="61">
        <v>0</v>
      </c>
      <c r="L57" s="61">
        <v>0</v>
      </c>
      <c r="M57" s="85">
        <f t="shared" si="0"/>
        <v>183458</v>
      </c>
    </row>
    <row r="58" spans="1:13" ht="26.4" x14ac:dyDescent="0.3">
      <c r="A58" s="81" t="s">
        <v>1</v>
      </c>
      <c r="B58" s="77" t="s">
        <v>33</v>
      </c>
      <c r="C58" s="2">
        <v>2014</v>
      </c>
      <c r="D58" s="5">
        <v>158199</v>
      </c>
      <c r="E58" s="5">
        <v>16508</v>
      </c>
      <c r="F58" s="5">
        <v>5758</v>
      </c>
      <c r="G58" s="5">
        <v>5356</v>
      </c>
      <c r="H58" s="5">
        <v>217</v>
      </c>
      <c r="I58" s="5">
        <v>46429</v>
      </c>
      <c r="J58" s="5">
        <v>634</v>
      </c>
      <c r="K58" s="61">
        <v>0</v>
      </c>
      <c r="L58" s="61">
        <v>0</v>
      </c>
      <c r="M58" s="85">
        <f t="shared" si="0"/>
        <v>233101</v>
      </c>
    </row>
    <row r="59" spans="1:13" x14ac:dyDescent="0.3">
      <c r="A59" s="81" t="s">
        <v>34</v>
      </c>
      <c r="B59" s="77" t="s">
        <v>35</v>
      </c>
      <c r="C59" s="2">
        <v>2014</v>
      </c>
      <c r="D59" s="5">
        <v>51859</v>
      </c>
      <c r="E59" s="5">
        <v>6299</v>
      </c>
      <c r="F59" s="5">
        <v>1834</v>
      </c>
      <c r="G59" s="5">
        <v>9230</v>
      </c>
      <c r="H59" s="5">
        <v>3939</v>
      </c>
      <c r="I59" s="5">
        <v>15644</v>
      </c>
      <c r="J59" s="5">
        <v>1549</v>
      </c>
      <c r="K59" s="61">
        <v>0</v>
      </c>
      <c r="L59" s="61">
        <v>0</v>
      </c>
      <c r="M59" s="85">
        <f t="shared" si="0"/>
        <v>90354</v>
      </c>
    </row>
    <row r="60" spans="1:13" x14ac:dyDescent="0.3">
      <c r="A60" s="81" t="s">
        <v>36</v>
      </c>
      <c r="B60" s="77" t="s">
        <v>37</v>
      </c>
      <c r="C60" s="2">
        <v>2014</v>
      </c>
      <c r="D60" s="5">
        <v>25464</v>
      </c>
      <c r="E60" s="5">
        <v>12075</v>
      </c>
      <c r="F60" s="5">
        <v>304</v>
      </c>
      <c r="G60" s="5">
        <v>1787</v>
      </c>
      <c r="H60" s="5">
        <v>4</v>
      </c>
      <c r="I60" s="5">
        <v>17749</v>
      </c>
      <c r="J60" s="5">
        <v>1568</v>
      </c>
      <c r="K60" s="61">
        <v>0</v>
      </c>
      <c r="L60" s="61">
        <v>0</v>
      </c>
      <c r="M60" s="85">
        <f t="shared" si="0"/>
        <v>58951</v>
      </c>
    </row>
    <row r="61" spans="1:13" x14ac:dyDescent="0.3">
      <c r="A61" s="81" t="s">
        <v>2</v>
      </c>
      <c r="B61" s="77" t="s">
        <v>38</v>
      </c>
      <c r="C61" s="2">
        <v>2014</v>
      </c>
      <c r="D61" s="5">
        <v>21326</v>
      </c>
      <c r="E61" s="5">
        <v>1902</v>
      </c>
      <c r="F61" s="5">
        <v>48</v>
      </c>
      <c r="G61" s="5">
        <v>4974</v>
      </c>
      <c r="H61" s="5">
        <v>3856</v>
      </c>
      <c r="I61" s="5">
        <v>11737</v>
      </c>
      <c r="J61" s="5">
        <v>1822</v>
      </c>
      <c r="K61" s="61">
        <v>0</v>
      </c>
      <c r="L61" s="61">
        <v>0</v>
      </c>
      <c r="M61" s="85">
        <f t="shared" si="0"/>
        <v>45665</v>
      </c>
    </row>
    <row r="62" spans="1:13" ht="26.4" x14ac:dyDescent="0.3">
      <c r="A62" s="82"/>
      <c r="B62" s="77" t="s">
        <v>39</v>
      </c>
      <c r="C62" s="2">
        <v>2014</v>
      </c>
      <c r="D62" s="5">
        <v>109239</v>
      </c>
      <c r="E62" s="5">
        <v>20718</v>
      </c>
      <c r="F62" s="5">
        <v>166</v>
      </c>
      <c r="G62" s="5">
        <v>6524</v>
      </c>
      <c r="H62" s="5">
        <v>533</v>
      </c>
      <c r="I62" s="5">
        <v>31650</v>
      </c>
      <c r="J62" s="5">
        <v>153</v>
      </c>
      <c r="K62" s="61">
        <v>0</v>
      </c>
      <c r="L62" s="61">
        <v>0</v>
      </c>
      <c r="M62" s="85">
        <f t="shared" si="0"/>
        <v>168983</v>
      </c>
    </row>
    <row r="63" spans="1:13" ht="26.4" x14ac:dyDescent="0.3">
      <c r="A63" s="82"/>
      <c r="B63" s="77" t="s">
        <v>40</v>
      </c>
      <c r="C63" s="2">
        <v>2014</v>
      </c>
      <c r="D63" s="5">
        <v>35945</v>
      </c>
      <c r="E63" s="5">
        <v>9432</v>
      </c>
      <c r="F63" s="5">
        <v>2268</v>
      </c>
      <c r="G63" s="5">
        <v>3681</v>
      </c>
      <c r="H63" s="5">
        <v>402</v>
      </c>
      <c r="I63" s="5">
        <v>24946</v>
      </c>
      <c r="J63" s="5">
        <v>270</v>
      </c>
      <c r="K63" s="61">
        <v>0</v>
      </c>
      <c r="L63" s="61">
        <v>0</v>
      </c>
      <c r="M63" s="85">
        <f t="shared" si="0"/>
        <v>76944</v>
      </c>
    </row>
    <row r="64" spans="1:13" x14ac:dyDescent="0.3">
      <c r="A64" s="84"/>
      <c r="B64" s="72" t="s">
        <v>68</v>
      </c>
      <c r="C64" s="73">
        <v>2014</v>
      </c>
      <c r="D64" s="76">
        <f>SUM(D$44:D$63)</f>
        <v>1721505</v>
      </c>
      <c r="E64" s="76">
        <f t="shared" ref="E64:L64" si="3">SUM(E$44:E$63)</f>
        <v>182310</v>
      </c>
      <c r="F64" s="76">
        <f t="shared" si="3"/>
        <v>38060</v>
      </c>
      <c r="G64" s="76">
        <f t="shared" si="3"/>
        <v>87646</v>
      </c>
      <c r="H64" s="76">
        <f t="shared" si="3"/>
        <v>15977</v>
      </c>
      <c r="I64" s="76">
        <f t="shared" si="3"/>
        <v>516508</v>
      </c>
      <c r="J64" s="76">
        <f t="shared" si="3"/>
        <v>13890</v>
      </c>
      <c r="K64" s="76">
        <f t="shared" si="3"/>
        <v>0</v>
      </c>
      <c r="L64" s="76">
        <f t="shared" si="3"/>
        <v>0</v>
      </c>
      <c r="M64" s="85">
        <f t="shared" si="0"/>
        <v>2575896</v>
      </c>
    </row>
    <row r="65" spans="1:13" x14ac:dyDescent="0.3">
      <c r="A65" s="81" t="s">
        <v>12</v>
      </c>
      <c r="B65" s="77" t="s">
        <v>13</v>
      </c>
      <c r="C65" s="2">
        <v>2015</v>
      </c>
      <c r="D65" s="5">
        <v>30216</v>
      </c>
      <c r="E65" s="61">
        <v>15736</v>
      </c>
      <c r="F65" s="5">
        <v>643</v>
      </c>
      <c r="G65" s="5">
        <v>769</v>
      </c>
      <c r="H65" s="61">
        <v>16</v>
      </c>
      <c r="I65" s="5">
        <v>19220</v>
      </c>
      <c r="J65" s="5">
        <v>3906</v>
      </c>
      <c r="K65" s="61">
        <v>0</v>
      </c>
      <c r="L65" s="61">
        <v>0</v>
      </c>
      <c r="M65" s="85">
        <f t="shared" si="0"/>
        <v>70506</v>
      </c>
    </row>
    <row r="66" spans="1:13" x14ac:dyDescent="0.3">
      <c r="A66" s="81" t="s">
        <v>52</v>
      </c>
      <c r="B66" s="77" t="s">
        <v>14</v>
      </c>
      <c r="C66" s="2">
        <v>2015</v>
      </c>
      <c r="D66" s="5">
        <v>63469</v>
      </c>
      <c r="E66" s="61">
        <v>72</v>
      </c>
      <c r="F66" s="5">
        <v>193</v>
      </c>
      <c r="G66" s="5">
        <v>4007</v>
      </c>
      <c r="H66" s="61">
        <v>506</v>
      </c>
      <c r="I66" s="5">
        <v>22611</v>
      </c>
      <c r="J66" s="5">
        <v>984</v>
      </c>
      <c r="K66" s="61">
        <v>0</v>
      </c>
      <c r="L66" s="61">
        <v>0</v>
      </c>
      <c r="M66" s="85">
        <f t="shared" si="0"/>
        <v>91842</v>
      </c>
    </row>
    <row r="67" spans="1:13" ht="26.4" x14ac:dyDescent="0.3">
      <c r="A67" s="81" t="s">
        <v>52</v>
      </c>
      <c r="B67" s="77" t="s">
        <v>15</v>
      </c>
      <c r="C67" s="2">
        <v>2015</v>
      </c>
      <c r="D67" s="5">
        <v>76073</v>
      </c>
      <c r="E67" s="61">
        <v>5019</v>
      </c>
      <c r="F67" s="5">
        <v>173</v>
      </c>
      <c r="G67" s="5">
        <v>6421</v>
      </c>
      <c r="H67" s="61">
        <v>3070</v>
      </c>
      <c r="I67" s="5">
        <v>28541</v>
      </c>
      <c r="J67" s="5">
        <v>527</v>
      </c>
      <c r="K67" s="61">
        <v>0</v>
      </c>
      <c r="L67" s="61">
        <v>0</v>
      </c>
      <c r="M67" s="85">
        <f t="shared" ref="M67:M130" si="4">SUM($D67:$L67)</f>
        <v>119824</v>
      </c>
    </row>
    <row r="68" spans="1:13" x14ac:dyDescent="0.3">
      <c r="A68" s="81" t="s">
        <v>41</v>
      </c>
      <c r="B68" s="77" t="s">
        <v>16</v>
      </c>
      <c r="C68" s="2">
        <v>2015</v>
      </c>
      <c r="D68" s="5">
        <v>54670</v>
      </c>
      <c r="E68" s="61">
        <v>2228</v>
      </c>
      <c r="F68" s="5">
        <v>21</v>
      </c>
      <c r="G68" s="5">
        <v>4393</v>
      </c>
      <c r="H68" s="61">
        <v>528</v>
      </c>
      <c r="I68" s="5">
        <v>25111</v>
      </c>
      <c r="J68" s="5">
        <v>2769</v>
      </c>
      <c r="K68" s="61">
        <v>0</v>
      </c>
      <c r="L68" s="61">
        <v>0</v>
      </c>
      <c r="M68" s="85">
        <f t="shared" si="4"/>
        <v>89720</v>
      </c>
    </row>
    <row r="69" spans="1:13" x14ac:dyDescent="0.3">
      <c r="A69" s="81" t="s">
        <v>17</v>
      </c>
      <c r="B69" s="77" t="s">
        <v>18</v>
      </c>
      <c r="C69" s="2">
        <v>2015</v>
      </c>
      <c r="D69" s="5">
        <v>284436</v>
      </c>
      <c r="E69" s="61">
        <v>2944</v>
      </c>
      <c r="F69" s="5">
        <v>14384</v>
      </c>
      <c r="G69" s="5">
        <v>5451</v>
      </c>
      <c r="H69" s="61">
        <v>8</v>
      </c>
      <c r="I69" s="5">
        <v>60432</v>
      </c>
      <c r="J69" s="5">
        <v>20</v>
      </c>
      <c r="K69" s="61">
        <v>0</v>
      </c>
      <c r="L69" s="61">
        <v>0</v>
      </c>
      <c r="M69" s="85">
        <f t="shared" si="4"/>
        <v>367675</v>
      </c>
    </row>
    <row r="70" spans="1:13" ht="39.6" x14ac:dyDescent="0.3">
      <c r="A70" s="81" t="s">
        <v>19</v>
      </c>
      <c r="B70" s="77" t="s">
        <v>20</v>
      </c>
      <c r="C70" s="2">
        <v>2015</v>
      </c>
      <c r="D70" s="5">
        <v>134939</v>
      </c>
      <c r="E70" s="61">
        <v>985</v>
      </c>
      <c r="F70" s="5">
        <v>662</v>
      </c>
      <c r="G70" s="5">
        <v>10458</v>
      </c>
      <c r="H70" s="61">
        <v>922</v>
      </c>
      <c r="I70" s="5">
        <v>46149</v>
      </c>
      <c r="J70" s="5">
        <v>4</v>
      </c>
      <c r="K70" s="61">
        <v>0</v>
      </c>
      <c r="L70" s="61">
        <v>0</v>
      </c>
      <c r="M70" s="85">
        <f t="shared" si="4"/>
        <v>194119</v>
      </c>
    </row>
    <row r="71" spans="1:13" x14ac:dyDescent="0.3">
      <c r="A71" s="81" t="s">
        <v>21</v>
      </c>
      <c r="B71" s="77" t="s">
        <v>22</v>
      </c>
      <c r="C71" s="2">
        <v>2015</v>
      </c>
      <c r="D71" s="5">
        <v>138070</v>
      </c>
      <c r="E71" s="61">
        <v>103</v>
      </c>
      <c r="F71" s="5">
        <v>276</v>
      </c>
      <c r="G71" s="5">
        <v>831</v>
      </c>
      <c r="H71" s="61">
        <v>50</v>
      </c>
      <c r="I71" s="5">
        <v>33827</v>
      </c>
      <c r="J71" s="5">
        <v>38</v>
      </c>
      <c r="K71" s="61">
        <v>0</v>
      </c>
      <c r="L71" s="61">
        <v>0</v>
      </c>
      <c r="M71" s="85">
        <f t="shared" si="4"/>
        <v>173195</v>
      </c>
    </row>
    <row r="72" spans="1:13" x14ac:dyDescent="0.3">
      <c r="A72" s="81" t="s">
        <v>23</v>
      </c>
      <c r="B72" s="77" t="s">
        <v>24</v>
      </c>
      <c r="C72" s="2">
        <v>2015</v>
      </c>
      <c r="D72" s="5">
        <v>56378</v>
      </c>
      <c r="E72" s="61">
        <v>15885</v>
      </c>
      <c r="F72" s="5">
        <v>2992</v>
      </c>
      <c r="G72" s="5">
        <v>650</v>
      </c>
      <c r="H72" s="61">
        <v>15</v>
      </c>
      <c r="I72" s="5">
        <v>14683</v>
      </c>
      <c r="J72" s="5">
        <v>582</v>
      </c>
      <c r="K72" s="61">
        <v>0</v>
      </c>
      <c r="L72" s="61">
        <v>0</v>
      </c>
      <c r="M72" s="85">
        <f t="shared" si="4"/>
        <v>91185</v>
      </c>
    </row>
    <row r="73" spans="1:13" x14ac:dyDescent="0.3">
      <c r="A73" s="81" t="s">
        <v>25</v>
      </c>
      <c r="B73" s="77" t="s">
        <v>26</v>
      </c>
      <c r="C73" s="2">
        <v>2015</v>
      </c>
      <c r="D73" s="5">
        <v>86552</v>
      </c>
      <c r="E73" s="61">
        <v>3</v>
      </c>
      <c r="F73" s="5">
        <v>779</v>
      </c>
      <c r="G73" s="5">
        <v>7184</v>
      </c>
      <c r="H73" s="61">
        <v>3921</v>
      </c>
      <c r="I73" s="5">
        <v>28095</v>
      </c>
      <c r="J73" s="5">
        <v>33</v>
      </c>
      <c r="K73" s="61">
        <v>0</v>
      </c>
      <c r="L73" s="61">
        <v>0</v>
      </c>
      <c r="M73" s="85">
        <f t="shared" si="4"/>
        <v>126567</v>
      </c>
    </row>
    <row r="74" spans="1:13" x14ac:dyDescent="0.3">
      <c r="A74" s="81" t="s">
        <v>42</v>
      </c>
      <c r="B74" s="77" t="s">
        <v>27</v>
      </c>
      <c r="C74" s="2">
        <v>2015</v>
      </c>
      <c r="D74" s="5">
        <v>58604</v>
      </c>
      <c r="E74" s="61">
        <v>10262</v>
      </c>
      <c r="F74" s="5">
        <v>74</v>
      </c>
      <c r="G74" s="5">
        <v>1603</v>
      </c>
      <c r="H74" s="61">
        <v>164</v>
      </c>
      <c r="I74" s="5">
        <v>24525</v>
      </c>
      <c r="J74" s="5">
        <v>4</v>
      </c>
      <c r="K74" s="61">
        <v>0</v>
      </c>
      <c r="L74" s="61">
        <v>0</v>
      </c>
      <c r="M74" s="85">
        <f t="shared" si="4"/>
        <v>95236</v>
      </c>
    </row>
    <row r="75" spans="1:13" x14ac:dyDescent="0.3">
      <c r="A75" s="81" t="s">
        <v>28</v>
      </c>
      <c r="B75" s="77" t="s">
        <v>29</v>
      </c>
      <c r="C75" s="2">
        <v>2015</v>
      </c>
      <c r="D75" s="5">
        <v>73293</v>
      </c>
      <c r="E75" s="61">
        <v>9706</v>
      </c>
      <c r="F75" s="5">
        <v>914</v>
      </c>
      <c r="G75" s="5">
        <v>5039</v>
      </c>
      <c r="H75" s="61">
        <v>428</v>
      </c>
      <c r="I75" s="5">
        <v>32044</v>
      </c>
      <c r="J75" s="5">
        <v>9</v>
      </c>
      <c r="K75" s="61">
        <v>0</v>
      </c>
      <c r="L75" s="61">
        <v>0</v>
      </c>
      <c r="M75" s="85">
        <f t="shared" si="4"/>
        <v>121433</v>
      </c>
    </row>
    <row r="76" spans="1:13" ht="26.4" x14ac:dyDescent="0.3">
      <c r="A76" s="81" t="s">
        <v>0</v>
      </c>
      <c r="B76" s="77" t="s">
        <v>30</v>
      </c>
      <c r="C76" s="2">
        <v>2015</v>
      </c>
      <c r="D76" s="5">
        <v>56971</v>
      </c>
      <c r="E76" s="61">
        <v>13220</v>
      </c>
      <c r="F76" s="5">
        <v>729</v>
      </c>
      <c r="G76" s="5">
        <v>2228</v>
      </c>
      <c r="H76" s="61">
        <v>429</v>
      </c>
      <c r="I76" s="5">
        <v>25129</v>
      </c>
      <c r="J76" s="5">
        <v>1107</v>
      </c>
      <c r="K76" s="61">
        <v>0</v>
      </c>
      <c r="L76" s="61">
        <v>0</v>
      </c>
      <c r="M76" s="85">
        <f t="shared" si="4"/>
        <v>99813</v>
      </c>
    </row>
    <row r="77" spans="1:13" x14ac:dyDescent="0.3">
      <c r="A77" s="81" t="s">
        <v>0</v>
      </c>
      <c r="B77" s="77" t="s">
        <v>31</v>
      </c>
      <c r="C77" s="2">
        <v>2015</v>
      </c>
      <c r="D77" s="5">
        <v>55978</v>
      </c>
      <c r="E77" s="61">
        <v>16592</v>
      </c>
      <c r="F77" s="5">
        <v>73</v>
      </c>
      <c r="G77" s="5">
        <v>2168</v>
      </c>
      <c r="H77" s="61">
        <v>30</v>
      </c>
      <c r="I77" s="5">
        <v>18168</v>
      </c>
      <c r="J77" s="5">
        <v>697</v>
      </c>
      <c r="K77" s="61">
        <v>0</v>
      </c>
      <c r="L77" s="61">
        <v>0</v>
      </c>
      <c r="M77" s="85">
        <f t="shared" si="4"/>
        <v>93706</v>
      </c>
    </row>
    <row r="78" spans="1:13" x14ac:dyDescent="0.3">
      <c r="A78" s="81" t="s">
        <v>1</v>
      </c>
      <c r="B78" s="77" t="s">
        <v>32</v>
      </c>
      <c r="C78" s="2">
        <v>2015</v>
      </c>
      <c r="D78" s="5">
        <v>136358</v>
      </c>
      <c r="E78" s="61">
        <v>8429</v>
      </c>
      <c r="F78" s="5">
        <v>1400</v>
      </c>
      <c r="G78" s="5">
        <v>4337</v>
      </c>
      <c r="H78" s="61">
        <v>329</v>
      </c>
      <c r="I78" s="5">
        <v>35347</v>
      </c>
      <c r="J78" s="5">
        <v>121</v>
      </c>
      <c r="K78" s="61">
        <v>0</v>
      </c>
      <c r="L78" s="61">
        <v>0</v>
      </c>
      <c r="M78" s="85">
        <f t="shared" si="4"/>
        <v>186321</v>
      </c>
    </row>
    <row r="79" spans="1:13" ht="26.4" x14ac:dyDescent="0.3">
      <c r="A79" s="81" t="s">
        <v>1</v>
      </c>
      <c r="B79" s="77" t="s">
        <v>33</v>
      </c>
      <c r="C79" s="2">
        <v>2015</v>
      </c>
      <c r="D79" s="5">
        <v>169329</v>
      </c>
      <c r="E79" s="61">
        <v>17113</v>
      </c>
      <c r="F79" s="5">
        <v>5877</v>
      </c>
      <c r="G79" s="5">
        <v>6307</v>
      </c>
      <c r="H79" s="61">
        <v>256</v>
      </c>
      <c r="I79" s="5">
        <v>59423</v>
      </c>
      <c r="J79" s="5">
        <v>890</v>
      </c>
      <c r="K79" s="61">
        <v>0</v>
      </c>
      <c r="L79" s="61">
        <v>0</v>
      </c>
      <c r="M79" s="85">
        <f t="shared" si="4"/>
        <v>259195</v>
      </c>
    </row>
    <row r="80" spans="1:13" x14ac:dyDescent="0.3">
      <c r="A80" s="81" t="s">
        <v>34</v>
      </c>
      <c r="B80" s="77" t="s">
        <v>35</v>
      </c>
      <c r="C80" s="2">
        <v>2015</v>
      </c>
      <c r="D80" s="5">
        <v>25880</v>
      </c>
      <c r="E80" s="61">
        <v>4533</v>
      </c>
      <c r="F80" s="5">
        <v>1524</v>
      </c>
      <c r="G80" s="5">
        <v>6736</v>
      </c>
      <c r="H80" s="61">
        <v>2867</v>
      </c>
      <c r="I80" s="5">
        <v>14498</v>
      </c>
      <c r="J80" s="5">
        <v>1859</v>
      </c>
      <c r="K80" s="61">
        <v>0</v>
      </c>
      <c r="L80" s="61">
        <v>0</v>
      </c>
      <c r="M80" s="85">
        <f t="shared" si="4"/>
        <v>57897</v>
      </c>
    </row>
    <row r="81" spans="1:16" x14ac:dyDescent="0.3">
      <c r="A81" s="81" t="s">
        <v>36</v>
      </c>
      <c r="B81" s="77" t="s">
        <v>37</v>
      </c>
      <c r="C81" s="2">
        <v>2015</v>
      </c>
      <c r="D81" s="5">
        <v>29017</v>
      </c>
      <c r="E81" s="61">
        <v>13205</v>
      </c>
      <c r="F81" s="5">
        <v>298</v>
      </c>
      <c r="G81" s="5">
        <v>1948</v>
      </c>
      <c r="H81" s="61">
        <v>7</v>
      </c>
      <c r="I81" s="5">
        <v>23341</v>
      </c>
      <c r="J81" s="5">
        <v>2579</v>
      </c>
      <c r="K81" s="61">
        <v>0</v>
      </c>
      <c r="L81" s="61">
        <v>0</v>
      </c>
      <c r="M81" s="85">
        <f t="shared" si="4"/>
        <v>70395</v>
      </c>
    </row>
    <row r="82" spans="1:16" x14ac:dyDescent="0.3">
      <c r="A82" s="81" t="s">
        <v>2</v>
      </c>
      <c r="B82" s="77" t="s">
        <v>38</v>
      </c>
      <c r="C82" s="2">
        <v>2015</v>
      </c>
      <c r="D82" s="61">
        <v>0</v>
      </c>
      <c r="E82" s="61">
        <v>0</v>
      </c>
      <c r="F82" s="61">
        <v>0</v>
      </c>
      <c r="G82" s="61">
        <v>0</v>
      </c>
      <c r="H82" s="61">
        <v>0</v>
      </c>
      <c r="I82" s="61">
        <v>0</v>
      </c>
      <c r="J82" s="61">
        <v>0</v>
      </c>
      <c r="K82" s="61">
        <v>0</v>
      </c>
      <c r="L82" s="61">
        <v>0</v>
      </c>
      <c r="M82" s="85">
        <f t="shared" si="4"/>
        <v>0</v>
      </c>
    </row>
    <row r="83" spans="1:16" ht="26.4" x14ac:dyDescent="0.3">
      <c r="A83" s="82"/>
      <c r="B83" s="77" t="s">
        <v>39</v>
      </c>
      <c r="C83" s="2">
        <v>2015</v>
      </c>
      <c r="D83" s="5">
        <v>112020</v>
      </c>
      <c r="E83" s="61">
        <v>17171</v>
      </c>
      <c r="F83" s="5">
        <v>95</v>
      </c>
      <c r="G83" s="5">
        <v>6394</v>
      </c>
      <c r="H83" s="61">
        <v>548</v>
      </c>
      <c r="I83" s="5">
        <v>36609</v>
      </c>
      <c r="J83" s="5">
        <v>178</v>
      </c>
      <c r="K83" s="61">
        <v>0</v>
      </c>
      <c r="L83" s="61">
        <v>0</v>
      </c>
      <c r="M83" s="85">
        <f t="shared" si="4"/>
        <v>173015</v>
      </c>
    </row>
    <row r="84" spans="1:16" ht="26.4" x14ac:dyDescent="0.3">
      <c r="A84" s="82"/>
      <c r="B84" s="77" t="s">
        <v>40</v>
      </c>
      <c r="C84" s="2">
        <v>2015</v>
      </c>
      <c r="D84" s="5">
        <v>36702</v>
      </c>
      <c r="E84" s="61">
        <v>10012</v>
      </c>
      <c r="F84" s="5">
        <v>2617</v>
      </c>
      <c r="G84" s="5">
        <v>4031</v>
      </c>
      <c r="H84" s="61">
        <v>541</v>
      </c>
      <c r="I84" s="5">
        <v>27734</v>
      </c>
      <c r="J84" s="5">
        <v>533</v>
      </c>
      <c r="K84" s="61">
        <v>0</v>
      </c>
      <c r="L84" s="61">
        <v>0</v>
      </c>
      <c r="M84" s="85">
        <f t="shared" si="4"/>
        <v>82170</v>
      </c>
    </row>
    <row r="85" spans="1:16" x14ac:dyDescent="0.3">
      <c r="A85" s="84"/>
      <c r="B85" s="72" t="s">
        <v>68</v>
      </c>
      <c r="C85" s="73">
        <v>2015</v>
      </c>
      <c r="D85" s="76">
        <f>SUM(D$65:D$84)</f>
        <v>1678955</v>
      </c>
      <c r="E85" s="76">
        <f t="shared" ref="E85:J85" si="5">SUM(E$65:E$84)</f>
        <v>163218</v>
      </c>
      <c r="F85" s="76">
        <f t="shared" si="5"/>
        <v>33724</v>
      </c>
      <c r="G85" s="76">
        <f t="shared" si="5"/>
        <v>80955</v>
      </c>
      <c r="H85" s="76">
        <f t="shared" si="5"/>
        <v>14635</v>
      </c>
      <c r="I85" s="76">
        <f t="shared" si="5"/>
        <v>575487</v>
      </c>
      <c r="J85" s="76">
        <f t="shared" si="5"/>
        <v>16840</v>
      </c>
      <c r="K85" s="74">
        <v>0</v>
      </c>
      <c r="L85" s="74">
        <v>0</v>
      </c>
      <c r="M85" s="85">
        <f t="shared" si="4"/>
        <v>2563814</v>
      </c>
      <c r="P85">
        <v>0</v>
      </c>
    </row>
    <row r="86" spans="1:16" x14ac:dyDescent="0.3">
      <c r="A86" s="81" t="s">
        <v>12</v>
      </c>
      <c r="B86" s="77" t="s">
        <v>13</v>
      </c>
      <c r="C86" s="2">
        <v>2016</v>
      </c>
      <c r="D86" s="5">
        <v>26154</v>
      </c>
      <c r="E86" s="5">
        <v>13454</v>
      </c>
      <c r="F86" s="5">
        <v>690</v>
      </c>
      <c r="G86" s="5">
        <v>703</v>
      </c>
      <c r="H86" s="5">
        <v>13</v>
      </c>
      <c r="I86" s="5">
        <v>16882</v>
      </c>
      <c r="J86" s="5">
        <v>5466</v>
      </c>
      <c r="K86" s="61">
        <v>0</v>
      </c>
      <c r="L86" s="61">
        <v>0</v>
      </c>
      <c r="M86" s="85">
        <f t="shared" si="4"/>
        <v>63362</v>
      </c>
    </row>
    <row r="87" spans="1:16" x14ac:dyDescent="0.3">
      <c r="A87" s="81" t="s">
        <v>52</v>
      </c>
      <c r="B87" s="77" t="s">
        <v>14</v>
      </c>
      <c r="C87" s="2">
        <v>2016</v>
      </c>
      <c r="D87" s="5">
        <v>51410</v>
      </c>
      <c r="E87" s="7">
        <v>46</v>
      </c>
      <c r="F87" s="5">
        <v>276</v>
      </c>
      <c r="G87" s="5">
        <v>3462</v>
      </c>
      <c r="H87" s="5">
        <v>265</v>
      </c>
      <c r="I87" s="5">
        <v>21845</v>
      </c>
      <c r="J87" s="5">
        <v>1247</v>
      </c>
      <c r="K87" s="61">
        <v>0</v>
      </c>
      <c r="L87" s="61">
        <v>0</v>
      </c>
      <c r="M87" s="85">
        <f t="shared" si="4"/>
        <v>78551</v>
      </c>
    </row>
    <row r="88" spans="1:16" ht="26.4" x14ac:dyDescent="0.3">
      <c r="A88" s="81" t="s">
        <v>52</v>
      </c>
      <c r="B88" s="77" t="s">
        <v>15</v>
      </c>
      <c r="C88" s="2">
        <v>2016</v>
      </c>
      <c r="D88" s="5">
        <v>71317</v>
      </c>
      <c r="E88" s="5">
        <v>7277</v>
      </c>
      <c r="F88" s="5">
        <v>135</v>
      </c>
      <c r="G88" s="5">
        <v>7075</v>
      </c>
      <c r="H88" s="5">
        <v>2358</v>
      </c>
      <c r="I88" s="5">
        <v>28669</v>
      </c>
      <c r="J88" s="5">
        <v>651</v>
      </c>
      <c r="K88" s="61">
        <v>0</v>
      </c>
      <c r="L88" s="61">
        <v>0</v>
      </c>
      <c r="M88" s="85">
        <f t="shared" si="4"/>
        <v>117482</v>
      </c>
    </row>
    <row r="89" spans="1:16" x14ac:dyDescent="0.3">
      <c r="A89" s="81" t="s">
        <v>41</v>
      </c>
      <c r="B89" s="77" t="s">
        <v>16</v>
      </c>
      <c r="C89" s="2">
        <v>2016</v>
      </c>
      <c r="D89" s="5">
        <v>43654</v>
      </c>
      <c r="E89" s="5">
        <v>1998</v>
      </c>
      <c r="F89" s="5">
        <v>23</v>
      </c>
      <c r="G89" s="5">
        <v>4135</v>
      </c>
      <c r="H89" s="5">
        <v>599</v>
      </c>
      <c r="I89" s="5">
        <v>26081</v>
      </c>
      <c r="J89" s="5">
        <v>2712</v>
      </c>
      <c r="K89" s="61">
        <v>0</v>
      </c>
      <c r="L89" s="61">
        <v>0</v>
      </c>
      <c r="M89" s="85">
        <f t="shared" si="4"/>
        <v>79202</v>
      </c>
    </row>
    <row r="90" spans="1:16" x14ac:dyDescent="0.3">
      <c r="A90" s="81" t="s">
        <v>17</v>
      </c>
      <c r="B90" s="77" t="s">
        <v>18</v>
      </c>
      <c r="C90" s="2">
        <v>2016</v>
      </c>
      <c r="D90" s="5">
        <v>278657</v>
      </c>
      <c r="E90" s="5">
        <v>2723</v>
      </c>
      <c r="F90" s="5">
        <v>12081</v>
      </c>
      <c r="G90" s="5">
        <v>5556</v>
      </c>
      <c r="H90" s="5">
        <v>2</v>
      </c>
      <c r="I90" s="5">
        <v>65757</v>
      </c>
      <c r="J90" s="5">
        <v>5</v>
      </c>
      <c r="K90" s="61">
        <v>0</v>
      </c>
      <c r="L90" s="61">
        <v>0</v>
      </c>
      <c r="M90" s="85">
        <f t="shared" si="4"/>
        <v>364781</v>
      </c>
    </row>
    <row r="91" spans="1:16" ht="39.6" x14ac:dyDescent="0.3">
      <c r="A91" s="81" t="s">
        <v>19</v>
      </c>
      <c r="B91" s="77" t="s">
        <v>20</v>
      </c>
      <c r="C91" s="2">
        <v>2016</v>
      </c>
      <c r="D91" s="5">
        <v>154037</v>
      </c>
      <c r="E91" s="5">
        <v>950</v>
      </c>
      <c r="F91" s="5">
        <v>373</v>
      </c>
      <c r="G91" s="5">
        <v>12411</v>
      </c>
      <c r="H91" s="5">
        <v>1101</v>
      </c>
      <c r="I91" s="5">
        <v>49277</v>
      </c>
      <c r="J91" s="5">
        <v>6</v>
      </c>
      <c r="K91" s="61">
        <v>0</v>
      </c>
      <c r="L91" s="61">
        <v>0</v>
      </c>
      <c r="M91" s="85">
        <f t="shared" si="4"/>
        <v>218155</v>
      </c>
    </row>
    <row r="92" spans="1:16" x14ac:dyDescent="0.3">
      <c r="A92" s="81" t="s">
        <v>21</v>
      </c>
      <c r="B92" s="77" t="s">
        <v>22</v>
      </c>
      <c r="C92" s="2">
        <v>2016</v>
      </c>
      <c r="D92" s="5">
        <v>133664</v>
      </c>
      <c r="E92" s="5">
        <v>130</v>
      </c>
      <c r="F92" s="5">
        <v>714</v>
      </c>
      <c r="G92" s="5">
        <v>926</v>
      </c>
      <c r="H92" s="5">
        <v>1137</v>
      </c>
      <c r="I92" s="5">
        <v>38413</v>
      </c>
      <c r="J92" s="5">
        <v>201</v>
      </c>
      <c r="K92" s="61">
        <v>0</v>
      </c>
      <c r="L92" s="61">
        <v>0</v>
      </c>
      <c r="M92" s="85">
        <f t="shared" si="4"/>
        <v>175185</v>
      </c>
    </row>
    <row r="93" spans="1:16" x14ac:dyDescent="0.3">
      <c r="A93" s="81" t="s">
        <v>23</v>
      </c>
      <c r="B93" s="77" t="s">
        <v>24</v>
      </c>
      <c r="C93" s="2">
        <v>2016</v>
      </c>
      <c r="D93" s="5">
        <v>54047</v>
      </c>
      <c r="E93" s="5">
        <v>13069</v>
      </c>
      <c r="F93" s="5">
        <v>3575</v>
      </c>
      <c r="G93" s="5">
        <v>543</v>
      </c>
      <c r="H93" s="5">
        <v>6</v>
      </c>
      <c r="I93" s="5">
        <v>17518</v>
      </c>
      <c r="J93" s="5">
        <v>1090</v>
      </c>
      <c r="K93" s="61">
        <v>0</v>
      </c>
      <c r="L93" s="61">
        <v>0</v>
      </c>
      <c r="M93" s="85">
        <f t="shared" si="4"/>
        <v>89848</v>
      </c>
    </row>
    <row r="94" spans="1:16" x14ac:dyDescent="0.3">
      <c r="A94" s="81" t="s">
        <v>25</v>
      </c>
      <c r="B94" s="77" t="s">
        <v>26</v>
      </c>
      <c r="C94" s="2">
        <v>2016</v>
      </c>
      <c r="D94" s="5">
        <v>68844</v>
      </c>
      <c r="E94" s="5">
        <v>0</v>
      </c>
      <c r="F94" s="5">
        <v>795</v>
      </c>
      <c r="G94" s="5">
        <v>5550</v>
      </c>
      <c r="H94" s="5">
        <v>1633</v>
      </c>
      <c r="I94" s="5">
        <v>23033</v>
      </c>
      <c r="J94" s="5">
        <v>68</v>
      </c>
      <c r="K94" s="61">
        <v>0</v>
      </c>
      <c r="L94" s="61">
        <v>0</v>
      </c>
      <c r="M94" s="85">
        <f t="shared" si="4"/>
        <v>99923</v>
      </c>
    </row>
    <row r="95" spans="1:16" x14ac:dyDescent="0.3">
      <c r="A95" s="81" t="s">
        <v>42</v>
      </c>
      <c r="B95" s="77" t="s">
        <v>27</v>
      </c>
      <c r="C95" s="2">
        <v>2016</v>
      </c>
      <c r="D95" s="5">
        <v>63066</v>
      </c>
      <c r="E95" s="5">
        <v>8734</v>
      </c>
      <c r="F95" s="5">
        <v>53</v>
      </c>
      <c r="G95" s="5">
        <v>1480</v>
      </c>
      <c r="H95" s="5">
        <v>175</v>
      </c>
      <c r="I95" s="5">
        <v>27794</v>
      </c>
      <c r="J95" s="5">
        <v>5</v>
      </c>
      <c r="K95" s="61">
        <v>0</v>
      </c>
      <c r="L95" s="61">
        <v>0</v>
      </c>
      <c r="M95" s="85">
        <f t="shared" si="4"/>
        <v>101307</v>
      </c>
    </row>
    <row r="96" spans="1:16" x14ac:dyDescent="0.3">
      <c r="A96" s="81" t="s">
        <v>28</v>
      </c>
      <c r="B96" s="77" t="s">
        <v>29</v>
      </c>
      <c r="C96" s="2">
        <v>2016</v>
      </c>
      <c r="D96" s="5">
        <v>88628</v>
      </c>
      <c r="E96" s="5">
        <v>15557</v>
      </c>
      <c r="F96" s="5">
        <v>881</v>
      </c>
      <c r="G96" s="5">
        <v>5162</v>
      </c>
      <c r="H96" s="5">
        <v>616</v>
      </c>
      <c r="I96" s="5">
        <v>41958</v>
      </c>
      <c r="J96" s="5">
        <v>623</v>
      </c>
      <c r="K96" s="61">
        <v>0</v>
      </c>
      <c r="L96" s="61">
        <v>0</v>
      </c>
      <c r="M96" s="85">
        <f t="shared" si="4"/>
        <v>153425</v>
      </c>
    </row>
    <row r="97" spans="1:13" ht="26.4" x14ac:dyDescent="0.3">
      <c r="A97" s="81" t="s">
        <v>0</v>
      </c>
      <c r="B97" s="77" t="s">
        <v>30</v>
      </c>
      <c r="C97" s="2">
        <v>2016</v>
      </c>
      <c r="D97" s="5">
        <v>59550</v>
      </c>
      <c r="E97" s="5">
        <v>5677</v>
      </c>
      <c r="F97" s="5">
        <v>638</v>
      </c>
      <c r="G97" s="5">
        <v>3125</v>
      </c>
      <c r="H97" s="5">
        <v>491</v>
      </c>
      <c r="I97" s="5">
        <v>24426</v>
      </c>
      <c r="J97" s="5">
        <v>872</v>
      </c>
      <c r="K97" s="61">
        <v>0</v>
      </c>
      <c r="L97" s="61">
        <v>0</v>
      </c>
      <c r="M97" s="85">
        <f t="shared" si="4"/>
        <v>94779</v>
      </c>
    </row>
    <row r="98" spans="1:13" x14ac:dyDescent="0.3">
      <c r="A98" s="81" t="s">
        <v>0</v>
      </c>
      <c r="B98" s="77" t="s">
        <v>31</v>
      </c>
      <c r="C98" s="2">
        <v>2016</v>
      </c>
      <c r="D98" s="5">
        <v>57070</v>
      </c>
      <c r="E98" s="5">
        <v>14942</v>
      </c>
      <c r="F98" s="5">
        <v>67</v>
      </c>
      <c r="G98" s="5">
        <v>2358</v>
      </c>
      <c r="H98" s="5">
        <v>37</v>
      </c>
      <c r="I98" s="5">
        <v>20811</v>
      </c>
      <c r="J98" s="5">
        <v>310</v>
      </c>
      <c r="K98" s="61">
        <v>0</v>
      </c>
      <c r="L98" s="61">
        <v>0</v>
      </c>
      <c r="M98" s="85">
        <f t="shared" si="4"/>
        <v>95595</v>
      </c>
    </row>
    <row r="99" spans="1:13" x14ac:dyDescent="0.3">
      <c r="A99" s="81" t="s">
        <v>1</v>
      </c>
      <c r="B99" s="77" t="s">
        <v>32</v>
      </c>
      <c r="C99" s="2">
        <v>2016</v>
      </c>
      <c r="D99" s="5">
        <v>140311</v>
      </c>
      <c r="E99" s="5">
        <v>9056</v>
      </c>
      <c r="F99" s="5">
        <v>1201</v>
      </c>
      <c r="G99" s="5">
        <v>4081</v>
      </c>
      <c r="H99" s="5">
        <v>163</v>
      </c>
      <c r="I99" s="5">
        <v>31720</v>
      </c>
      <c r="J99" s="5">
        <v>579</v>
      </c>
      <c r="K99" s="61">
        <v>0</v>
      </c>
      <c r="L99" s="61">
        <v>0</v>
      </c>
      <c r="M99" s="85">
        <f t="shared" si="4"/>
        <v>187111</v>
      </c>
    </row>
    <row r="100" spans="1:13" ht="26.4" x14ac:dyDescent="0.3">
      <c r="A100" s="81" t="s">
        <v>1</v>
      </c>
      <c r="B100" s="77" t="s">
        <v>33</v>
      </c>
      <c r="C100" s="2">
        <v>2016</v>
      </c>
      <c r="D100" s="5">
        <v>181266</v>
      </c>
      <c r="E100" s="5">
        <v>16590</v>
      </c>
      <c r="F100" s="5">
        <v>5688</v>
      </c>
      <c r="G100" s="5">
        <v>6837</v>
      </c>
      <c r="H100" s="5">
        <v>271</v>
      </c>
      <c r="I100" s="5">
        <v>60626</v>
      </c>
      <c r="J100" s="5">
        <v>977</v>
      </c>
      <c r="K100" s="61">
        <v>0</v>
      </c>
      <c r="L100" s="61">
        <v>0</v>
      </c>
      <c r="M100" s="85">
        <f t="shared" si="4"/>
        <v>272255</v>
      </c>
    </row>
    <row r="101" spans="1:13" x14ac:dyDescent="0.3">
      <c r="A101" s="81" t="s">
        <v>34</v>
      </c>
      <c r="B101" s="77" t="s">
        <v>35</v>
      </c>
      <c r="C101" s="2">
        <v>2016</v>
      </c>
      <c r="D101" s="5">
        <v>28739</v>
      </c>
      <c r="E101" s="5">
        <v>4888</v>
      </c>
      <c r="F101" s="5">
        <v>1332</v>
      </c>
      <c r="G101" s="5">
        <v>6554</v>
      </c>
      <c r="H101" s="5">
        <v>3221</v>
      </c>
      <c r="I101" s="5">
        <v>12482</v>
      </c>
      <c r="J101" s="5">
        <v>798</v>
      </c>
      <c r="K101" s="61">
        <v>0</v>
      </c>
      <c r="L101" s="61">
        <v>0</v>
      </c>
      <c r="M101" s="85">
        <f t="shared" si="4"/>
        <v>58014</v>
      </c>
    </row>
    <row r="102" spans="1:13" x14ac:dyDescent="0.3">
      <c r="A102" s="81" t="s">
        <v>36</v>
      </c>
      <c r="B102" s="77" t="s">
        <v>37</v>
      </c>
      <c r="C102" s="2">
        <v>2016</v>
      </c>
      <c r="D102" s="5">
        <v>29734</v>
      </c>
      <c r="E102" s="5">
        <v>13420</v>
      </c>
      <c r="F102" s="5">
        <v>428</v>
      </c>
      <c r="G102" s="5">
        <v>2168</v>
      </c>
      <c r="H102" s="5">
        <v>7</v>
      </c>
      <c r="I102" s="5">
        <v>28538</v>
      </c>
      <c r="J102" s="5">
        <v>2000</v>
      </c>
      <c r="K102" s="61">
        <v>0</v>
      </c>
      <c r="L102" s="61">
        <v>0</v>
      </c>
      <c r="M102" s="85">
        <f t="shared" si="4"/>
        <v>76295</v>
      </c>
    </row>
    <row r="103" spans="1:13" x14ac:dyDescent="0.3">
      <c r="A103" s="81" t="s">
        <v>2</v>
      </c>
      <c r="B103" s="77" t="s">
        <v>38</v>
      </c>
      <c r="C103" s="2">
        <v>2016</v>
      </c>
      <c r="D103" s="5">
        <v>31211</v>
      </c>
      <c r="E103" s="5">
        <v>2356</v>
      </c>
      <c r="F103" s="5">
        <v>53</v>
      </c>
      <c r="G103" s="5">
        <v>4989</v>
      </c>
      <c r="H103" s="5">
        <v>8290</v>
      </c>
      <c r="I103" s="5">
        <v>20181</v>
      </c>
      <c r="J103" s="5">
        <v>2932</v>
      </c>
      <c r="K103" s="61">
        <v>0</v>
      </c>
      <c r="L103" s="61">
        <v>0</v>
      </c>
      <c r="M103" s="85">
        <f t="shared" si="4"/>
        <v>70012</v>
      </c>
    </row>
    <row r="104" spans="1:13" ht="26.4" x14ac:dyDescent="0.3">
      <c r="A104" s="82"/>
      <c r="B104" s="77" t="s">
        <v>39</v>
      </c>
      <c r="C104" s="2">
        <v>2016</v>
      </c>
      <c r="D104" s="5">
        <v>95837</v>
      </c>
      <c r="E104" s="5">
        <v>15402</v>
      </c>
      <c r="F104" s="5">
        <v>129</v>
      </c>
      <c r="G104" s="5">
        <v>5431</v>
      </c>
      <c r="H104" s="5">
        <v>439</v>
      </c>
      <c r="I104" s="5">
        <v>36259</v>
      </c>
      <c r="J104" s="5">
        <v>129</v>
      </c>
      <c r="K104" s="61">
        <v>0</v>
      </c>
      <c r="L104" s="61">
        <v>0</v>
      </c>
      <c r="M104" s="85">
        <f t="shared" si="4"/>
        <v>153626</v>
      </c>
    </row>
    <row r="105" spans="1:13" ht="27.6" customHeight="1" x14ac:dyDescent="0.3">
      <c r="A105" s="82"/>
      <c r="B105" s="77" t="s">
        <v>40</v>
      </c>
      <c r="C105" s="2">
        <v>2016</v>
      </c>
      <c r="D105" s="5">
        <v>31034</v>
      </c>
      <c r="E105" s="5">
        <v>8532</v>
      </c>
      <c r="F105" s="63">
        <v>2168</v>
      </c>
      <c r="G105" s="5">
        <v>2732</v>
      </c>
      <c r="H105" s="63">
        <v>288</v>
      </c>
      <c r="I105" s="63">
        <v>35032</v>
      </c>
      <c r="J105" s="5">
        <v>293</v>
      </c>
      <c r="K105" s="61">
        <v>0</v>
      </c>
      <c r="L105" s="61">
        <v>0</v>
      </c>
      <c r="M105" s="85">
        <f t="shared" si="4"/>
        <v>80079</v>
      </c>
    </row>
    <row r="106" spans="1:13" x14ac:dyDescent="0.3">
      <c r="A106" s="84"/>
      <c r="B106" s="72" t="s">
        <v>68</v>
      </c>
      <c r="C106" s="73">
        <v>2016</v>
      </c>
      <c r="D106" s="78">
        <f>SUM(D$86:D$105)</f>
        <v>1688230</v>
      </c>
      <c r="E106" s="78">
        <f t="shared" ref="E106:L106" si="6">SUM(E$86:E$105)</f>
        <v>154801</v>
      </c>
      <c r="F106" s="78">
        <f t="shared" si="6"/>
        <v>31300</v>
      </c>
      <c r="G106" s="78">
        <f t="shared" si="6"/>
        <v>85278</v>
      </c>
      <c r="H106" s="78">
        <f t="shared" si="6"/>
        <v>21112</v>
      </c>
      <c r="I106" s="78">
        <f t="shared" si="6"/>
        <v>627302</v>
      </c>
      <c r="J106" s="78">
        <f t="shared" si="6"/>
        <v>20964</v>
      </c>
      <c r="K106" s="78">
        <f t="shared" si="6"/>
        <v>0</v>
      </c>
      <c r="L106" s="78">
        <f t="shared" si="6"/>
        <v>0</v>
      </c>
      <c r="M106" s="85">
        <f t="shared" si="4"/>
        <v>2628987</v>
      </c>
    </row>
    <row r="107" spans="1:13" x14ac:dyDescent="0.3">
      <c r="A107" s="81" t="s">
        <v>12</v>
      </c>
      <c r="B107" s="77" t="s">
        <v>13</v>
      </c>
      <c r="C107" s="2">
        <v>2017</v>
      </c>
      <c r="D107" s="5">
        <v>21366</v>
      </c>
      <c r="E107" s="5">
        <v>13134</v>
      </c>
      <c r="F107" s="5">
        <v>545</v>
      </c>
      <c r="G107" s="5">
        <v>584</v>
      </c>
      <c r="H107" s="5">
        <v>3</v>
      </c>
      <c r="I107" s="5">
        <v>19551</v>
      </c>
      <c r="J107" s="5">
        <v>3253</v>
      </c>
      <c r="K107" s="5">
        <v>2172</v>
      </c>
      <c r="L107" s="5">
        <v>4069</v>
      </c>
      <c r="M107" s="85">
        <f t="shared" si="4"/>
        <v>64677</v>
      </c>
    </row>
    <row r="108" spans="1:13" x14ac:dyDescent="0.3">
      <c r="A108" s="81" t="s">
        <v>52</v>
      </c>
      <c r="B108" s="77" t="s">
        <v>14</v>
      </c>
      <c r="C108" s="2">
        <v>2017</v>
      </c>
      <c r="D108" s="3">
        <v>49430</v>
      </c>
      <c r="E108" s="3">
        <v>56</v>
      </c>
      <c r="F108" s="5">
        <v>213</v>
      </c>
      <c r="G108" s="5">
        <v>5102</v>
      </c>
      <c r="H108" s="5">
        <v>731</v>
      </c>
      <c r="I108" s="5">
        <v>21983</v>
      </c>
      <c r="J108" s="5">
        <v>987</v>
      </c>
      <c r="K108" s="5">
        <v>519</v>
      </c>
      <c r="L108" s="5">
        <v>5358</v>
      </c>
      <c r="M108" s="85">
        <f t="shared" si="4"/>
        <v>84379</v>
      </c>
    </row>
    <row r="109" spans="1:13" ht="26.4" x14ac:dyDescent="0.3">
      <c r="A109" s="81" t="s">
        <v>52</v>
      </c>
      <c r="B109" s="77" t="s">
        <v>15</v>
      </c>
      <c r="C109" s="2">
        <v>2017</v>
      </c>
      <c r="D109" s="3">
        <v>59647</v>
      </c>
      <c r="E109" s="3">
        <v>1574</v>
      </c>
      <c r="F109" s="5">
        <v>99</v>
      </c>
      <c r="G109" s="5">
        <v>5958</v>
      </c>
      <c r="H109" s="5">
        <v>981</v>
      </c>
      <c r="I109" s="5">
        <v>27686</v>
      </c>
      <c r="J109" s="5">
        <v>1867</v>
      </c>
      <c r="K109" s="8">
        <v>454</v>
      </c>
      <c r="L109" s="5">
        <v>6852</v>
      </c>
      <c r="M109" s="85">
        <f t="shared" si="4"/>
        <v>105118</v>
      </c>
    </row>
    <row r="110" spans="1:13" x14ac:dyDescent="0.3">
      <c r="A110" s="81" t="s">
        <v>41</v>
      </c>
      <c r="B110" s="77" t="s">
        <v>16</v>
      </c>
      <c r="C110" s="2">
        <v>2017</v>
      </c>
      <c r="D110" s="3">
        <v>40306</v>
      </c>
      <c r="E110" s="3">
        <v>1945</v>
      </c>
      <c r="F110" s="9">
        <v>6</v>
      </c>
      <c r="G110" s="5">
        <v>4163</v>
      </c>
      <c r="H110" s="5">
        <v>607</v>
      </c>
      <c r="I110" s="5">
        <v>26107</v>
      </c>
      <c r="J110" s="5">
        <v>2675</v>
      </c>
      <c r="K110" s="64">
        <v>14</v>
      </c>
      <c r="L110" s="5">
        <v>4207</v>
      </c>
      <c r="M110" s="85">
        <f t="shared" si="4"/>
        <v>80030</v>
      </c>
    </row>
    <row r="111" spans="1:13" x14ac:dyDescent="0.3">
      <c r="A111" s="81" t="s">
        <v>17</v>
      </c>
      <c r="B111" s="77" t="s">
        <v>18</v>
      </c>
      <c r="C111" s="2">
        <v>2017</v>
      </c>
      <c r="D111" s="3">
        <v>247527</v>
      </c>
      <c r="E111" s="3">
        <v>2369</v>
      </c>
      <c r="F111" s="5">
        <v>12283</v>
      </c>
      <c r="G111" s="5">
        <v>8830</v>
      </c>
      <c r="H111" s="6">
        <v>2</v>
      </c>
      <c r="I111" s="5">
        <v>69438</v>
      </c>
      <c r="J111" s="5">
        <v>28</v>
      </c>
      <c r="K111" s="5">
        <v>7229</v>
      </c>
      <c r="L111" s="64">
        <v>20022</v>
      </c>
      <c r="M111" s="85">
        <f t="shared" si="4"/>
        <v>367728</v>
      </c>
    </row>
    <row r="112" spans="1:13" ht="39.6" x14ac:dyDescent="0.3">
      <c r="A112" s="81" t="s">
        <v>19</v>
      </c>
      <c r="B112" s="77" t="s">
        <v>20</v>
      </c>
      <c r="C112" s="2">
        <v>2017</v>
      </c>
      <c r="D112" s="3">
        <v>133171</v>
      </c>
      <c r="E112" s="3">
        <v>923</v>
      </c>
      <c r="F112" s="64">
        <v>221</v>
      </c>
      <c r="G112" s="5">
        <v>10121</v>
      </c>
      <c r="H112" s="5">
        <v>680</v>
      </c>
      <c r="I112" s="5">
        <v>57881</v>
      </c>
      <c r="J112" s="5">
        <v>19</v>
      </c>
      <c r="K112" s="64">
        <v>8442</v>
      </c>
      <c r="L112" s="64">
        <v>7293</v>
      </c>
      <c r="M112" s="85">
        <f t="shared" si="4"/>
        <v>218751</v>
      </c>
    </row>
    <row r="113" spans="1:13" x14ac:dyDescent="0.3">
      <c r="A113" s="81" t="s">
        <v>21</v>
      </c>
      <c r="B113" s="77" t="s">
        <v>22</v>
      </c>
      <c r="C113" s="2">
        <v>2017</v>
      </c>
      <c r="D113" s="3">
        <v>120524</v>
      </c>
      <c r="E113" s="3">
        <v>42</v>
      </c>
      <c r="F113" s="5">
        <v>2103</v>
      </c>
      <c r="G113" s="5">
        <v>747</v>
      </c>
      <c r="H113" s="5">
        <v>1111</v>
      </c>
      <c r="I113" s="5">
        <v>42191</v>
      </c>
      <c r="J113" s="5">
        <v>116</v>
      </c>
      <c r="K113" s="5">
        <v>7626</v>
      </c>
      <c r="L113" s="5">
        <v>16660</v>
      </c>
      <c r="M113" s="85">
        <f t="shared" si="4"/>
        <v>191120</v>
      </c>
    </row>
    <row r="114" spans="1:13" x14ac:dyDescent="0.3">
      <c r="A114" s="81" t="s">
        <v>23</v>
      </c>
      <c r="B114" s="77" t="s">
        <v>24</v>
      </c>
      <c r="C114" s="2">
        <v>2017</v>
      </c>
      <c r="D114" s="3">
        <v>36558</v>
      </c>
      <c r="E114" s="3">
        <v>12152</v>
      </c>
      <c r="F114" s="5">
        <v>3749</v>
      </c>
      <c r="G114" s="5">
        <v>640</v>
      </c>
      <c r="H114" s="5">
        <v>10</v>
      </c>
      <c r="I114" s="5">
        <v>18028</v>
      </c>
      <c r="J114" s="5">
        <v>570</v>
      </c>
      <c r="K114" s="5">
        <v>13236</v>
      </c>
      <c r="L114" s="5">
        <v>5643</v>
      </c>
      <c r="M114" s="85">
        <f t="shared" si="4"/>
        <v>90586</v>
      </c>
    </row>
    <row r="115" spans="1:13" x14ac:dyDescent="0.3">
      <c r="A115" s="81" t="s">
        <v>25</v>
      </c>
      <c r="B115" s="77" t="s">
        <v>26</v>
      </c>
      <c r="C115" s="2">
        <v>2017</v>
      </c>
      <c r="D115" s="3">
        <v>65381</v>
      </c>
      <c r="E115" s="3">
        <v>353</v>
      </c>
      <c r="F115" s="5">
        <v>892</v>
      </c>
      <c r="G115" s="5">
        <v>5182</v>
      </c>
      <c r="H115" s="5">
        <v>2376</v>
      </c>
      <c r="I115" s="5">
        <v>21797</v>
      </c>
      <c r="J115" s="5">
        <v>62</v>
      </c>
      <c r="K115" s="5">
        <v>684</v>
      </c>
      <c r="L115" s="5">
        <v>6650</v>
      </c>
      <c r="M115" s="85">
        <f t="shared" si="4"/>
        <v>103377</v>
      </c>
    </row>
    <row r="116" spans="1:13" x14ac:dyDescent="0.3">
      <c r="A116" s="81" t="s">
        <v>42</v>
      </c>
      <c r="B116" s="77" t="s">
        <v>27</v>
      </c>
      <c r="C116" s="2">
        <v>2017</v>
      </c>
      <c r="D116" s="3">
        <v>55632</v>
      </c>
      <c r="E116" s="3">
        <v>6450</v>
      </c>
      <c r="F116" s="5">
        <v>107</v>
      </c>
      <c r="G116" s="5">
        <v>1054</v>
      </c>
      <c r="H116" s="5">
        <v>126</v>
      </c>
      <c r="I116" s="64">
        <v>30724</v>
      </c>
      <c r="J116" s="10">
        <v>6</v>
      </c>
      <c r="K116" s="5">
        <v>3496</v>
      </c>
      <c r="L116" s="5">
        <v>4029</v>
      </c>
      <c r="M116" s="85">
        <f t="shared" si="4"/>
        <v>101624</v>
      </c>
    </row>
    <row r="117" spans="1:13" x14ac:dyDescent="0.3">
      <c r="A117" s="81" t="s">
        <v>28</v>
      </c>
      <c r="B117" s="77" t="s">
        <v>29</v>
      </c>
      <c r="C117" s="2">
        <v>2017</v>
      </c>
      <c r="D117" s="3">
        <v>71102</v>
      </c>
      <c r="E117" s="3">
        <v>12054</v>
      </c>
      <c r="F117" s="5">
        <v>877</v>
      </c>
      <c r="G117" s="5">
        <v>5029</v>
      </c>
      <c r="H117" s="5">
        <v>681</v>
      </c>
      <c r="I117" s="64">
        <v>50769</v>
      </c>
      <c r="J117" s="5">
        <v>376</v>
      </c>
      <c r="K117" s="5">
        <v>9344</v>
      </c>
      <c r="L117" s="5">
        <v>3723</v>
      </c>
      <c r="M117" s="85">
        <f t="shared" si="4"/>
        <v>153955</v>
      </c>
    </row>
    <row r="118" spans="1:13" ht="26.4" x14ac:dyDescent="0.3">
      <c r="A118" s="81" t="s">
        <v>0</v>
      </c>
      <c r="B118" s="77" t="s">
        <v>30</v>
      </c>
      <c r="C118" s="2">
        <v>2017</v>
      </c>
      <c r="D118" s="61">
        <v>56261</v>
      </c>
      <c r="E118" s="61">
        <v>5952</v>
      </c>
      <c r="F118" s="61">
        <v>722</v>
      </c>
      <c r="G118" s="61">
        <v>2859</v>
      </c>
      <c r="H118" s="61">
        <v>336</v>
      </c>
      <c r="I118" s="5">
        <v>28878</v>
      </c>
      <c r="J118" s="61">
        <v>1241</v>
      </c>
      <c r="K118" s="62">
        <v>59</v>
      </c>
      <c r="L118" s="5">
        <v>6265</v>
      </c>
      <c r="M118" s="85">
        <f t="shared" si="4"/>
        <v>102573</v>
      </c>
    </row>
    <row r="119" spans="1:13" x14ac:dyDescent="0.3">
      <c r="A119" s="81" t="s">
        <v>0</v>
      </c>
      <c r="B119" s="77" t="s">
        <v>31</v>
      </c>
      <c r="C119" s="2">
        <v>2017</v>
      </c>
      <c r="D119" s="61">
        <v>41620</v>
      </c>
      <c r="E119" s="61">
        <v>14707</v>
      </c>
      <c r="F119" s="61">
        <v>57</v>
      </c>
      <c r="G119" s="61">
        <v>3674</v>
      </c>
      <c r="H119" s="61">
        <v>712</v>
      </c>
      <c r="I119" s="64">
        <v>25614</v>
      </c>
      <c r="J119" s="61">
        <v>314</v>
      </c>
      <c r="K119" s="61">
        <v>6701</v>
      </c>
      <c r="L119" s="5">
        <v>5245</v>
      </c>
      <c r="M119" s="85">
        <f t="shared" si="4"/>
        <v>98644</v>
      </c>
    </row>
    <row r="120" spans="1:13" x14ac:dyDescent="0.3">
      <c r="A120" s="81" t="s">
        <v>1</v>
      </c>
      <c r="B120" s="77" t="s">
        <v>32</v>
      </c>
      <c r="C120" s="2">
        <v>2017</v>
      </c>
      <c r="D120" s="61">
        <v>113905</v>
      </c>
      <c r="E120" s="61">
        <v>6868</v>
      </c>
      <c r="F120" s="61">
        <v>1217</v>
      </c>
      <c r="G120" s="61">
        <v>3664</v>
      </c>
      <c r="H120" s="61">
        <v>244</v>
      </c>
      <c r="I120" s="61">
        <v>40759</v>
      </c>
      <c r="J120" s="61">
        <v>47</v>
      </c>
      <c r="K120" s="61">
        <v>12791</v>
      </c>
      <c r="L120" s="5">
        <v>15840</v>
      </c>
      <c r="M120" s="85">
        <f t="shared" si="4"/>
        <v>195335</v>
      </c>
    </row>
    <row r="121" spans="1:13" ht="26.4" x14ac:dyDescent="0.3">
      <c r="A121" s="81" t="s">
        <v>1</v>
      </c>
      <c r="B121" s="77" t="s">
        <v>33</v>
      </c>
      <c r="C121" s="2">
        <v>2017</v>
      </c>
      <c r="D121" s="61">
        <v>139951</v>
      </c>
      <c r="E121" s="61">
        <v>15687</v>
      </c>
      <c r="F121" s="61">
        <v>5475</v>
      </c>
      <c r="G121" s="61">
        <v>7822</v>
      </c>
      <c r="H121" s="61">
        <v>518</v>
      </c>
      <c r="I121" s="61">
        <v>74492</v>
      </c>
      <c r="J121" s="61">
        <v>1210</v>
      </c>
      <c r="K121" s="61">
        <v>13165</v>
      </c>
      <c r="L121" s="5">
        <v>14400</v>
      </c>
      <c r="M121" s="85">
        <f t="shared" si="4"/>
        <v>272720</v>
      </c>
    </row>
    <row r="122" spans="1:13" x14ac:dyDescent="0.3">
      <c r="A122" s="81" t="s">
        <v>34</v>
      </c>
      <c r="B122" s="77" t="s">
        <v>35</v>
      </c>
      <c r="C122" s="2">
        <v>2017</v>
      </c>
      <c r="D122" s="3">
        <v>28690</v>
      </c>
      <c r="E122" s="3">
        <v>3695</v>
      </c>
      <c r="F122" s="3">
        <v>1494</v>
      </c>
      <c r="G122" s="3">
        <v>9278</v>
      </c>
      <c r="H122" s="5">
        <v>3915</v>
      </c>
      <c r="I122" s="5">
        <v>11938</v>
      </c>
      <c r="J122" s="5">
        <v>650</v>
      </c>
      <c r="K122" s="5">
        <v>222</v>
      </c>
      <c r="L122" s="5">
        <v>908</v>
      </c>
      <c r="M122" s="85">
        <f t="shared" si="4"/>
        <v>60790</v>
      </c>
    </row>
    <row r="123" spans="1:13" x14ac:dyDescent="0.3">
      <c r="A123" s="81" t="s">
        <v>36</v>
      </c>
      <c r="B123" s="77" t="s">
        <v>37</v>
      </c>
      <c r="C123" s="2">
        <v>2017</v>
      </c>
      <c r="D123" s="3">
        <v>32905</v>
      </c>
      <c r="E123" s="3">
        <v>12546</v>
      </c>
      <c r="F123" s="3">
        <v>492</v>
      </c>
      <c r="G123" s="3">
        <v>2012</v>
      </c>
      <c r="H123" s="11">
        <v>3</v>
      </c>
      <c r="I123" s="5">
        <v>29449</v>
      </c>
      <c r="J123" s="5">
        <v>1565</v>
      </c>
      <c r="K123" s="5">
        <v>83</v>
      </c>
      <c r="L123" s="5">
        <v>2685</v>
      </c>
      <c r="M123" s="85">
        <f t="shared" si="4"/>
        <v>81740</v>
      </c>
    </row>
    <row r="124" spans="1:13" x14ac:dyDescent="0.3">
      <c r="A124" s="81" t="s">
        <v>2</v>
      </c>
      <c r="B124" s="77" t="s">
        <v>38</v>
      </c>
      <c r="C124" s="2">
        <v>2017</v>
      </c>
      <c r="D124" s="62">
        <v>35955</v>
      </c>
      <c r="E124" s="3">
        <v>1783</v>
      </c>
      <c r="F124" s="3">
        <v>73</v>
      </c>
      <c r="G124" s="3">
        <v>5686</v>
      </c>
      <c r="H124" s="5">
        <v>7886</v>
      </c>
      <c r="I124" s="5">
        <v>23167</v>
      </c>
      <c r="J124" s="5">
        <v>2011</v>
      </c>
      <c r="K124" s="5">
        <v>186</v>
      </c>
      <c r="L124" s="5">
        <v>3538</v>
      </c>
      <c r="M124" s="85">
        <f t="shared" si="4"/>
        <v>80285</v>
      </c>
    </row>
    <row r="125" spans="1:13" ht="26.4" x14ac:dyDescent="0.3">
      <c r="A125" s="82"/>
      <c r="B125" s="77" t="s">
        <v>39</v>
      </c>
      <c r="C125" s="2">
        <v>2017</v>
      </c>
      <c r="D125" s="3">
        <v>90287</v>
      </c>
      <c r="E125" s="3">
        <v>14261</v>
      </c>
      <c r="F125" s="3">
        <v>133</v>
      </c>
      <c r="G125" s="3">
        <v>5684</v>
      </c>
      <c r="H125" s="5">
        <v>412</v>
      </c>
      <c r="I125" s="5">
        <v>42019</v>
      </c>
      <c r="J125" s="5">
        <v>169</v>
      </c>
      <c r="K125" s="5">
        <v>4532</v>
      </c>
      <c r="L125" s="5">
        <v>5165</v>
      </c>
      <c r="M125" s="85">
        <f t="shared" si="4"/>
        <v>162662</v>
      </c>
    </row>
    <row r="126" spans="1:13" ht="26.4" x14ac:dyDescent="0.3">
      <c r="A126" s="82"/>
      <c r="B126" s="77" t="s">
        <v>40</v>
      </c>
      <c r="C126" s="2">
        <v>2017</v>
      </c>
      <c r="D126" s="3">
        <v>29446</v>
      </c>
      <c r="E126" s="3">
        <v>8752</v>
      </c>
      <c r="F126" s="3">
        <v>1889</v>
      </c>
      <c r="G126" s="3">
        <v>3208</v>
      </c>
      <c r="H126" s="3">
        <v>506</v>
      </c>
      <c r="I126" s="5">
        <v>34852</v>
      </c>
      <c r="J126" s="5">
        <v>206</v>
      </c>
      <c r="K126" s="5">
        <v>25</v>
      </c>
      <c r="L126" s="5">
        <v>4073</v>
      </c>
      <c r="M126" s="85">
        <f t="shared" si="4"/>
        <v>82957</v>
      </c>
    </row>
    <row r="127" spans="1:13" x14ac:dyDescent="0.3">
      <c r="A127" s="84"/>
      <c r="B127" s="72" t="s">
        <v>68</v>
      </c>
      <c r="C127" s="73">
        <v>2017</v>
      </c>
      <c r="D127" s="74">
        <f>SUM(D$107:D$126)</f>
        <v>1469664</v>
      </c>
      <c r="E127" s="74">
        <f t="shared" ref="E127:L127" si="7">SUM(E$107:E$126)</f>
        <v>135303</v>
      </c>
      <c r="F127" s="74">
        <f t="shared" si="7"/>
        <v>32647</v>
      </c>
      <c r="G127" s="74">
        <f t="shared" si="7"/>
        <v>91297</v>
      </c>
      <c r="H127" s="74">
        <f t="shared" si="7"/>
        <v>21840</v>
      </c>
      <c r="I127" s="74">
        <f t="shared" si="7"/>
        <v>697323</v>
      </c>
      <c r="J127" s="74">
        <f t="shared" si="7"/>
        <v>17372</v>
      </c>
      <c r="K127" s="74">
        <f t="shared" si="7"/>
        <v>90980</v>
      </c>
      <c r="L127" s="74">
        <f t="shared" si="7"/>
        <v>142625</v>
      </c>
      <c r="M127" s="85">
        <f t="shared" si="4"/>
        <v>2699051</v>
      </c>
    </row>
    <row r="128" spans="1:13" x14ac:dyDescent="0.3">
      <c r="A128" s="81" t="s">
        <v>12</v>
      </c>
      <c r="B128" s="77" t="s">
        <v>13</v>
      </c>
      <c r="C128" s="2">
        <v>2018</v>
      </c>
      <c r="D128" s="20">
        <v>24537</v>
      </c>
      <c r="E128" s="3">
        <v>10487</v>
      </c>
      <c r="F128" s="21">
        <v>1489</v>
      </c>
      <c r="G128" s="3">
        <v>558</v>
      </c>
      <c r="H128" s="12">
        <v>7</v>
      </c>
      <c r="I128" s="3">
        <v>21742</v>
      </c>
      <c r="J128" s="16">
        <v>2692</v>
      </c>
      <c r="K128" s="3">
        <v>2262</v>
      </c>
      <c r="L128" s="13">
        <v>3040</v>
      </c>
      <c r="M128" s="85">
        <f t="shared" si="4"/>
        <v>66814</v>
      </c>
    </row>
    <row r="129" spans="1:13" x14ac:dyDescent="0.3">
      <c r="A129" s="81" t="s">
        <v>52</v>
      </c>
      <c r="B129" s="77" t="s">
        <v>14</v>
      </c>
      <c r="C129" s="2">
        <v>2018</v>
      </c>
      <c r="D129" s="13">
        <v>56353</v>
      </c>
      <c r="E129" s="13">
        <v>94</v>
      </c>
      <c r="F129" s="14">
        <v>190</v>
      </c>
      <c r="G129" s="20">
        <v>5016</v>
      </c>
      <c r="H129" s="4">
        <v>746</v>
      </c>
      <c r="I129" s="3">
        <v>20673</v>
      </c>
      <c r="J129" s="16">
        <v>1411</v>
      </c>
      <c r="K129" s="15">
        <v>579</v>
      </c>
      <c r="L129" s="20">
        <v>3582</v>
      </c>
      <c r="M129" s="85">
        <f t="shared" si="4"/>
        <v>88644</v>
      </c>
    </row>
    <row r="130" spans="1:13" ht="26.4" x14ac:dyDescent="0.3">
      <c r="A130" s="81" t="s">
        <v>52</v>
      </c>
      <c r="B130" s="77" t="s">
        <v>15</v>
      </c>
      <c r="C130" s="2">
        <v>2018</v>
      </c>
      <c r="D130" s="4">
        <v>65444</v>
      </c>
      <c r="E130" s="3">
        <v>1301</v>
      </c>
      <c r="F130" s="3">
        <v>113</v>
      </c>
      <c r="G130" s="3">
        <v>6248</v>
      </c>
      <c r="H130" s="3">
        <v>1043</v>
      </c>
      <c r="I130" s="16">
        <v>27239</v>
      </c>
      <c r="J130" s="16">
        <v>1740</v>
      </c>
      <c r="K130" s="16">
        <v>353</v>
      </c>
      <c r="L130" s="4">
        <v>5111</v>
      </c>
      <c r="M130" s="85">
        <f t="shared" si="4"/>
        <v>108592</v>
      </c>
    </row>
    <row r="131" spans="1:13" x14ac:dyDescent="0.3">
      <c r="A131" s="81" t="s">
        <v>41</v>
      </c>
      <c r="B131" s="77" t="s">
        <v>16</v>
      </c>
      <c r="C131" s="2">
        <v>2018</v>
      </c>
      <c r="D131" s="16">
        <v>38740</v>
      </c>
      <c r="E131" s="21">
        <v>1351</v>
      </c>
      <c r="F131" s="17">
        <v>10</v>
      </c>
      <c r="G131" s="3">
        <v>4610</v>
      </c>
      <c r="H131" s="3">
        <v>445</v>
      </c>
      <c r="I131" s="3">
        <v>30289</v>
      </c>
      <c r="J131" s="3">
        <v>2151</v>
      </c>
      <c r="K131" s="18">
        <v>19</v>
      </c>
      <c r="L131" s="3">
        <v>3604</v>
      </c>
      <c r="M131" s="85">
        <f t="shared" ref="M131:M194" si="8">SUM($D131:$L131)</f>
        <v>81219</v>
      </c>
    </row>
    <row r="132" spans="1:13" x14ac:dyDescent="0.3">
      <c r="A132" s="81" t="s">
        <v>17</v>
      </c>
      <c r="B132" s="77" t="s">
        <v>18</v>
      </c>
      <c r="C132" s="2">
        <v>2018</v>
      </c>
      <c r="D132" s="3">
        <v>251628</v>
      </c>
      <c r="E132" s="4">
        <v>1940</v>
      </c>
      <c r="F132" s="13">
        <v>13356</v>
      </c>
      <c r="G132" s="4">
        <v>3027</v>
      </c>
      <c r="H132" s="19">
        <v>6</v>
      </c>
      <c r="I132" s="3">
        <v>86082</v>
      </c>
      <c r="J132" s="3">
        <v>15</v>
      </c>
      <c r="K132" s="13">
        <v>6903</v>
      </c>
      <c r="L132" s="4">
        <v>20871</v>
      </c>
      <c r="M132" s="85">
        <f t="shared" si="8"/>
        <v>383828</v>
      </c>
    </row>
    <row r="133" spans="1:13" ht="39.6" x14ac:dyDescent="0.3">
      <c r="A133" s="81" t="s">
        <v>19</v>
      </c>
      <c r="B133" s="77" t="s">
        <v>20</v>
      </c>
      <c r="C133" s="2">
        <v>2018</v>
      </c>
      <c r="D133" s="62">
        <v>133427</v>
      </c>
      <c r="E133" s="4">
        <v>1378</v>
      </c>
      <c r="F133" s="3">
        <v>908</v>
      </c>
      <c r="G133" s="14">
        <v>12624</v>
      </c>
      <c r="H133" s="13">
        <v>790</v>
      </c>
      <c r="I133" s="16">
        <v>73169</v>
      </c>
      <c r="J133" s="17">
        <v>10</v>
      </c>
      <c r="K133" s="4">
        <v>6886</v>
      </c>
      <c r="L133" s="4">
        <v>6552</v>
      </c>
      <c r="M133" s="85">
        <f t="shared" si="8"/>
        <v>235744</v>
      </c>
    </row>
    <row r="134" spans="1:13" x14ac:dyDescent="0.3">
      <c r="A134" s="81" t="s">
        <v>21</v>
      </c>
      <c r="B134" s="77" t="s">
        <v>22</v>
      </c>
      <c r="C134" s="2">
        <v>2018</v>
      </c>
      <c r="D134" s="22">
        <v>129475</v>
      </c>
      <c r="E134" s="20">
        <v>86</v>
      </c>
      <c r="F134" s="4">
        <v>1782</v>
      </c>
      <c r="G134" s="14">
        <v>992</v>
      </c>
      <c r="H134" s="65">
        <v>2795</v>
      </c>
      <c r="I134" s="21">
        <v>45199</v>
      </c>
      <c r="J134" s="4">
        <v>405</v>
      </c>
      <c r="K134" s="16">
        <v>6366</v>
      </c>
      <c r="L134" s="3">
        <v>16387</v>
      </c>
      <c r="M134" s="85">
        <f t="shared" si="8"/>
        <v>203487</v>
      </c>
    </row>
    <row r="135" spans="1:13" x14ac:dyDescent="0.3">
      <c r="A135" s="81" t="s">
        <v>23</v>
      </c>
      <c r="B135" s="77" t="s">
        <v>24</v>
      </c>
      <c r="C135" s="2">
        <v>2018</v>
      </c>
      <c r="D135" s="4">
        <v>37789</v>
      </c>
      <c r="E135" s="4">
        <v>11974</v>
      </c>
      <c r="F135" s="3">
        <v>4129</v>
      </c>
      <c r="G135" s="21">
        <v>692</v>
      </c>
      <c r="H135" s="22">
        <v>4</v>
      </c>
      <c r="I135" s="16">
        <v>20338</v>
      </c>
      <c r="J135" s="3">
        <v>459</v>
      </c>
      <c r="K135" s="17">
        <v>10737</v>
      </c>
      <c r="L135" s="21">
        <v>5644</v>
      </c>
      <c r="M135" s="85">
        <f t="shared" si="8"/>
        <v>91766</v>
      </c>
    </row>
    <row r="136" spans="1:13" x14ac:dyDescent="0.3">
      <c r="A136" s="81" t="s">
        <v>25</v>
      </c>
      <c r="B136" s="77" t="s">
        <v>26</v>
      </c>
      <c r="C136" s="2">
        <v>2018</v>
      </c>
      <c r="D136" s="21">
        <v>56104</v>
      </c>
      <c r="E136" s="20">
        <v>39</v>
      </c>
      <c r="F136" s="4">
        <v>748</v>
      </c>
      <c r="G136" s="15">
        <v>6807</v>
      </c>
      <c r="H136" s="13">
        <v>2872</v>
      </c>
      <c r="I136" s="20">
        <v>29545</v>
      </c>
      <c r="J136" s="13">
        <v>28</v>
      </c>
      <c r="K136" s="13">
        <v>384</v>
      </c>
      <c r="L136" s="20">
        <v>4382</v>
      </c>
      <c r="M136" s="85">
        <f t="shared" si="8"/>
        <v>100909</v>
      </c>
    </row>
    <row r="137" spans="1:13" x14ac:dyDescent="0.3">
      <c r="A137" s="81" t="s">
        <v>42</v>
      </c>
      <c r="B137" s="77" t="s">
        <v>27</v>
      </c>
      <c r="C137" s="2">
        <v>2018</v>
      </c>
      <c r="D137" s="13">
        <v>52128</v>
      </c>
      <c r="E137" s="3">
        <v>5801</v>
      </c>
      <c r="F137" s="13">
        <v>69</v>
      </c>
      <c r="G137" s="13">
        <v>1250</v>
      </c>
      <c r="H137" s="18">
        <v>155</v>
      </c>
      <c r="I137" s="4">
        <v>36486</v>
      </c>
      <c r="J137" s="23">
        <v>5</v>
      </c>
      <c r="K137" s="3">
        <v>3499</v>
      </c>
      <c r="L137" s="20">
        <v>3684</v>
      </c>
      <c r="M137" s="85">
        <f t="shared" si="8"/>
        <v>103077</v>
      </c>
    </row>
    <row r="138" spans="1:13" x14ac:dyDescent="0.3">
      <c r="A138" s="81" t="s">
        <v>28</v>
      </c>
      <c r="B138" s="77" t="s">
        <v>29</v>
      </c>
      <c r="C138" s="2">
        <v>2018</v>
      </c>
      <c r="D138" s="21">
        <v>79128</v>
      </c>
      <c r="E138" s="3">
        <v>10674</v>
      </c>
      <c r="F138" s="15">
        <v>1115</v>
      </c>
      <c r="G138" s="21">
        <v>5515</v>
      </c>
      <c r="H138" s="14">
        <v>638</v>
      </c>
      <c r="I138" s="65">
        <v>64245</v>
      </c>
      <c r="J138" s="23">
        <v>677</v>
      </c>
      <c r="K138" s="3">
        <v>8542</v>
      </c>
      <c r="L138" s="13">
        <v>3946</v>
      </c>
      <c r="M138" s="85">
        <f t="shared" si="8"/>
        <v>174480</v>
      </c>
    </row>
    <row r="139" spans="1:13" ht="26.4" x14ac:dyDescent="0.3">
      <c r="A139" s="81" t="s">
        <v>0</v>
      </c>
      <c r="B139" s="77" t="s">
        <v>30</v>
      </c>
      <c r="C139" s="2">
        <v>2018</v>
      </c>
      <c r="D139" s="3">
        <v>59811</v>
      </c>
      <c r="E139" s="3">
        <v>6089</v>
      </c>
      <c r="F139" s="15">
        <v>756</v>
      </c>
      <c r="G139" s="3">
        <v>2821</v>
      </c>
      <c r="H139" s="16">
        <v>412</v>
      </c>
      <c r="I139" s="3">
        <v>37237</v>
      </c>
      <c r="J139" s="4">
        <v>1666</v>
      </c>
      <c r="K139" s="3">
        <v>159</v>
      </c>
      <c r="L139" s="20">
        <v>4776</v>
      </c>
      <c r="M139" s="85">
        <f t="shared" si="8"/>
        <v>113727</v>
      </c>
    </row>
    <row r="140" spans="1:13" x14ac:dyDescent="0.3">
      <c r="A140" s="81" t="s">
        <v>0</v>
      </c>
      <c r="B140" s="77" t="s">
        <v>31</v>
      </c>
      <c r="C140" s="2">
        <v>2018</v>
      </c>
      <c r="D140" s="20">
        <v>37881</v>
      </c>
      <c r="E140" s="20">
        <v>14975</v>
      </c>
      <c r="F140" s="15">
        <v>70</v>
      </c>
      <c r="G140" s="14">
        <v>2027</v>
      </c>
      <c r="H140" s="17">
        <v>38</v>
      </c>
      <c r="I140" s="3">
        <v>33970</v>
      </c>
      <c r="J140" s="13">
        <v>94</v>
      </c>
      <c r="K140" s="13">
        <v>8361</v>
      </c>
      <c r="L140" s="3">
        <v>6047</v>
      </c>
      <c r="M140" s="85">
        <f t="shared" si="8"/>
        <v>103463</v>
      </c>
    </row>
    <row r="141" spans="1:13" x14ac:dyDescent="0.3">
      <c r="A141" s="81" t="s">
        <v>1</v>
      </c>
      <c r="B141" s="77" t="s">
        <v>32</v>
      </c>
      <c r="C141" s="2">
        <v>2018</v>
      </c>
      <c r="D141" s="3">
        <v>120080</v>
      </c>
      <c r="E141" s="22">
        <v>6230</v>
      </c>
      <c r="F141" s="4">
        <v>1397</v>
      </c>
      <c r="G141" s="21">
        <v>4123</v>
      </c>
      <c r="H141" s="15">
        <v>319</v>
      </c>
      <c r="I141" s="4">
        <v>44462</v>
      </c>
      <c r="J141" s="13">
        <v>67</v>
      </c>
      <c r="K141" s="3">
        <v>11712</v>
      </c>
      <c r="L141" s="14">
        <v>16214</v>
      </c>
      <c r="M141" s="85">
        <f t="shared" si="8"/>
        <v>204604</v>
      </c>
    </row>
    <row r="142" spans="1:13" ht="26.4" x14ac:dyDescent="0.3">
      <c r="A142" s="81" t="s">
        <v>1</v>
      </c>
      <c r="B142" s="77" t="s">
        <v>33</v>
      </c>
      <c r="C142" s="2">
        <v>2018</v>
      </c>
      <c r="D142" s="21">
        <v>131521</v>
      </c>
      <c r="E142" s="3">
        <v>12447</v>
      </c>
      <c r="F142" s="14">
        <v>5608</v>
      </c>
      <c r="G142" s="16">
        <v>5905</v>
      </c>
      <c r="H142" s="13">
        <v>381</v>
      </c>
      <c r="I142" s="3">
        <v>60040</v>
      </c>
      <c r="J142" s="16">
        <v>589</v>
      </c>
      <c r="K142" s="3">
        <v>12547</v>
      </c>
      <c r="L142" s="62">
        <v>15878</v>
      </c>
      <c r="M142" s="85">
        <f t="shared" si="8"/>
        <v>244916</v>
      </c>
    </row>
    <row r="143" spans="1:13" x14ac:dyDescent="0.3">
      <c r="A143" s="81" t="s">
        <v>34</v>
      </c>
      <c r="B143" s="77" t="s">
        <v>35</v>
      </c>
      <c r="C143" s="2">
        <v>2018</v>
      </c>
      <c r="D143" s="3">
        <v>32136</v>
      </c>
      <c r="E143" s="3">
        <v>2980</v>
      </c>
      <c r="F143" s="16">
        <v>1408</v>
      </c>
      <c r="G143" s="21">
        <v>8662</v>
      </c>
      <c r="H143" s="15">
        <v>2695</v>
      </c>
      <c r="I143" s="21">
        <v>14271</v>
      </c>
      <c r="J143" s="16">
        <v>882</v>
      </c>
      <c r="K143" s="4">
        <v>161</v>
      </c>
      <c r="L143" s="3">
        <v>881</v>
      </c>
      <c r="M143" s="85">
        <f t="shared" si="8"/>
        <v>64076</v>
      </c>
    </row>
    <row r="144" spans="1:13" x14ac:dyDescent="0.3">
      <c r="A144" s="81" t="s">
        <v>36</v>
      </c>
      <c r="B144" s="77" t="s">
        <v>37</v>
      </c>
      <c r="C144" s="2">
        <v>2018</v>
      </c>
      <c r="D144" s="16">
        <v>37404</v>
      </c>
      <c r="E144" s="3">
        <v>11440</v>
      </c>
      <c r="F144" s="24">
        <v>370</v>
      </c>
      <c r="G144" s="24">
        <v>2618</v>
      </c>
      <c r="H144" s="14">
        <v>4</v>
      </c>
      <c r="I144" s="3">
        <v>32959</v>
      </c>
      <c r="J144" s="3">
        <v>1574</v>
      </c>
      <c r="K144" s="3">
        <v>42</v>
      </c>
      <c r="L144" s="3">
        <v>3062</v>
      </c>
      <c r="M144" s="85">
        <f t="shared" si="8"/>
        <v>89473</v>
      </c>
    </row>
    <row r="145" spans="1:13" x14ac:dyDescent="0.3">
      <c r="A145" s="81" t="s">
        <v>2</v>
      </c>
      <c r="B145" s="77" t="s">
        <v>38</v>
      </c>
      <c r="C145" s="2">
        <v>2018</v>
      </c>
      <c r="D145" s="65">
        <v>32883</v>
      </c>
      <c r="E145" s="3">
        <v>1738</v>
      </c>
      <c r="F145" s="4">
        <v>84</v>
      </c>
      <c r="G145" s="13">
        <v>5416</v>
      </c>
      <c r="H145" s="3">
        <v>8235</v>
      </c>
      <c r="I145" s="3">
        <v>28426</v>
      </c>
      <c r="J145" s="3">
        <v>2483</v>
      </c>
      <c r="K145" s="15">
        <v>153</v>
      </c>
      <c r="L145" s="13">
        <v>2839</v>
      </c>
      <c r="M145" s="85">
        <f t="shared" si="8"/>
        <v>82257</v>
      </c>
    </row>
    <row r="146" spans="1:13" ht="26.4" x14ac:dyDescent="0.3">
      <c r="A146" s="82"/>
      <c r="B146" s="77" t="s">
        <v>39</v>
      </c>
      <c r="C146" s="2">
        <v>2018</v>
      </c>
      <c r="D146" s="25">
        <v>98705</v>
      </c>
      <c r="E146" s="14">
        <v>13152</v>
      </c>
      <c r="F146" s="16">
        <v>73</v>
      </c>
      <c r="G146" s="20">
        <v>5351</v>
      </c>
      <c r="H146" s="15">
        <v>369</v>
      </c>
      <c r="I146" s="3">
        <v>49597</v>
      </c>
      <c r="J146" s="4">
        <v>164</v>
      </c>
      <c r="K146" s="16">
        <v>4006</v>
      </c>
      <c r="L146" s="13">
        <v>6797</v>
      </c>
      <c r="M146" s="85">
        <f t="shared" si="8"/>
        <v>178214</v>
      </c>
    </row>
    <row r="147" spans="1:13" ht="26.4" x14ac:dyDescent="0.3">
      <c r="A147" s="82"/>
      <c r="B147" s="77" t="s">
        <v>40</v>
      </c>
      <c r="C147" s="2">
        <v>2018</v>
      </c>
      <c r="D147" s="16">
        <v>34663</v>
      </c>
      <c r="E147" s="62">
        <v>8398</v>
      </c>
      <c r="F147" s="3">
        <v>2034</v>
      </c>
      <c r="G147" s="65">
        <v>2936</v>
      </c>
      <c r="H147" s="3">
        <v>516</v>
      </c>
      <c r="I147" s="65">
        <v>39159</v>
      </c>
      <c r="J147" s="3">
        <v>249</v>
      </c>
      <c r="K147" s="17">
        <v>21</v>
      </c>
      <c r="L147" s="3">
        <v>4189</v>
      </c>
      <c r="M147" s="85">
        <f t="shared" si="8"/>
        <v>92165</v>
      </c>
    </row>
    <row r="148" spans="1:13" x14ac:dyDescent="0.3">
      <c r="A148" s="84"/>
      <c r="B148" s="72" t="s">
        <v>68</v>
      </c>
      <c r="C148" s="73">
        <v>2018</v>
      </c>
      <c r="D148" s="79">
        <f>SUM(D$128:D$147)</f>
        <v>1509837</v>
      </c>
      <c r="E148" s="79">
        <f t="shared" ref="E148:L148" si="9">SUM(E$128:E$147)</f>
        <v>122574</v>
      </c>
      <c r="F148" s="79">
        <f t="shared" si="9"/>
        <v>35709</v>
      </c>
      <c r="G148" s="79">
        <f t="shared" si="9"/>
        <v>87198</v>
      </c>
      <c r="H148" s="79">
        <f t="shared" si="9"/>
        <v>22470</v>
      </c>
      <c r="I148" s="79">
        <f t="shared" si="9"/>
        <v>795128</v>
      </c>
      <c r="J148" s="79">
        <f t="shared" si="9"/>
        <v>17361</v>
      </c>
      <c r="K148" s="79">
        <f t="shared" si="9"/>
        <v>83692</v>
      </c>
      <c r="L148" s="79">
        <f t="shared" si="9"/>
        <v>137486</v>
      </c>
      <c r="M148" s="85">
        <f t="shared" si="8"/>
        <v>2811455</v>
      </c>
    </row>
    <row r="149" spans="1:13" x14ac:dyDescent="0.3">
      <c r="A149" s="81" t="s">
        <v>12</v>
      </c>
      <c r="B149" s="77" t="s">
        <v>13</v>
      </c>
      <c r="C149" s="2">
        <v>2019</v>
      </c>
      <c r="D149" s="3">
        <v>21909</v>
      </c>
      <c r="E149" s="3">
        <v>10115</v>
      </c>
      <c r="F149" s="5">
        <v>719</v>
      </c>
      <c r="G149" s="5">
        <v>762</v>
      </c>
      <c r="H149" s="5">
        <v>28</v>
      </c>
      <c r="I149" s="5">
        <v>25439</v>
      </c>
      <c r="J149" s="5">
        <v>2722</v>
      </c>
      <c r="K149" s="5">
        <v>2109</v>
      </c>
      <c r="L149" s="5">
        <v>2324</v>
      </c>
      <c r="M149" s="85">
        <f t="shared" si="8"/>
        <v>66127</v>
      </c>
    </row>
    <row r="150" spans="1:13" x14ac:dyDescent="0.3">
      <c r="A150" s="81" t="s">
        <v>52</v>
      </c>
      <c r="B150" s="77" t="s">
        <v>14</v>
      </c>
      <c r="C150" s="2">
        <v>2019</v>
      </c>
      <c r="D150" s="3">
        <v>50045</v>
      </c>
      <c r="E150" s="3">
        <v>59</v>
      </c>
      <c r="F150" s="5">
        <v>235</v>
      </c>
      <c r="G150" s="5">
        <v>5592</v>
      </c>
      <c r="H150" s="5">
        <v>877</v>
      </c>
      <c r="I150" s="5">
        <v>28978</v>
      </c>
      <c r="J150" s="5">
        <v>1328</v>
      </c>
      <c r="K150" s="5">
        <v>295</v>
      </c>
      <c r="L150" s="5">
        <v>3870</v>
      </c>
      <c r="M150" s="85">
        <f t="shared" si="8"/>
        <v>91279</v>
      </c>
    </row>
    <row r="151" spans="1:13" ht="26.4" x14ac:dyDescent="0.3">
      <c r="A151" s="81" t="s">
        <v>52</v>
      </c>
      <c r="B151" s="77" t="s">
        <v>15</v>
      </c>
      <c r="C151" s="2">
        <v>2019</v>
      </c>
      <c r="D151" s="3">
        <v>63263</v>
      </c>
      <c r="E151" s="3">
        <v>1329</v>
      </c>
      <c r="F151" s="26">
        <v>48</v>
      </c>
      <c r="G151" s="5">
        <v>7591</v>
      </c>
      <c r="H151" s="5">
        <v>1442</v>
      </c>
      <c r="I151" s="5">
        <v>38103</v>
      </c>
      <c r="J151" s="5">
        <v>1175</v>
      </c>
      <c r="K151" s="5">
        <v>391</v>
      </c>
      <c r="L151" s="5">
        <v>3425</v>
      </c>
      <c r="M151" s="85">
        <f t="shared" si="8"/>
        <v>116767</v>
      </c>
    </row>
    <row r="152" spans="1:13" x14ac:dyDescent="0.3">
      <c r="A152" s="81" t="s">
        <v>41</v>
      </c>
      <c r="B152" s="77" t="s">
        <v>16</v>
      </c>
      <c r="C152" s="2">
        <v>2019</v>
      </c>
      <c r="D152" s="3">
        <v>42708</v>
      </c>
      <c r="E152" s="3">
        <v>2172</v>
      </c>
      <c r="F152" s="5">
        <v>30</v>
      </c>
      <c r="G152" s="5">
        <v>3718</v>
      </c>
      <c r="H152" s="5">
        <v>697</v>
      </c>
      <c r="I152" s="5">
        <v>36526</v>
      </c>
      <c r="J152" s="5">
        <v>2908</v>
      </c>
      <c r="K152" s="5">
        <v>2</v>
      </c>
      <c r="L152" s="5">
        <v>3672</v>
      </c>
      <c r="M152" s="85">
        <f t="shared" si="8"/>
        <v>92433</v>
      </c>
    </row>
    <row r="153" spans="1:13" x14ac:dyDescent="0.3">
      <c r="A153" s="81" t="s">
        <v>17</v>
      </c>
      <c r="B153" s="77" t="s">
        <v>18</v>
      </c>
      <c r="C153" s="2">
        <v>2019</v>
      </c>
      <c r="D153" s="3">
        <v>255732</v>
      </c>
      <c r="E153" s="3">
        <v>2166</v>
      </c>
      <c r="F153" s="5">
        <v>11313</v>
      </c>
      <c r="G153" s="5">
        <v>1297</v>
      </c>
      <c r="H153" s="5">
        <v>0</v>
      </c>
      <c r="I153" s="5">
        <v>110167</v>
      </c>
      <c r="J153" s="27">
        <v>9</v>
      </c>
      <c r="K153" s="5">
        <v>6285</v>
      </c>
      <c r="L153" s="5">
        <v>18913</v>
      </c>
      <c r="M153" s="85">
        <f t="shared" si="8"/>
        <v>405882</v>
      </c>
    </row>
    <row r="154" spans="1:13" ht="39.6" x14ac:dyDescent="0.3">
      <c r="A154" s="81" t="s">
        <v>19</v>
      </c>
      <c r="B154" s="77" t="s">
        <v>20</v>
      </c>
      <c r="C154" s="2">
        <v>2019</v>
      </c>
      <c r="D154" s="3">
        <v>124426</v>
      </c>
      <c r="E154" s="3">
        <v>967</v>
      </c>
      <c r="F154" s="5">
        <v>541</v>
      </c>
      <c r="G154" s="5">
        <v>10175</v>
      </c>
      <c r="H154" s="5">
        <v>960</v>
      </c>
      <c r="I154" s="5">
        <v>88996</v>
      </c>
      <c r="J154" s="5">
        <v>41</v>
      </c>
      <c r="K154" s="5">
        <v>5421</v>
      </c>
      <c r="L154" s="5">
        <v>4533</v>
      </c>
      <c r="M154" s="85">
        <f t="shared" si="8"/>
        <v>236060</v>
      </c>
    </row>
    <row r="155" spans="1:13" x14ac:dyDescent="0.3">
      <c r="A155" s="81" t="s">
        <v>21</v>
      </c>
      <c r="B155" s="77" t="s">
        <v>22</v>
      </c>
      <c r="C155" s="2">
        <v>2019</v>
      </c>
      <c r="D155" s="3">
        <v>121467</v>
      </c>
      <c r="E155" s="3">
        <v>265</v>
      </c>
      <c r="F155" s="5">
        <v>1530</v>
      </c>
      <c r="G155" s="5">
        <v>975</v>
      </c>
      <c r="H155" s="5">
        <v>3079</v>
      </c>
      <c r="I155" s="5">
        <v>55657</v>
      </c>
      <c r="J155" s="5">
        <v>213</v>
      </c>
      <c r="K155" s="5">
        <v>6885</v>
      </c>
      <c r="L155" s="5">
        <v>13511</v>
      </c>
      <c r="M155" s="85">
        <f t="shared" si="8"/>
        <v>203582</v>
      </c>
    </row>
    <row r="156" spans="1:13" x14ac:dyDescent="0.3">
      <c r="A156" s="81" t="s">
        <v>23</v>
      </c>
      <c r="B156" s="77" t="s">
        <v>24</v>
      </c>
      <c r="C156" s="2">
        <v>2019</v>
      </c>
      <c r="D156" s="3">
        <v>39103</v>
      </c>
      <c r="E156" s="3">
        <v>10491</v>
      </c>
      <c r="F156" s="5">
        <v>3382</v>
      </c>
      <c r="G156" s="5">
        <v>729</v>
      </c>
      <c r="H156" s="5">
        <v>1</v>
      </c>
      <c r="I156" s="5">
        <v>30948</v>
      </c>
      <c r="J156" s="5">
        <v>1369</v>
      </c>
      <c r="K156" s="5">
        <v>9458</v>
      </c>
      <c r="L156" s="5">
        <v>4584</v>
      </c>
      <c r="M156" s="85">
        <f t="shared" si="8"/>
        <v>100065</v>
      </c>
    </row>
    <row r="157" spans="1:13" x14ac:dyDescent="0.3">
      <c r="A157" s="81" t="s">
        <v>25</v>
      </c>
      <c r="B157" s="77" t="s">
        <v>26</v>
      </c>
      <c r="C157" s="2">
        <v>2019</v>
      </c>
      <c r="D157" s="3">
        <v>72648</v>
      </c>
      <c r="E157" s="3">
        <v>244</v>
      </c>
      <c r="F157" s="5">
        <v>763</v>
      </c>
      <c r="G157" s="5">
        <v>7603</v>
      </c>
      <c r="H157" s="5">
        <v>2716</v>
      </c>
      <c r="I157" s="5">
        <v>40082</v>
      </c>
      <c r="J157" s="5">
        <v>80</v>
      </c>
      <c r="K157" s="5">
        <v>570</v>
      </c>
      <c r="L157" s="5">
        <v>5728</v>
      </c>
      <c r="M157" s="85">
        <f t="shared" si="8"/>
        <v>130434</v>
      </c>
    </row>
    <row r="158" spans="1:13" x14ac:dyDescent="0.3">
      <c r="A158" s="81" t="s">
        <v>42</v>
      </c>
      <c r="B158" s="77" t="s">
        <v>27</v>
      </c>
      <c r="C158" s="2">
        <v>2019</v>
      </c>
      <c r="D158" s="3">
        <v>50205</v>
      </c>
      <c r="E158" s="3">
        <v>5508</v>
      </c>
      <c r="F158" s="28">
        <v>99</v>
      </c>
      <c r="G158" s="5">
        <v>1362</v>
      </c>
      <c r="H158" s="5">
        <v>91</v>
      </c>
      <c r="I158" s="5">
        <v>41082</v>
      </c>
      <c r="J158" s="29">
        <v>20</v>
      </c>
      <c r="K158" s="5">
        <v>3180</v>
      </c>
      <c r="L158" s="5">
        <v>3399</v>
      </c>
      <c r="M158" s="85">
        <f t="shared" si="8"/>
        <v>104946</v>
      </c>
    </row>
    <row r="159" spans="1:13" x14ac:dyDescent="0.3">
      <c r="A159" s="81" t="s">
        <v>28</v>
      </c>
      <c r="B159" s="77" t="s">
        <v>29</v>
      </c>
      <c r="C159" s="2">
        <v>2019</v>
      </c>
      <c r="D159" s="3">
        <v>70603</v>
      </c>
      <c r="E159" s="3">
        <v>11167</v>
      </c>
      <c r="F159" s="5">
        <v>1790</v>
      </c>
      <c r="G159" s="5">
        <v>3986</v>
      </c>
      <c r="H159" s="5">
        <v>418</v>
      </c>
      <c r="I159" s="5">
        <v>81171</v>
      </c>
      <c r="J159" s="5">
        <v>461</v>
      </c>
      <c r="K159" s="5">
        <v>8351</v>
      </c>
      <c r="L159" s="5">
        <v>2790</v>
      </c>
      <c r="M159" s="85">
        <f t="shared" si="8"/>
        <v>180737</v>
      </c>
    </row>
    <row r="160" spans="1:13" ht="26.4" x14ac:dyDescent="0.3">
      <c r="A160" s="81" t="s">
        <v>0</v>
      </c>
      <c r="B160" s="77" t="s">
        <v>30</v>
      </c>
      <c r="C160" s="2">
        <v>2019</v>
      </c>
      <c r="D160" s="3">
        <v>56398</v>
      </c>
      <c r="E160" s="3">
        <v>6522</v>
      </c>
      <c r="F160" s="5">
        <v>941</v>
      </c>
      <c r="G160" s="5">
        <v>4340</v>
      </c>
      <c r="H160" s="30">
        <v>938</v>
      </c>
      <c r="I160" s="5">
        <v>43178</v>
      </c>
      <c r="J160" s="5">
        <v>1951</v>
      </c>
      <c r="K160" s="5">
        <v>108</v>
      </c>
      <c r="L160" s="5">
        <v>5444</v>
      </c>
      <c r="M160" s="85">
        <f t="shared" si="8"/>
        <v>119820</v>
      </c>
    </row>
    <row r="161" spans="1:13" x14ac:dyDescent="0.3">
      <c r="A161" s="81" t="s">
        <v>0</v>
      </c>
      <c r="B161" s="77" t="s">
        <v>31</v>
      </c>
      <c r="C161" s="2">
        <v>2019</v>
      </c>
      <c r="D161" s="3">
        <v>39342</v>
      </c>
      <c r="E161" s="3">
        <v>13873</v>
      </c>
      <c r="F161" s="5">
        <v>463</v>
      </c>
      <c r="G161" s="5">
        <v>1801</v>
      </c>
      <c r="H161" s="5">
        <v>19</v>
      </c>
      <c r="I161" s="5">
        <v>51539</v>
      </c>
      <c r="J161" s="5">
        <v>155</v>
      </c>
      <c r="K161" s="5">
        <v>6476</v>
      </c>
      <c r="L161" s="5">
        <v>6717</v>
      </c>
      <c r="M161" s="85">
        <f t="shared" si="8"/>
        <v>120385</v>
      </c>
    </row>
    <row r="162" spans="1:13" x14ac:dyDescent="0.3">
      <c r="A162" s="81" t="s">
        <v>1</v>
      </c>
      <c r="B162" s="77" t="s">
        <v>32</v>
      </c>
      <c r="C162" s="2">
        <v>2019</v>
      </c>
      <c r="D162" s="3">
        <v>123395</v>
      </c>
      <c r="E162" s="3">
        <v>12212</v>
      </c>
      <c r="F162" s="5">
        <v>1223</v>
      </c>
      <c r="G162" s="5">
        <v>5278</v>
      </c>
      <c r="H162" s="5">
        <v>403</v>
      </c>
      <c r="I162" s="5">
        <v>63892</v>
      </c>
      <c r="J162" s="5">
        <v>446</v>
      </c>
      <c r="K162" s="5">
        <v>7879</v>
      </c>
      <c r="L162" s="5">
        <v>15371</v>
      </c>
      <c r="M162" s="85">
        <f t="shared" si="8"/>
        <v>230099</v>
      </c>
    </row>
    <row r="163" spans="1:13" ht="26.4" x14ac:dyDescent="0.3">
      <c r="A163" s="81" t="s">
        <v>1</v>
      </c>
      <c r="B163" s="77" t="s">
        <v>33</v>
      </c>
      <c r="C163" s="2">
        <v>2019</v>
      </c>
      <c r="D163" s="3">
        <v>151705</v>
      </c>
      <c r="E163" s="3">
        <v>19985</v>
      </c>
      <c r="F163" s="5">
        <v>4235</v>
      </c>
      <c r="G163" s="5">
        <v>6336</v>
      </c>
      <c r="H163" s="5">
        <v>470</v>
      </c>
      <c r="I163" s="5">
        <v>105654</v>
      </c>
      <c r="J163" s="5">
        <v>807</v>
      </c>
      <c r="K163" s="5">
        <v>11034</v>
      </c>
      <c r="L163" s="5">
        <v>17245</v>
      </c>
      <c r="M163" s="85">
        <f t="shared" si="8"/>
        <v>317471</v>
      </c>
    </row>
    <row r="164" spans="1:13" x14ac:dyDescent="0.3">
      <c r="A164" s="81" t="s">
        <v>34</v>
      </c>
      <c r="B164" s="77" t="s">
        <v>35</v>
      </c>
      <c r="C164" s="2">
        <v>2019</v>
      </c>
      <c r="D164" s="3">
        <v>38149</v>
      </c>
      <c r="E164" s="3">
        <v>3338</v>
      </c>
      <c r="F164" s="5">
        <v>1452</v>
      </c>
      <c r="G164" s="5">
        <v>8551</v>
      </c>
      <c r="H164" s="5">
        <v>2396</v>
      </c>
      <c r="I164" s="5">
        <v>18028</v>
      </c>
      <c r="J164" s="5">
        <v>328</v>
      </c>
      <c r="K164" s="5">
        <v>197</v>
      </c>
      <c r="L164" s="5">
        <v>847</v>
      </c>
      <c r="M164" s="85">
        <f t="shared" si="8"/>
        <v>73286</v>
      </c>
    </row>
    <row r="165" spans="1:13" x14ac:dyDescent="0.3">
      <c r="A165" s="81" t="s">
        <v>36</v>
      </c>
      <c r="B165" s="77" t="s">
        <v>37</v>
      </c>
      <c r="C165" s="2">
        <v>2019</v>
      </c>
      <c r="D165" s="3">
        <v>35836</v>
      </c>
      <c r="E165" s="3">
        <v>10263</v>
      </c>
      <c r="F165" s="5">
        <v>474</v>
      </c>
      <c r="G165" s="5">
        <v>3357</v>
      </c>
      <c r="H165" s="5">
        <v>56</v>
      </c>
      <c r="I165" s="5">
        <v>41086</v>
      </c>
      <c r="J165" s="5">
        <v>1291</v>
      </c>
      <c r="K165" s="5">
        <v>76</v>
      </c>
      <c r="L165" s="5">
        <v>2602</v>
      </c>
      <c r="M165" s="85">
        <f t="shared" si="8"/>
        <v>95041</v>
      </c>
    </row>
    <row r="166" spans="1:13" x14ac:dyDescent="0.3">
      <c r="A166" s="81" t="s">
        <v>2</v>
      </c>
      <c r="B166" s="77" t="s">
        <v>38</v>
      </c>
      <c r="C166" s="2">
        <v>2019</v>
      </c>
      <c r="D166" s="3">
        <v>27652</v>
      </c>
      <c r="E166" s="3">
        <v>1309</v>
      </c>
      <c r="F166" s="5">
        <v>48</v>
      </c>
      <c r="G166" s="5">
        <v>4791</v>
      </c>
      <c r="H166" s="5">
        <v>6173</v>
      </c>
      <c r="I166" s="5">
        <v>39519</v>
      </c>
      <c r="J166" s="5">
        <v>2233</v>
      </c>
      <c r="K166" s="5">
        <v>163</v>
      </c>
      <c r="L166" s="5">
        <v>2391</v>
      </c>
      <c r="M166" s="85">
        <f t="shared" si="8"/>
        <v>84279</v>
      </c>
    </row>
    <row r="167" spans="1:13" ht="26.4" x14ac:dyDescent="0.3">
      <c r="A167" s="82"/>
      <c r="B167" s="77" t="s">
        <v>39</v>
      </c>
      <c r="C167" s="2">
        <v>2019</v>
      </c>
      <c r="D167" s="3">
        <v>106031</v>
      </c>
      <c r="E167" s="3">
        <v>14727</v>
      </c>
      <c r="F167" s="5">
        <v>257</v>
      </c>
      <c r="G167" s="5">
        <v>6199</v>
      </c>
      <c r="H167" s="5">
        <v>441</v>
      </c>
      <c r="I167" s="5">
        <v>81732</v>
      </c>
      <c r="J167" s="5">
        <v>321</v>
      </c>
      <c r="K167" s="5">
        <v>3272</v>
      </c>
      <c r="L167" s="5">
        <v>8380</v>
      </c>
      <c r="M167" s="85">
        <f t="shared" si="8"/>
        <v>221360</v>
      </c>
    </row>
    <row r="168" spans="1:13" ht="26.4" x14ac:dyDescent="0.3">
      <c r="A168" s="82"/>
      <c r="B168" s="77" t="s">
        <v>40</v>
      </c>
      <c r="C168" s="2">
        <v>2019</v>
      </c>
      <c r="D168" s="3">
        <v>36050</v>
      </c>
      <c r="E168" s="3">
        <v>8705</v>
      </c>
      <c r="F168" s="5">
        <v>2077</v>
      </c>
      <c r="G168" s="5">
        <v>2533</v>
      </c>
      <c r="H168" s="5">
        <v>348</v>
      </c>
      <c r="I168" s="5">
        <v>44030</v>
      </c>
      <c r="J168" s="5">
        <v>194</v>
      </c>
      <c r="K168" s="5">
        <v>16</v>
      </c>
      <c r="L168" s="5">
        <v>3974</v>
      </c>
      <c r="M168" s="85">
        <f t="shared" si="8"/>
        <v>97927</v>
      </c>
    </row>
    <row r="169" spans="1:13" x14ac:dyDescent="0.3">
      <c r="A169" s="84"/>
      <c r="B169" s="72" t="s">
        <v>68</v>
      </c>
      <c r="C169" s="73">
        <v>2019</v>
      </c>
      <c r="D169" s="75">
        <f>SUM(D$149:D$168)</f>
        <v>1526667</v>
      </c>
      <c r="E169" s="75">
        <f t="shared" ref="E169:L169" si="10">SUM(E$149:E$168)</f>
        <v>135417</v>
      </c>
      <c r="F169" s="75">
        <f t="shared" si="10"/>
        <v>31620</v>
      </c>
      <c r="G169" s="75">
        <f t="shared" si="10"/>
        <v>86976</v>
      </c>
      <c r="H169" s="75">
        <f t="shared" si="10"/>
        <v>21553</v>
      </c>
      <c r="I169" s="75">
        <f t="shared" si="10"/>
        <v>1065807</v>
      </c>
      <c r="J169" s="75">
        <f t="shared" si="10"/>
        <v>18052</v>
      </c>
      <c r="K169" s="75">
        <f t="shared" si="10"/>
        <v>72168</v>
      </c>
      <c r="L169" s="75">
        <f t="shared" si="10"/>
        <v>129720</v>
      </c>
      <c r="M169" s="85">
        <f t="shared" si="8"/>
        <v>3087980</v>
      </c>
    </row>
    <row r="170" spans="1:13" x14ac:dyDescent="0.3">
      <c r="A170" s="81" t="s">
        <v>12</v>
      </c>
      <c r="B170" s="77" t="s">
        <v>13</v>
      </c>
      <c r="C170" s="2">
        <v>2020</v>
      </c>
      <c r="D170" s="33">
        <v>28622</v>
      </c>
      <c r="E170" s="33">
        <v>4762</v>
      </c>
      <c r="F170" s="5">
        <v>814</v>
      </c>
      <c r="G170" s="5">
        <v>655</v>
      </c>
      <c r="H170" s="31">
        <v>0</v>
      </c>
      <c r="I170" s="5">
        <v>51636</v>
      </c>
      <c r="J170" s="5">
        <v>2733</v>
      </c>
      <c r="K170" s="32">
        <v>5</v>
      </c>
      <c r="L170" s="5">
        <v>5395</v>
      </c>
      <c r="M170" s="85">
        <f t="shared" si="8"/>
        <v>94622</v>
      </c>
    </row>
    <row r="171" spans="1:13" x14ac:dyDescent="0.3">
      <c r="A171" s="81" t="s">
        <v>52</v>
      </c>
      <c r="B171" s="77" t="s">
        <v>14</v>
      </c>
      <c r="C171" s="2">
        <v>2020</v>
      </c>
      <c r="D171" s="33">
        <v>36698</v>
      </c>
      <c r="E171" s="33">
        <v>544</v>
      </c>
      <c r="F171" s="5">
        <v>251</v>
      </c>
      <c r="G171" s="5">
        <v>3115</v>
      </c>
      <c r="H171" s="5">
        <v>885</v>
      </c>
      <c r="I171" s="5">
        <v>24296</v>
      </c>
      <c r="J171" s="5">
        <v>2490</v>
      </c>
      <c r="K171" s="5">
        <v>44</v>
      </c>
      <c r="L171" s="5">
        <v>2152</v>
      </c>
      <c r="M171" s="85">
        <f t="shared" si="8"/>
        <v>70475</v>
      </c>
    </row>
    <row r="172" spans="1:13" ht="26.4" x14ac:dyDescent="0.3">
      <c r="A172" s="81" t="s">
        <v>52</v>
      </c>
      <c r="B172" s="77" t="s">
        <v>15</v>
      </c>
      <c r="C172" s="2">
        <v>2020</v>
      </c>
      <c r="D172" s="33">
        <v>30541</v>
      </c>
      <c r="E172" s="33">
        <v>176</v>
      </c>
      <c r="F172" s="5">
        <v>430</v>
      </c>
      <c r="G172" s="5">
        <v>1839</v>
      </c>
      <c r="H172" s="5">
        <v>769</v>
      </c>
      <c r="I172" s="5">
        <v>17680</v>
      </c>
      <c r="J172" s="5">
        <v>1195</v>
      </c>
      <c r="K172" s="5">
        <v>150</v>
      </c>
      <c r="L172" s="5">
        <v>2636</v>
      </c>
      <c r="M172" s="85">
        <f t="shared" si="8"/>
        <v>55416</v>
      </c>
    </row>
    <row r="173" spans="1:13" x14ac:dyDescent="0.3">
      <c r="A173" s="81" t="s">
        <v>41</v>
      </c>
      <c r="B173" s="77" t="s">
        <v>16</v>
      </c>
      <c r="C173" s="2">
        <v>2020</v>
      </c>
      <c r="D173" s="33">
        <v>35696</v>
      </c>
      <c r="E173" s="33">
        <v>762</v>
      </c>
      <c r="F173" s="5">
        <v>21</v>
      </c>
      <c r="G173" s="5">
        <v>3546</v>
      </c>
      <c r="H173" s="5">
        <v>661</v>
      </c>
      <c r="I173" s="5">
        <v>38154</v>
      </c>
      <c r="J173" s="5">
        <v>2237</v>
      </c>
      <c r="K173" s="5">
        <v>23</v>
      </c>
      <c r="L173" s="5">
        <v>3867</v>
      </c>
      <c r="M173" s="85">
        <f t="shared" si="8"/>
        <v>84967</v>
      </c>
    </row>
    <row r="174" spans="1:13" x14ac:dyDescent="0.3">
      <c r="A174" s="81" t="s">
        <v>17</v>
      </c>
      <c r="B174" s="77" t="s">
        <v>18</v>
      </c>
      <c r="C174" s="2">
        <v>2020</v>
      </c>
      <c r="D174" s="33">
        <v>193788</v>
      </c>
      <c r="E174" s="33">
        <v>225</v>
      </c>
      <c r="F174" s="5">
        <v>3645</v>
      </c>
      <c r="G174" s="5">
        <v>2136</v>
      </c>
      <c r="H174" s="5">
        <v>68</v>
      </c>
      <c r="I174" s="5">
        <v>107509</v>
      </c>
      <c r="J174" s="5">
        <v>4</v>
      </c>
      <c r="K174" s="5">
        <v>1423</v>
      </c>
      <c r="L174" s="5">
        <v>19316</v>
      </c>
      <c r="M174" s="85">
        <f t="shared" si="8"/>
        <v>328114</v>
      </c>
    </row>
    <row r="175" spans="1:13" ht="39.6" x14ac:dyDescent="0.3">
      <c r="A175" s="81" t="s">
        <v>19</v>
      </c>
      <c r="B175" s="77" t="s">
        <v>20</v>
      </c>
      <c r="C175" s="2">
        <v>2020</v>
      </c>
      <c r="D175" s="33">
        <v>100846</v>
      </c>
      <c r="E175" s="33">
        <v>316</v>
      </c>
      <c r="F175" s="5">
        <v>347</v>
      </c>
      <c r="G175" s="5">
        <v>10996</v>
      </c>
      <c r="H175" s="5">
        <v>725</v>
      </c>
      <c r="I175" s="5">
        <v>71797</v>
      </c>
      <c r="J175" s="5">
        <v>14</v>
      </c>
      <c r="K175" s="5">
        <v>436</v>
      </c>
      <c r="L175" s="5">
        <v>6941</v>
      </c>
      <c r="M175" s="85">
        <f t="shared" si="8"/>
        <v>192418</v>
      </c>
    </row>
    <row r="176" spans="1:13" x14ac:dyDescent="0.3">
      <c r="A176" s="81" t="s">
        <v>21</v>
      </c>
      <c r="B176" s="77" t="s">
        <v>22</v>
      </c>
      <c r="C176" s="2">
        <v>2020</v>
      </c>
      <c r="D176" s="33">
        <v>105863</v>
      </c>
      <c r="E176" s="33">
        <v>105</v>
      </c>
      <c r="F176" s="10">
        <v>851</v>
      </c>
      <c r="G176" s="5">
        <v>1158</v>
      </c>
      <c r="H176" s="5">
        <v>2501</v>
      </c>
      <c r="I176" s="5">
        <v>70184</v>
      </c>
      <c r="J176" s="5">
        <v>142</v>
      </c>
      <c r="K176" s="5">
        <v>1053</v>
      </c>
      <c r="L176" s="5">
        <v>8769</v>
      </c>
      <c r="M176" s="85">
        <f t="shared" si="8"/>
        <v>190626</v>
      </c>
    </row>
    <row r="177" spans="1:13" x14ac:dyDescent="0.3">
      <c r="A177" s="81" t="s">
        <v>23</v>
      </c>
      <c r="B177" s="77" t="s">
        <v>24</v>
      </c>
      <c r="C177" s="2">
        <v>2020</v>
      </c>
      <c r="D177" s="33">
        <v>38695</v>
      </c>
      <c r="E177" s="33">
        <v>13043</v>
      </c>
      <c r="F177" s="5">
        <v>3881</v>
      </c>
      <c r="G177" s="34">
        <v>653</v>
      </c>
      <c r="H177" s="5">
        <v>1</v>
      </c>
      <c r="I177" s="5">
        <v>34297</v>
      </c>
      <c r="J177" s="5">
        <v>1833</v>
      </c>
      <c r="K177" s="5">
        <v>12625</v>
      </c>
      <c r="L177" s="5">
        <v>5888</v>
      </c>
      <c r="M177" s="85">
        <f t="shared" si="8"/>
        <v>110916</v>
      </c>
    </row>
    <row r="178" spans="1:13" x14ac:dyDescent="0.3">
      <c r="A178" s="81" t="s">
        <v>25</v>
      </c>
      <c r="B178" s="77" t="s">
        <v>26</v>
      </c>
      <c r="C178" s="2">
        <v>2020</v>
      </c>
      <c r="D178" s="33">
        <v>69900</v>
      </c>
      <c r="E178" s="35">
        <v>0</v>
      </c>
      <c r="F178" s="5">
        <v>175</v>
      </c>
      <c r="G178" s="5">
        <v>9653</v>
      </c>
      <c r="H178" s="5">
        <v>2878</v>
      </c>
      <c r="I178" s="5">
        <v>54174</v>
      </c>
      <c r="J178" s="36">
        <v>88</v>
      </c>
      <c r="K178" s="5">
        <v>45</v>
      </c>
      <c r="L178" s="5">
        <v>5842</v>
      </c>
      <c r="M178" s="85">
        <f t="shared" si="8"/>
        <v>142755</v>
      </c>
    </row>
    <row r="179" spans="1:13" x14ac:dyDescent="0.3">
      <c r="A179" s="81" t="s">
        <v>42</v>
      </c>
      <c r="B179" s="77" t="s">
        <v>27</v>
      </c>
      <c r="C179" s="2">
        <v>2020</v>
      </c>
      <c r="D179" s="33">
        <v>46235</v>
      </c>
      <c r="E179" s="33">
        <v>737</v>
      </c>
      <c r="F179" s="5">
        <v>732</v>
      </c>
      <c r="G179" s="5">
        <v>1790</v>
      </c>
      <c r="H179" s="5">
        <v>41</v>
      </c>
      <c r="I179" s="5">
        <v>47331</v>
      </c>
      <c r="J179" s="5">
        <v>475</v>
      </c>
      <c r="K179" s="5">
        <v>51</v>
      </c>
      <c r="L179" s="5">
        <v>6217</v>
      </c>
      <c r="M179" s="85">
        <f t="shared" si="8"/>
        <v>103609</v>
      </c>
    </row>
    <row r="180" spans="1:13" x14ac:dyDescent="0.3">
      <c r="A180" s="81" t="s">
        <v>28</v>
      </c>
      <c r="B180" s="77" t="s">
        <v>29</v>
      </c>
      <c r="C180" s="2">
        <v>2020</v>
      </c>
      <c r="D180" s="33">
        <v>80679</v>
      </c>
      <c r="E180" s="33">
        <v>2425</v>
      </c>
      <c r="F180" s="5">
        <v>3796</v>
      </c>
      <c r="G180" s="5">
        <v>4730</v>
      </c>
      <c r="H180" s="5">
        <v>614</v>
      </c>
      <c r="I180" s="5">
        <v>73070</v>
      </c>
      <c r="J180" s="5">
        <v>416</v>
      </c>
      <c r="K180" s="5">
        <v>2611</v>
      </c>
      <c r="L180" s="5">
        <v>4149</v>
      </c>
      <c r="M180" s="85">
        <f t="shared" si="8"/>
        <v>172490</v>
      </c>
    </row>
    <row r="181" spans="1:13" ht="26.4" x14ac:dyDescent="0.3">
      <c r="A181" s="81" t="s">
        <v>0</v>
      </c>
      <c r="B181" s="77" t="s">
        <v>30</v>
      </c>
      <c r="C181" s="2">
        <v>2020</v>
      </c>
      <c r="D181" s="33">
        <v>48380</v>
      </c>
      <c r="E181" s="33">
        <v>10</v>
      </c>
      <c r="F181" s="37">
        <v>825</v>
      </c>
      <c r="G181" s="5">
        <v>2755</v>
      </c>
      <c r="H181" s="5">
        <v>349</v>
      </c>
      <c r="I181" s="5">
        <v>50399</v>
      </c>
      <c r="J181" s="5">
        <v>1943</v>
      </c>
      <c r="K181" s="5">
        <v>11</v>
      </c>
      <c r="L181" s="66">
        <v>6868</v>
      </c>
      <c r="M181" s="85">
        <f t="shared" si="8"/>
        <v>111540</v>
      </c>
    </row>
    <row r="182" spans="1:13" x14ac:dyDescent="0.3">
      <c r="A182" s="81" t="s">
        <v>0</v>
      </c>
      <c r="B182" s="77" t="s">
        <v>31</v>
      </c>
      <c r="C182" s="2">
        <v>2020</v>
      </c>
      <c r="D182" s="33">
        <v>40912</v>
      </c>
      <c r="E182" s="33">
        <v>12027</v>
      </c>
      <c r="F182" s="38">
        <v>508</v>
      </c>
      <c r="G182" s="5">
        <v>2001</v>
      </c>
      <c r="H182" s="5">
        <v>14</v>
      </c>
      <c r="I182" s="5">
        <v>45195</v>
      </c>
      <c r="J182" s="5">
        <v>101</v>
      </c>
      <c r="K182" s="5">
        <v>6726</v>
      </c>
      <c r="L182" s="5">
        <v>5712</v>
      </c>
      <c r="M182" s="85">
        <f t="shared" si="8"/>
        <v>113196</v>
      </c>
    </row>
    <row r="183" spans="1:13" x14ac:dyDescent="0.3">
      <c r="A183" s="81" t="s">
        <v>1</v>
      </c>
      <c r="B183" s="77" t="s">
        <v>32</v>
      </c>
      <c r="C183" s="2">
        <v>2020</v>
      </c>
      <c r="D183" s="33">
        <v>126286</v>
      </c>
      <c r="E183" s="33">
        <v>6676</v>
      </c>
      <c r="F183" s="5">
        <v>1428</v>
      </c>
      <c r="G183" s="5">
        <v>4311</v>
      </c>
      <c r="H183" s="39">
        <v>203</v>
      </c>
      <c r="I183" s="5">
        <v>71923</v>
      </c>
      <c r="J183" s="40">
        <v>55</v>
      </c>
      <c r="K183" s="5">
        <v>12049</v>
      </c>
      <c r="L183" s="5">
        <v>14828</v>
      </c>
      <c r="M183" s="85">
        <f t="shared" si="8"/>
        <v>237759</v>
      </c>
    </row>
    <row r="184" spans="1:13" ht="26.4" x14ac:dyDescent="0.3">
      <c r="A184" s="81" t="s">
        <v>1</v>
      </c>
      <c r="B184" s="77" t="s">
        <v>33</v>
      </c>
      <c r="C184" s="2">
        <v>2020</v>
      </c>
      <c r="D184" s="33">
        <v>148343</v>
      </c>
      <c r="E184" s="33">
        <v>168</v>
      </c>
      <c r="F184" s="5">
        <v>7688</v>
      </c>
      <c r="G184" s="5">
        <v>6318</v>
      </c>
      <c r="H184" s="5">
        <v>265</v>
      </c>
      <c r="I184" s="5">
        <v>105325</v>
      </c>
      <c r="J184" s="5">
        <v>92</v>
      </c>
      <c r="K184" s="5">
        <v>295</v>
      </c>
      <c r="L184" s="5">
        <v>13643</v>
      </c>
      <c r="M184" s="85">
        <f t="shared" si="8"/>
        <v>282137</v>
      </c>
    </row>
    <row r="185" spans="1:13" x14ac:dyDescent="0.3">
      <c r="A185" s="81" t="s">
        <v>34</v>
      </c>
      <c r="B185" s="77" t="s">
        <v>35</v>
      </c>
      <c r="C185" s="2">
        <v>2020</v>
      </c>
      <c r="D185" s="33">
        <v>41356</v>
      </c>
      <c r="E185" s="33">
        <v>1660</v>
      </c>
      <c r="F185" s="5">
        <v>175</v>
      </c>
      <c r="G185" s="5">
        <v>8449</v>
      </c>
      <c r="H185" s="5">
        <v>1414</v>
      </c>
      <c r="I185" s="5">
        <v>25152</v>
      </c>
      <c r="J185" s="5">
        <v>923</v>
      </c>
      <c r="K185" s="5">
        <v>34</v>
      </c>
      <c r="L185" s="5">
        <v>1839</v>
      </c>
      <c r="M185" s="85">
        <f t="shared" si="8"/>
        <v>81002</v>
      </c>
    </row>
    <row r="186" spans="1:13" x14ac:dyDescent="0.3">
      <c r="A186" s="81" t="s">
        <v>36</v>
      </c>
      <c r="B186" s="77" t="s">
        <v>37</v>
      </c>
      <c r="C186" s="2">
        <v>2020</v>
      </c>
      <c r="D186" s="33">
        <v>30080</v>
      </c>
      <c r="E186" s="33">
        <v>9986</v>
      </c>
      <c r="F186" s="5">
        <v>449</v>
      </c>
      <c r="G186" s="5">
        <v>2938</v>
      </c>
      <c r="H186" s="5">
        <v>109</v>
      </c>
      <c r="I186" s="5">
        <v>40721</v>
      </c>
      <c r="J186" s="5">
        <v>956</v>
      </c>
      <c r="K186" s="5">
        <v>101</v>
      </c>
      <c r="L186" s="7">
        <v>2204</v>
      </c>
      <c r="M186" s="85">
        <f t="shared" si="8"/>
        <v>87544</v>
      </c>
    </row>
    <row r="187" spans="1:13" x14ac:dyDescent="0.3">
      <c r="A187" s="81" t="s">
        <v>2</v>
      </c>
      <c r="B187" s="77" t="s">
        <v>38</v>
      </c>
      <c r="C187" s="2">
        <v>2020</v>
      </c>
      <c r="D187" s="33">
        <v>45911</v>
      </c>
      <c r="E187" s="33">
        <v>688</v>
      </c>
      <c r="F187" s="5">
        <v>254</v>
      </c>
      <c r="G187" s="5">
        <v>6281</v>
      </c>
      <c r="H187" s="5">
        <v>7342</v>
      </c>
      <c r="I187" s="5">
        <v>42621</v>
      </c>
      <c r="J187" s="5">
        <v>2166</v>
      </c>
      <c r="K187" s="5">
        <v>28</v>
      </c>
      <c r="L187" s="5">
        <v>2304</v>
      </c>
      <c r="M187" s="85">
        <f t="shared" si="8"/>
        <v>107595</v>
      </c>
    </row>
    <row r="188" spans="1:13" ht="26.4" x14ac:dyDescent="0.3">
      <c r="A188" s="82"/>
      <c r="B188" s="77" t="s">
        <v>39</v>
      </c>
      <c r="C188" s="2">
        <v>2020</v>
      </c>
      <c r="D188" s="33">
        <v>102714</v>
      </c>
      <c r="E188" s="33">
        <v>12666</v>
      </c>
      <c r="F188" s="5">
        <v>454</v>
      </c>
      <c r="G188" s="5">
        <v>5125</v>
      </c>
      <c r="H188" s="5">
        <v>225</v>
      </c>
      <c r="I188" s="5">
        <v>90421</v>
      </c>
      <c r="J188" s="5">
        <v>453</v>
      </c>
      <c r="K188" s="5">
        <v>3313</v>
      </c>
      <c r="L188" s="5">
        <v>7762</v>
      </c>
      <c r="M188" s="85">
        <f t="shared" si="8"/>
        <v>223133</v>
      </c>
    </row>
    <row r="189" spans="1:13" ht="26.4" x14ac:dyDescent="0.3">
      <c r="A189" s="82"/>
      <c r="B189" s="77" t="s">
        <v>40</v>
      </c>
      <c r="C189" s="2">
        <v>2020</v>
      </c>
      <c r="D189" s="33">
        <v>33129</v>
      </c>
      <c r="E189" s="33">
        <v>8300</v>
      </c>
      <c r="F189" s="5">
        <v>2244</v>
      </c>
      <c r="G189" s="5">
        <v>3923</v>
      </c>
      <c r="H189" s="5">
        <v>183</v>
      </c>
      <c r="I189" s="5">
        <v>59340</v>
      </c>
      <c r="J189" s="5">
        <v>190</v>
      </c>
      <c r="K189" s="5">
        <v>41</v>
      </c>
      <c r="L189" s="5">
        <v>3720</v>
      </c>
      <c r="M189" s="85">
        <f t="shared" si="8"/>
        <v>111070</v>
      </c>
    </row>
    <row r="190" spans="1:13" x14ac:dyDescent="0.3">
      <c r="A190" s="84"/>
      <c r="B190" s="72" t="s">
        <v>68</v>
      </c>
      <c r="C190" s="73">
        <v>2020</v>
      </c>
      <c r="D190" s="80">
        <f>SUM(D$170:D$189)</f>
        <v>1384674</v>
      </c>
      <c r="E190" s="80">
        <f t="shared" ref="E190:L190" si="11">SUM(E$170:E$189)</f>
        <v>75276</v>
      </c>
      <c r="F190" s="80">
        <f t="shared" si="11"/>
        <v>28968</v>
      </c>
      <c r="G190" s="80">
        <f t="shared" si="11"/>
        <v>82372</v>
      </c>
      <c r="H190" s="80">
        <f t="shared" si="11"/>
        <v>19247</v>
      </c>
      <c r="I190" s="80">
        <f t="shared" si="11"/>
        <v>1121225</v>
      </c>
      <c r="J190" s="80">
        <f t="shared" si="11"/>
        <v>18506</v>
      </c>
      <c r="K190" s="80">
        <f t="shared" si="11"/>
        <v>41064</v>
      </c>
      <c r="L190" s="80">
        <f t="shared" si="11"/>
        <v>130052</v>
      </c>
      <c r="M190" s="85">
        <f t="shared" si="8"/>
        <v>2901384</v>
      </c>
    </row>
    <row r="191" spans="1:13" x14ac:dyDescent="0.3">
      <c r="A191" s="81" t="s">
        <v>12</v>
      </c>
      <c r="B191" s="77" t="s">
        <v>13</v>
      </c>
      <c r="C191" s="2">
        <v>2021</v>
      </c>
      <c r="D191" s="53">
        <v>27447</v>
      </c>
      <c r="E191" s="44">
        <v>3980</v>
      </c>
      <c r="F191" s="41">
        <v>431</v>
      </c>
      <c r="G191" s="42">
        <v>924</v>
      </c>
      <c r="H191" s="43">
        <v>80</v>
      </c>
      <c r="I191" s="67">
        <v>45082</v>
      </c>
      <c r="J191" s="41">
        <v>1660</v>
      </c>
      <c r="K191" s="41">
        <v>12</v>
      </c>
      <c r="L191" s="59">
        <v>4844</v>
      </c>
      <c r="M191" s="85">
        <f t="shared" si="8"/>
        <v>84460</v>
      </c>
    </row>
    <row r="192" spans="1:13" x14ac:dyDescent="0.3">
      <c r="A192" s="81" t="s">
        <v>52</v>
      </c>
      <c r="B192" s="77" t="s">
        <v>14</v>
      </c>
      <c r="C192" s="2">
        <v>2021</v>
      </c>
      <c r="D192" s="58">
        <v>37472</v>
      </c>
      <c r="E192" s="56">
        <v>3384</v>
      </c>
      <c r="F192" s="44">
        <v>68</v>
      </c>
      <c r="G192" s="41">
        <v>8186</v>
      </c>
      <c r="H192" s="44">
        <v>1897</v>
      </c>
      <c r="I192" s="42">
        <v>54136</v>
      </c>
      <c r="J192" s="42">
        <v>662</v>
      </c>
      <c r="K192" s="45">
        <v>9</v>
      </c>
      <c r="L192" s="41">
        <v>3575</v>
      </c>
      <c r="M192" s="85">
        <f t="shared" si="8"/>
        <v>109389</v>
      </c>
    </row>
    <row r="193" spans="1:13" ht="26.4" x14ac:dyDescent="0.3">
      <c r="A193" s="81" t="s">
        <v>52</v>
      </c>
      <c r="B193" s="77" t="s">
        <v>15</v>
      </c>
      <c r="C193" s="2">
        <v>2021</v>
      </c>
      <c r="D193" s="58">
        <v>30942</v>
      </c>
      <c r="E193" s="46">
        <v>94</v>
      </c>
      <c r="F193" s="47">
        <v>56</v>
      </c>
      <c r="G193" s="43">
        <v>3397</v>
      </c>
      <c r="H193" s="48">
        <v>754</v>
      </c>
      <c r="I193" s="44">
        <v>33872</v>
      </c>
      <c r="J193" s="46">
        <v>668</v>
      </c>
      <c r="K193" s="64">
        <v>10</v>
      </c>
      <c r="L193" s="41">
        <v>2789</v>
      </c>
      <c r="M193" s="85">
        <f t="shared" si="8"/>
        <v>72582</v>
      </c>
    </row>
    <row r="194" spans="1:13" x14ac:dyDescent="0.3">
      <c r="A194" s="81" t="s">
        <v>41</v>
      </c>
      <c r="B194" s="77" t="s">
        <v>16</v>
      </c>
      <c r="C194" s="2">
        <v>2021</v>
      </c>
      <c r="D194" s="45">
        <v>58726</v>
      </c>
      <c r="E194" s="49">
        <v>0</v>
      </c>
      <c r="F194" s="50">
        <v>1</v>
      </c>
      <c r="G194" s="56">
        <v>2200</v>
      </c>
      <c r="H194" s="41">
        <v>447</v>
      </c>
      <c r="I194" s="68">
        <v>36033</v>
      </c>
      <c r="J194" s="41">
        <v>488</v>
      </c>
      <c r="K194" s="41">
        <v>9</v>
      </c>
      <c r="L194" s="67">
        <v>2361</v>
      </c>
      <c r="M194" s="85">
        <f t="shared" si="8"/>
        <v>100265</v>
      </c>
    </row>
    <row r="195" spans="1:13" x14ac:dyDescent="0.3">
      <c r="A195" s="81" t="s">
        <v>17</v>
      </c>
      <c r="B195" s="77" t="s">
        <v>18</v>
      </c>
      <c r="C195" s="2">
        <v>2021</v>
      </c>
      <c r="D195" s="64">
        <v>199402</v>
      </c>
      <c r="E195" s="42">
        <v>1638</v>
      </c>
      <c r="F195" s="48">
        <v>5527</v>
      </c>
      <c r="G195" s="43">
        <v>2188</v>
      </c>
      <c r="H195" s="44">
        <v>45</v>
      </c>
      <c r="I195" s="67">
        <v>141564</v>
      </c>
      <c r="J195" s="43">
        <v>16</v>
      </c>
      <c r="K195" s="45">
        <v>2604</v>
      </c>
      <c r="L195" s="69">
        <v>19287</v>
      </c>
      <c r="M195" s="85">
        <f t="shared" ref="M195:M211" si="12">SUM($D195:$L195)</f>
        <v>372271</v>
      </c>
    </row>
    <row r="196" spans="1:13" ht="39.6" x14ac:dyDescent="0.3">
      <c r="A196" s="81" t="s">
        <v>19</v>
      </c>
      <c r="B196" s="77" t="s">
        <v>20</v>
      </c>
      <c r="C196" s="2">
        <v>2021</v>
      </c>
      <c r="D196" s="58">
        <v>99316</v>
      </c>
      <c r="E196" s="41">
        <v>289</v>
      </c>
      <c r="F196" s="46">
        <v>340</v>
      </c>
      <c r="G196" s="59">
        <v>10535</v>
      </c>
      <c r="H196" s="42">
        <v>1281</v>
      </c>
      <c r="I196" s="41">
        <v>93681</v>
      </c>
      <c r="J196" s="42">
        <v>37</v>
      </c>
      <c r="K196" s="50">
        <v>2121</v>
      </c>
      <c r="L196" s="42">
        <v>4685</v>
      </c>
      <c r="M196" s="85">
        <f t="shared" si="12"/>
        <v>212285</v>
      </c>
    </row>
    <row r="197" spans="1:13" x14ac:dyDescent="0.3">
      <c r="A197" s="81" t="s">
        <v>21</v>
      </c>
      <c r="B197" s="77" t="s">
        <v>22</v>
      </c>
      <c r="C197" s="2">
        <v>2021</v>
      </c>
      <c r="D197" s="46">
        <v>95063</v>
      </c>
      <c r="E197" s="46">
        <v>9366</v>
      </c>
      <c r="F197" s="50">
        <v>1575</v>
      </c>
      <c r="G197" s="41">
        <v>3076</v>
      </c>
      <c r="H197" s="42">
        <v>1849</v>
      </c>
      <c r="I197" s="41">
        <v>81895</v>
      </c>
      <c r="J197" s="41">
        <v>2793</v>
      </c>
      <c r="K197" s="44">
        <v>1988</v>
      </c>
      <c r="L197" s="43">
        <v>11734</v>
      </c>
      <c r="M197" s="85">
        <f t="shared" si="12"/>
        <v>209339</v>
      </c>
    </row>
    <row r="198" spans="1:13" x14ac:dyDescent="0.3">
      <c r="A198" s="81" t="s">
        <v>23</v>
      </c>
      <c r="B198" s="77" t="s">
        <v>24</v>
      </c>
      <c r="C198" s="2">
        <v>2021</v>
      </c>
      <c r="D198" s="58">
        <v>43676</v>
      </c>
      <c r="E198" s="50">
        <v>8552</v>
      </c>
      <c r="F198" s="58">
        <v>1865</v>
      </c>
      <c r="G198" s="56">
        <v>1022</v>
      </c>
      <c r="H198" s="51">
        <v>7</v>
      </c>
      <c r="I198" s="68">
        <v>45416</v>
      </c>
      <c r="J198" s="41">
        <v>3807</v>
      </c>
      <c r="K198" s="42">
        <v>4400</v>
      </c>
      <c r="L198" s="53">
        <v>5970</v>
      </c>
      <c r="M198" s="85">
        <f t="shared" si="12"/>
        <v>114715</v>
      </c>
    </row>
    <row r="199" spans="1:13" x14ac:dyDescent="0.3">
      <c r="A199" s="81" t="s">
        <v>25</v>
      </c>
      <c r="B199" s="77" t="s">
        <v>26</v>
      </c>
      <c r="C199" s="2">
        <v>2021</v>
      </c>
      <c r="D199" s="50">
        <v>96111</v>
      </c>
      <c r="E199" s="50">
        <v>187</v>
      </c>
      <c r="F199" s="41">
        <v>367</v>
      </c>
      <c r="G199" s="58">
        <v>6664</v>
      </c>
      <c r="H199" s="50">
        <v>2093</v>
      </c>
      <c r="I199" s="67">
        <v>75867</v>
      </c>
      <c r="J199" s="52">
        <v>80</v>
      </c>
      <c r="K199" s="43">
        <v>80</v>
      </c>
      <c r="L199" s="44">
        <v>5740</v>
      </c>
      <c r="M199" s="85">
        <f t="shared" si="12"/>
        <v>187189</v>
      </c>
    </row>
    <row r="200" spans="1:13" x14ac:dyDescent="0.3">
      <c r="A200" s="81" t="s">
        <v>42</v>
      </c>
      <c r="B200" s="77" t="s">
        <v>27</v>
      </c>
      <c r="C200" s="2">
        <v>2021</v>
      </c>
      <c r="D200" s="69">
        <v>48612</v>
      </c>
      <c r="E200" s="53">
        <v>1127</v>
      </c>
      <c r="F200" s="53">
        <v>325</v>
      </c>
      <c r="G200" s="43">
        <v>798</v>
      </c>
      <c r="H200" s="64">
        <v>101</v>
      </c>
      <c r="I200" s="69">
        <v>45517</v>
      </c>
      <c r="J200" s="64">
        <v>10</v>
      </c>
      <c r="K200" s="43">
        <v>757</v>
      </c>
      <c r="L200" s="50">
        <v>7958</v>
      </c>
      <c r="M200" s="85">
        <f t="shared" si="12"/>
        <v>105205</v>
      </c>
    </row>
    <row r="201" spans="1:13" x14ac:dyDescent="0.3">
      <c r="A201" s="81" t="s">
        <v>28</v>
      </c>
      <c r="B201" s="77" t="s">
        <v>29</v>
      </c>
      <c r="C201" s="2">
        <v>2021</v>
      </c>
      <c r="D201" s="41">
        <v>73145</v>
      </c>
      <c r="E201" s="48">
        <v>6866</v>
      </c>
      <c r="F201" s="50">
        <v>3177</v>
      </c>
      <c r="G201" s="69">
        <v>4571</v>
      </c>
      <c r="H201" s="48">
        <v>486</v>
      </c>
      <c r="I201" s="44">
        <v>90210</v>
      </c>
      <c r="J201" s="50">
        <v>449</v>
      </c>
      <c r="K201" s="59">
        <v>3619</v>
      </c>
      <c r="L201" s="59">
        <v>3176</v>
      </c>
      <c r="M201" s="85">
        <f t="shared" si="12"/>
        <v>185699</v>
      </c>
    </row>
    <row r="202" spans="1:13" ht="26.4" x14ac:dyDescent="0.3">
      <c r="A202" s="81" t="s">
        <v>0</v>
      </c>
      <c r="B202" s="77" t="s">
        <v>30</v>
      </c>
      <c r="C202" s="2">
        <v>2021</v>
      </c>
      <c r="D202" s="42">
        <v>57031</v>
      </c>
      <c r="E202" s="67">
        <v>5043</v>
      </c>
      <c r="F202" s="54">
        <v>391</v>
      </c>
      <c r="G202" s="44">
        <v>2138</v>
      </c>
      <c r="H202" s="55">
        <v>380</v>
      </c>
      <c r="I202" s="41">
        <v>66360</v>
      </c>
      <c r="J202" s="44">
        <v>1292</v>
      </c>
      <c r="K202" s="56">
        <v>43</v>
      </c>
      <c r="L202" s="49">
        <v>7255</v>
      </c>
      <c r="M202" s="85">
        <f t="shared" si="12"/>
        <v>139933</v>
      </c>
    </row>
    <row r="203" spans="1:13" x14ac:dyDescent="0.3">
      <c r="A203" s="81" t="s">
        <v>0</v>
      </c>
      <c r="B203" s="77" t="s">
        <v>31</v>
      </c>
      <c r="C203" s="2">
        <v>2021</v>
      </c>
      <c r="D203" s="43">
        <v>36367</v>
      </c>
      <c r="E203" s="68">
        <v>7424</v>
      </c>
      <c r="F203" s="42">
        <v>1005</v>
      </c>
      <c r="G203" s="64">
        <v>1922</v>
      </c>
      <c r="H203" s="41">
        <v>20</v>
      </c>
      <c r="I203" s="53">
        <v>48318</v>
      </c>
      <c r="J203" s="57">
        <v>98</v>
      </c>
      <c r="K203" s="46">
        <v>1458</v>
      </c>
      <c r="L203" s="48">
        <v>4200</v>
      </c>
      <c r="M203" s="85">
        <f t="shared" si="12"/>
        <v>100812</v>
      </c>
    </row>
    <row r="204" spans="1:13" x14ac:dyDescent="0.3">
      <c r="A204" s="81" t="s">
        <v>1</v>
      </c>
      <c r="B204" s="77" t="s">
        <v>32</v>
      </c>
      <c r="C204" s="2">
        <v>2021</v>
      </c>
      <c r="D204" s="69">
        <v>120383</v>
      </c>
      <c r="E204" s="67">
        <v>2094</v>
      </c>
      <c r="F204" s="44">
        <v>1111</v>
      </c>
      <c r="G204" s="50">
        <v>4493</v>
      </c>
      <c r="H204" s="44">
        <v>287</v>
      </c>
      <c r="I204" s="58">
        <v>117718</v>
      </c>
      <c r="J204" s="51">
        <v>90</v>
      </c>
      <c r="K204" s="44">
        <v>2813</v>
      </c>
      <c r="L204" s="44">
        <v>13139</v>
      </c>
      <c r="M204" s="85">
        <f t="shared" si="12"/>
        <v>262128</v>
      </c>
    </row>
    <row r="205" spans="1:13" ht="26.4" x14ac:dyDescent="0.3">
      <c r="A205" s="81" t="s">
        <v>1</v>
      </c>
      <c r="B205" s="77" t="s">
        <v>33</v>
      </c>
      <c r="C205" s="2">
        <v>2021</v>
      </c>
      <c r="D205" s="69">
        <v>135153</v>
      </c>
      <c r="E205" s="42">
        <v>1740</v>
      </c>
      <c r="F205" s="43">
        <v>5879</v>
      </c>
      <c r="G205" s="50">
        <v>5914</v>
      </c>
      <c r="H205" s="41">
        <v>366</v>
      </c>
      <c r="I205" s="42">
        <v>133591</v>
      </c>
      <c r="J205" s="44">
        <v>131</v>
      </c>
      <c r="K205" s="42">
        <v>4879</v>
      </c>
      <c r="L205" s="69">
        <v>14663</v>
      </c>
      <c r="M205" s="85">
        <f t="shared" si="12"/>
        <v>302316</v>
      </c>
    </row>
    <row r="206" spans="1:13" x14ac:dyDescent="0.3">
      <c r="A206" s="81" t="s">
        <v>34</v>
      </c>
      <c r="B206" s="77" t="s">
        <v>35</v>
      </c>
      <c r="C206" s="2">
        <v>2021</v>
      </c>
      <c r="D206" s="41">
        <v>27772</v>
      </c>
      <c r="E206" s="68">
        <v>3247</v>
      </c>
      <c r="F206" s="48">
        <v>550</v>
      </c>
      <c r="G206" s="69">
        <v>8334</v>
      </c>
      <c r="H206" s="44">
        <v>1162</v>
      </c>
      <c r="I206" s="41">
        <v>29066</v>
      </c>
      <c r="J206" s="44">
        <v>1222</v>
      </c>
      <c r="K206" s="48">
        <v>53</v>
      </c>
      <c r="L206" s="67">
        <v>1101</v>
      </c>
      <c r="M206" s="85">
        <f t="shared" si="12"/>
        <v>72507</v>
      </c>
    </row>
    <row r="207" spans="1:13" x14ac:dyDescent="0.3">
      <c r="A207" s="81" t="s">
        <v>36</v>
      </c>
      <c r="B207" s="77" t="s">
        <v>37</v>
      </c>
      <c r="C207" s="2">
        <v>2021</v>
      </c>
      <c r="D207" s="50">
        <v>33217</v>
      </c>
      <c r="E207" s="41">
        <v>6683</v>
      </c>
      <c r="F207" s="50">
        <v>543</v>
      </c>
      <c r="G207" s="59">
        <v>2788</v>
      </c>
      <c r="H207" s="44">
        <v>0</v>
      </c>
      <c r="I207" s="70">
        <v>59406</v>
      </c>
      <c r="J207" s="58">
        <v>747</v>
      </c>
      <c r="K207" s="46">
        <v>28</v>
      </c>
      <c r="L207" s="52">
        <v>3494</v>
      </c>
      <c r="M207" s="85">
        <f t="shared" si="12"/>
        <v>106906</v>
      </c>
    </row>
    <row r="208" spans="1:13" x14ac:dyDescent="0.3">
      <c r="A208" s="81" t="s">
        <v>2</v>
      </c>
      <c r="B208" s="77" t="s">
        <v>38</v>
      </c>
      <c r="C208" s="2">
        <v>2021</v>
      </c>
      <c r="D208" s="69">
        <v>39187</v>
      </c>
      <c r="E208" s="49">
        <v>630</v>
      </c>
      <c r="F208" s="42">
        <v>147</v>
      </c>
      <c r="G208" s="42">
        <v>6043</v>
      </c>
      <c r="H208" s="43">
        <v>6506</v>
      </c>
      <c r="I208" s="59">
        <v>44121</v>
      </c>
      <c r="J208" s="45">
        <v>3753</v>
      </c>
      <c r="K208" s="58">
        <v>38</v>
      </c>
      <c r="L208" s="67">
        <v>2391</v>
      </c>
      <c r="M208" s="85">
        <f t="shared" si="12"/>
        <v>102816</v>
      </c>
    </row>
    <row r="209" spans="1:13" ht="26.4" x14ac:dyDescent="0.3">
      <c r="A209" s="82"/>
      <c r="B209" s="77" t="s">
        <v>39</v>
      </c>
      <c r="C209" s="2">
        <v>2021</v>
      </c>
      <c r="D209" s="58">
        <v>109691</v>
      </c>
      <c r="E209" s="42">
        <v>7682</v>
      </c>
      <c r="F209" s="44">
        <v>480</v>
      </c>
      <c r="G209" s="41">
        <v>6687</v>
      </c>
      <c r="H209" s="44">
        <v>522</v>
      </c>
      <c r="I209" s="69">
        <v>99611</v>
      </c>
      <c r="J209" s="42">
        <v>252</v>
      </c>
      <c r="K209" s="45">
        <v>882</v>
      </c>
      <c r="L209" s="41">
        <v>7659</v>
      </c>
      <c r="M209" s="85">
        <f t="shared" si="12"/>
        <v>233466</v>
      </c>
    </row>
    <row r="210" spans="1:13" ht="26.4" x14ac:dyDescent="0.3">
      <c r="A210" s="82"/>
      <c r="B210" s="77" t="s">
        <v>40</v>
      </c>
      <c r="C210" s="2">
        <v>2021</v>
      </c>
      <c r="D210" s="50">
        <v>30529</v>
      </c>
      <c r="E210" s="50">
        <v>3740</v>
      </c>
      <c r="F210" s="59">
        <v>855</v>
      </c>
      <c r="G210" s="46">
        <v>2858</v>
      </c>
      <c r="H210" s="56">
        <v>194</v>
      </c>
      <c r="I210" s="42">
        <v>80178</v>
      </c>
      <c r="J210" s="60">
        <v>200</v>
      </c>
      <c r="K210" s="46">
        <v>2</v>
      </c>
      <c r="L210" s="58">
        <v>4834</v>
      </c>
      <c r="M210" s="85">
        <f t="shared" si="12"/>
        <v>123390</v>
      </c>
    </row>
    <row r="211" spans="1:13" x14ac:dyDescent="0.3">
      <c r="A211" s="91"/>
      <c r="B211" s="72" t="s">
        <v>68</v>
      </c>
      <c r="C211" s="73">
        <v>2021</v>
      </c>
      <c r="D211" s="92">
        <f>SUM(D$191:D$210)</f>
        <v>1399242</v>
      </c>
      <c r="E211" s="92">
        <f t="shared" ref="E211:L211" si="13">SUM(E$191:E$210)</f>
        <v>73766</v>
      </c>
      <c r="F211" s="92">
        <f t="shared" si="13"/>
        <v>24693</v>
      </c>
      <c r="G211" s="92">
        <f t="shared" si="13"/>
        <v>84738</v>
      </c>
      <c r="H211" s="92">
        <f t="shared" si="13"/>
        <v>18477</v>
      </c>
      <c r="I211" s="92">
        <f t="shared" si="13"/>
        <v>1421642</v>
      </c>
      <c r="J211" s="92">
        <f t="shared" si="13"/>
        <v>18455</v>
      </c>
      <c r="K211" s="92">
        <f t="shared" si="13"/>
        <v>25805</v>
      </c>
      <c r="L211" s="92">
        <f t="shared" si="13"/>
        <v>130855</v>
      </c>
      <c r="M211" s="93">
        <f t="shared" si="12"/>
        <v>3197673</v>
      </c>
    </row>
  </sheetData>
  <conditionalFormatting sqref="D64:D81 D83:D85 F64:G81 F83:G85 I64:J81 I83:J85 D23:J63 D22:L22 D2:J21 E43:L43 M2:M211 E64:L64 E85:J85">
    <cfRule type="cellIs" dxfId="7" priority="2" operator="notBetween">
      <formula>0</formula>
      <formula>4000000</formula>
    </cfRule>
  </conditionalFormatting>
  <conditionalFormatting sqref="D2:L210">
    <cfRule type="cellIs" dxfId="6" priority="1" operator="notBetween">
      <formula>0</formula>
      <formula>4000000</formula>
    </cfRule>
  </conditionalFormatting>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9A630-CA19-499C-ABBA-60E610D29AAF}">
  <sheetPr>
    <tabColor theme="4" tint="0.59999389629810485"/>
  </sheetPr>
  <dimension ref="A1"/>
  <sheetViews>
    <sheetView tabSelected="1" topLeftCell="A8" zoomScale="99" zoomScaleNormal="99" workbookViewId="0">
      <selection activeCell="W11" sqref="W11"/>
    </sheetView>
  </sheetViews>
  <sheetFormatPr defaultRowHeight="14.4" x14ac:dyDescent="0.3"/>
  <cols>
    <col min="1" max="16384" width="8.88671875" style="94"/>
  </cols>
  <sheetData/>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vt:lpstr>
      <vt:lpstr>DATASET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Andren</dc:creator>
  <cp:lastModifiedBy>Andren</cp:lastModifiedBy>
  <dcterms:created xsi:type="dcterms:W3CDTF">2023-01-02T18:14:24Z</dcterms:created>
  <dcterms:modified xsi:type="dcterms:W3CDTF">2023-01-11T13:56:03Z</dcterms:modified>
</cp:coreProperties>
</file>