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hidePivotFieldList="1" defaultThemeVersion="124226"/>
  <mc:AlternateContent xmlns:mc="http://schemas.openxmlformats.org/markup-compatibility/2006">
    <mc:Choice Requires="x15">
      <x15ac:absPath xmlns:x15ac="http://schemas.microsoft.com/office/spreadsheetml/2010/11/ac" url="C:\Users\Andren\Desktop\"/>
    </mc:Choice>
  </mc:AlternateContent>
  <xr:revisionPtr revIDLastSave="0" documentId="13_ncr:1_{2599103F-56B5-4989-944A-07FE5110DCD8}" xr6:coauthVersionLast="47" xr6:coauthVersionMax="47" xr10:uidLastSave="{00000000-0000-0000-0000-000000000000}"/>
  <bookViews>
    <workbookView xWindow="-108" yWindow="-108" windowWidth="23256" windowHeight="12456" tabRatio="834" activeTab="2" xr2:uid="{00000000-000D-0000-FFFF-FFFF00000000}"/>
  </bookViews>
  <sheets>
    <sheet name="DATASET " sheetId="29" r:id="rId1"/>
    <sheet name="PIVOT" sheetId="30" r:id="rId2"/>
    <sheet name="DASHBOARD" sheetId="31" r:id="rId3"/>
  </sheets>
  <externalReferences>
    <externalReference r:id="rId4"/>
  </externalReferences>
  <definedNames>
    <definedName name="C_">'[1]T3-57'!#REF!</definedName>
    <definedName name="enrollment">Table1[]</definedName>
    <definedName name="Print_Area_MI">'[1]T3-57'!#REF!</definedName>
    <definedName name="Slicer_REGION">#N/A</definedName>
    <definedName name="V">'[1]T3-57'!#REF!</definedName>
  </definedNames>
  <calcPr calcId="191029"/>
  <pivotCaches>
    <pivotCache cacheId="1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30" l="1"/>
  <c r="N11" i="30"/>
  <c r="N6" i="30"/>
  <c r="N10" i="30"/>
  <c r="O10" i="30"/>
  <c r="O9" i="30"/>
  <c r="N9" i="30"/>
  <c r="M2" i="29" l="1"/>
  <c r="M3" i="29"/>
  <c r="M4" i="29"/>
  <c r="M5" i="29"/>
  <c r="M6" i="29"/>
  <c r="M7" i="29"/>
  <c r="M8" i="29"/>
  <c r="M9" i="29"/>
  <c r="M10" i="29"/>
  <c r="M11" i="29"/>
  <c r="M12" i="29"/>
  <c r="M13" i="29"/>
  <c r="M14" i="29"/>
  <c r="M15" i="29"/>
  <c r="M16" i="29"/>
  <c r="M17" i="29"/>
  <c r="M18" i="29"/>
  <c r="M19" i="29"/>
  <c r="M20" i="29"/>
  <c r="M21" i="29"/>
  <c r="M22" i="29"/>
  <c r="M23" i="29"/>
  <c r="M24" i="29"/>
  <c r="M25" i="29"/>
  <c r="M26" i="29"/>
  <c r="M27" i="29"/>
  <c r="M28" i="29"/>
  <c r="M29" i="29"/>
  <c r="M30" i="29"/>
  <c r="M31" i="29"/>
  <c r="M32" i="29"/>
  <c r="M33" i="29"/>
  <c r="M34" i="29"/>
  <c r="M35" i="29"/>
  <c r="M36" i="29"/>
  <c r="M37" i="29"/>
  <c r="M38" i="29"/>
  <c r="M39" i="29"/>
  <c r="M40" i="29"/>
  <c r="M41" i="29"/>
  <c r="M42" i="29"/>
  <c r="M43" i="29"/>
  <c r="M44" i="29"/>
  <c r="M45" i="29"/>
  <c r="M46" i="29"/>
  <c r="M47" i="29"/>
  <c r="M48" i="29"/>
  <c r="M49" i="29"/>
  <c r="M50" i="29"/>
  <c r="M51" i="29"/>
  <c r="M52" i="29"/>
  <c r="M53" i="29"/>
  <c r="M54" i="29"/>
  <c r="M55" i="29"/>
  <c r="M56" i="29"/>
  <c r="M57" i="29"/>
  <c r="M58" i="29"/>
  <c r="M59" i="29"/>
  <c r="M60" i="29"/>
  <c r="M61" i="29"/>
  <c r="M62" i="29"/>
  <c r="M63" i="29"/>
  <c r="M64" i="29"/>
  <c r="M65" i="29"/>
  <c r="M66" i="29"/>
  <c r="M67" i="29"/>
  <c r="M68" i="29"/>
  <c r="M69" i="29"/>
  <c r="M70" i="29"/>
  <c r="M71" i="29"/>
  <c r="M72" i="29"/>
  <c r="M73" i="29"/>
  <c r="M74" i="29"/>
  <c r="M75" i="29"/>
  <c r="M76" i="29"/>
  <c r="M77" i="29"/>
  <c r="M78" i="29"/>
  <c r="M79" i="29"/>
  <c r="M80" i="29"/>
  <c r="M81" i="29"/>
  <c r="M82" i="29"/>
  <c r="M83" i="29"/>
  <c r="M84" i="29"/>
  <c r="M85" i="29"/>
  <c r="M86" i="29"/>
  <c r="M87" i="29"/>
  <c r="M88" i="29"/>
  <c r="M89" i="29"/>
  <c r="M90" i="29"/>
  <c r="M91" i="29"/>
  <c r="M92" i="29"/>
  <c r="M93" i="29"/>
  <c r="M94" i="29"/>
  <c r="M95" i="29"/>
  <c r="M96" i="29"/>
  <c r="M97" i="29"/>
  <c r="M98" i="29"/>
  <c r="M99" i="29"/>
  <c r="M100" i="29"/>
  <c r="M101" i="29"/>
  <c r="M102" i="29"/>
  <c r="M103" i="29"/>
  <c r="M104" i="29"/>
  <c r="M105" i="29"/>
  <c r="M106" i="29"/>
  <c r="M107" i="29"/>
  <c r="M108" i="29"/>
  <c r="M109" i="29"/>
  <c r="M110" i="29"/>
  <c r="M111" i="29"/>
  <c r="M112" i="29"/>
  <c r="M113" i="29"/>
  <c r="M114" i="29"/>
  <c r="M115" i="29"/>
  <c r="M116" i="29"/>
  <c r="M117" i="29"/>
  <c r="M118" i="29"/>
  <c r="M119" i="29"/>
  <c r="M120" i="29"/>
  <c r="M121" i="29"/>
  <c r="M122" i="29"/>
  <c r="M123" i="29"/>
  <c r="M124" i="29"/>
  <c r="M125" i="29"/>
  <c r="M126" i="29"/>
  <c r="M127" i="29"/>
  <c r="M128" i="29"/>
  <c r="M129" i="29"/>
  <c r="M130" i="29"/>
  <c r="M131" i="29"/>
  <c r="M132" i="29"/>
  <c r="M133" i="29"/>
  <c r="M134" i="29"/>
  <c r="M135" i="29"/>
  <c r="M136" i="29"/>
  <c r="M137" i="29"/>
  <c r="M138" i="29"/>
  <c r="M139" i="29"/>
  <c r="M140" i="29"/>
  <c r="M141" i="29"/>
  <c r="M142" i="29"/>
  <c r="M143" i="29"/>
  <c r="M144" i="29"/>
  <c r="M145" i="29"/>
  <c r="M146" i="29"/>
  <c r="M147" i="29"/>
  <c r="M148" i="29"/>
  <c r="M149" i="29"/>
  <c r="M150" i="29"/>
  <c r="M151" i="29"/>
  <c r="M152" i="29"/>
  <c r="M153" i="29"/>
  <c r="M154" i="29"/>
  <c r="M155" i="29"/>
  <c r="M156" i="29"/>
  <c r="M157" i="29"/>
  <c r="M158" i="29"/>
  <c r="M159" i="29"/>
  <c r="M160" i="29"/>
  <c r="M161" i="29"/>
  <c r="M162" i="29"/>
  <c r="M163" i="29"/>
  <c r="M164" i="29"/>
  <c r="M165" i="29"/>
  <c r="M166" i="29"/>
  <c r="M167" i="29"/>
  <c r="M168" i="29"/>
  <c r="M169" i="29"/>
  <c r="M170" i="29"/>
  <c r="M171" i="29"/>
  <c r="M172" i="29"/>
  <c r="M173" i="29"/>
  <c r="M174" i="29"/>
  <c r="M175" i="29"/>
  <c r="M176" i="29"/>
  <c r="M177" i="29"/>
  <c r="M178" i="29"/>
  <c r="M179" i="29"/>
  <c r="M180" i="29"/>
  <c r="M181" i="29"/>
  <c r="M182" i="29"/>
  <c r="M183" i="29"/>
  <c r="M184" i="29"/>
  <c r="M185" i="29"/>
  <c r="M186" i="29"/>
  <c r="M187" i="29"/>
  <c r="M188" i="29"/>
  <c r="M189" i="29"/>
  <c r="M190" i="29"/>
  <c r="M191" i="29"/>
  <c r="M192" i="29"/>
  <c r="M193" i="29"/>
  <c r="M194" i="29"/>
  <c r="M195" i="29"/>
  <c r="M196" i="29"/>
  <c r="M197" i="29"/>
  <c r="M198" i="29"/>
  <c r="M199" i="29"/>
  <c r="M200" i="29"/>
  <c r="M201" i="29"/>
  <c r="M202" i="29"/>
  <c r="M203" i="29"/>
  <c r="M204" i="29"/>
  <c r="M205" i="29"/>
  <c r="N5" i="30"/>
  <c r="N4" i="30"/>
</calcChain>
</file>

<file path=xl/sharedStrings.xml><?xml version="1.0" encoding="utf-8"?>
<sst xmlns="http://schemas.openxmlformats.org/spreadsheetml/2006/main" count="871" uniqueCount="43">
  <si>
    <t>Region I - Ilocos Region</t>
  </si>
  <si>
    <t>Region II -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</si>
  <si>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</si>
  <si>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</si>
  <si>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</si>
  <si>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</si>
  <si>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</si>
  <si>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</si>
  <si>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</si>
  <si>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</si>
  <si>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</si>
  <si>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</si>
  <si>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</si>
  <si>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CARAGA - CARAGA</t>
  </si>
  <si>
    <t>CAR - Cordillera Administrative Region</t>
  </si>
  <si>
    <t>NCR - National Capital Region</t>
  </si>
  <si>
    <t>BARMM - Bangsamoro Autonomous Region in Muslim Mindanao</t>
  </si>
  <si>
    <t>REGION</t>
  </si>
  <si>
    <t>YEAR</t>
  </si>
  <si>
    <t>GRADE 1</t>
  </si>
  <si>
    <t>SEX</t>
  </si>
  <si>
    <t xml:space="preserve">SECTOR </t>
  </si>
  <si>
    <t>KINDERGARTEN</t>
  </si>
  <si>
    <t xml:space="preserve">GRADE 2 </t>
  </si>
  <si>
    <t>GRADE 3</t>
  </si>
  <si>
    <t>GRADE 5</t>
  </si>
  <si>
    <t>GRADE 4</t>
  </si>
  <si>
    <t xml:space="preserve">GRADE 6 </t>
  </si>
  <si>
    <t>NON-GRADE(ES)</t>
  </si>
  <si>
    <t xml:space="preserve">TOTAL </t>
  </si>
  <si>
    <t xml:space="preserve">PUBLIC </t>
  </si>
  <si>
    <t xml:space="preserve">MALE </t>
  </si>
  <si>
    <t>FEMALE</t>
  </si>
  <si>
    <t>2018-2019</t>
  </si>
  <si>
    <t>2019-2020</t>
  </si>
  <si>
    <t>2020-2021</t>
  </si>
  <si>
    <t>PUBLIC</t>
  </si>
  <si>
    <t>PRIVATE</t>
  </si>
  <si>
    <t>Column Labels</t>
  </si>
  <si>
    <t>Grand Total</t>
  </si>
  <si>
    <t>Row Labels</t>
  </si>
  <si>
    <t xml:space="preserve">Sum of TOTAL </t>
  </si>
  <si>
    <t xml:space="preserve">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</si>
</sst>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Red]0.00"/>
    <numFmt numFmtId="165" formatCode="_(* #,##0.00_);_(* \(#,##0.00\);_(* \-??_);_(@_)"/>
    <numFmt numFmtId="166" formatCode="_(* #,##0_);_(* \(#,##0\);_(* &quot;-&quot;??_);_(@_)"/>
  </numFmts>
  <fonts count="6" x14ac:knownFonts="1">
    <font>
      <sz val="11"/>
      <color theme="1"/>
      <name val="Calibri"/>
      <family val="2"/>
      <scheme val="minor"/>
    </font>
    <font>
      <sz val="10"/>
      <name val="Arial"/>
      <family val="2"/>
    </font>
    <font>
      <sz val="11"/>
      <color theme="1"/>
      <name val="Calibri"/>
      <family val="2"/>
      <scheme val="minor"/>
    </font>
    <font>
      <sz val="8"/>
      <name val="Calibri"/>
      <family val="2"/>
      <scheme val="minor"/>
    </font>
    <font>
      <sz val="11"/>
      <name val="Calibri"/>
      <family val="2"/>
      <scheme val="minor"/>
    </font>
    <font>
      <sz val="11"/>
      <color theme="1"/>
      <name val="Tahoma"/>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1" fillId="0" borderId="0"/>
    <xf numFmtId="164" fontId="1" fillId="0" borderId="0" applyFill="0" applyBorder="0" applyAlignment="0" applyProtection="0"/>
    <xf numFmtId="165" fontId="1" fillId="0" borderId="0" applyFill="0" applyBorder="0" applyAlignment="0" applyProtection="0"/>
    <xf numFmtId="43" fontId="2" fillId="0" borderId="0" applyFont="0" applyFill="0" applyBorder="0" applyAlignment="0" applyProtection="0"/>
  </cellStyleXfs>
  <cellXfs count="10">
    <xf numFmtId="0" fontId="0" fillId="0" borderId="0" xfId="0"/>
    <xf numFmtId="0" fontId="0" fillId="0" borderId="0" xfId="0" applyFont="1" applyBorder="1" applyAlignment="1">
      <alignment horizontal="center"/>
    </xf>
    <xf numFmtId="166" fontId="4" fillId="0" borderId="0" xfId="4" applyNumberFormat="1" applyFont="1" applyBorder="1" applyAlignment="1">
      <alignment horizontal="center" vertical="center" wrapText="1"/>
    </xf>
    <xf numFmtId="1" fontId="4" fillId="0" borderId="0" xfId="4"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5" fillId="2" borderId="0" xfId="0" applyFont="1" applyFill="1"/>
    <xf numFmtId="2" fontId="0" fillId="0" borderId="0" xfId="0" applyNumberFormat="1"/>
  </cellXfs>
  <cellStyles count="5">
    <cellStyle name="Comma" xfId="4" builtinId="3"/>
    <cellStyle name="Comma 3" xfId="2" xr:uid="{00000000-0005-0000-0000-000001000000}"/>
    <cellStyle name="Comma 5" xfId="3" xr:uid="{00000000-0005-0000-0000-000002000000}"/>
    <cellStyle name="Normal" xfId="0" builtinId="0"/>
    <cellStyle name="Normal 3" xfId="1" xr:uid="{00000000-0005-0000-0000-000004000000}"/>
  </cellStyles>
  <dxfs count="15">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6" formatCode="_(* #,##0_);_(* \(#,##0\);_(* &quot;-&quot;??_);_(@_)"/>
      <alignment horizontal="center" vertical="center" textRotation="0" wrapText="1" indent="0" justifyLastLine="0" shrinkToFit="0" readingOrder="0"/>
    </dxf>
  </dxfs>
  <tableStyles count="0" defaultTableStyle="TableStyleMedium9" defaultPivotStyle="PivotStyleLight16"/>
  <colors>
    <mruColors>
      <color rgb="FF99CC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[SPARTA DASHBOARD.xlsx]PIVOT!PivotTable1</c:name>
    <c:fmtId val="4"/>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mn-lt"/>
                <a:cs typeface="Times New Roman" panose="02020603050405020304" pitchFamily="18" charset="0"/>
              </a:rPr>
              <a:t>Total</a:t>
            </a:r>
            <a:r>
              <a:rPr lang="en-US" b="1" baseline="0">
                <a:solidFill>
                  <a:sysClr val="windowText" lastClr="000000"/>
                </a:solidFill>
                <a:latin typeface="+mn-lt"/>
                <a:cs typeface="Times New Roman" panose="02020603050405020304" pitchFamily="18" charset="0"/>
              </a:rPr>
              <a:t> K to 6 Enrollment Data per Year </a:t>
            </a:r>
            <a:endParaRPr lang="en-US" b="1">
              <a:solidFill>
                <a:sysClr val="windowText" lastClr="000000"/>
              </a:solidFill>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4705882352941183E-2"/>
              <c:y val="-9.6525096525096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9622926093514326E-2"/>
              <c:y val="-7.7220077220077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7219708396178982E-2"/>
              <c:y val="-9.652509652509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4787973778158"/>
          <c:y val="0.23815802094505623"/>
          <c:w val="0.82964129483814508"/>
          <c:h val="0.54296221693218583"/>
        </c:manualLayout>
      </c:layout>
      <c:lineChart>
        <c:grouping val="standard"/>
        <c:varyColors val="0"/>
        <c:ser>
          <c:idx val="0"/>
          <c:order val="0"/>
          <c:tx>
            <c:strRef>
              <c:f>PIVOT!$B$3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Lbl>
              <c:idx val="0"/>
              <c:layout>
                <c:manualLayout>
                  <c:x val="-6.7219708396178982E-2"/>
                  <c:y val="-9.652509652509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A6-49EE-B0D1-0ACF572E8BA8}"/>
                </c:ext>
              </c:extLst>
            </c:dLbl>
            <c:dLbl>
              <c:idx val="1"/>
              <c:layout>
                <c:manualLayout>
                  <c:x val="-6.4705882352941183E-2"/>
                  <c:y val="-9.65250965250965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A6-49EE-B0D1-0ACF572E8BA8}"/>
                </c:ext>
              </c:extLst>
            </c:dLbl>
            <c:dLbl>
              <c:idx val="2"/>
              <c:layout>
                <c:manualLayout>
                  <c:x val="-4.9622926093514326E-2"/>
                  <c:y val="-7.722007722007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A6-49EE-B0D1-0ACF572E8B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PIVOT!$A$4:$A$7</c:f>
              <c:strCache>
                <c:ptCount val="3"/>
                <c:pt idx="0">
                  <c:v>2018-2019</c:v>
                </c:pt>
                <c:pt idx="1">
                  <c:v>2019-2020</c:v>
                </c:pt>
                <c:pt idx="2">
                  <c:v>2020-2021</c:v>
                </c:pt>
              </c:strCache>
            </c:strRef>
          </c:cat>
          <c:val>
            <c:numRef>
              <c:f>PIVOT!$B$4:$B$7</c:f>
              <c:numCache>
                <c:formatCode>General</c:formatCode>
                <c:ptCount val="3"/>
                <c:pt idx="0">
                  <c:v>15655050</c:v>
                </c:pt>
                <c:pt idx="1">
                  <c:v>15309037</c:v>
                </c:pt>
                <c:pt idx="2">
                  <c:v>14628816</c:v>
                </c:pt>
              </c:numCache>
            </c:numRef>
          </c:val>
          <c:smooth val="0"/>
          <c:extLst>
            <c:ext xmlns:c16="http://schemas.microsoft.com/office/drawing/2014/chart" uri="{C3380CC4-5D6E-409C-BE32-E72D297353CC}">
              <c16:uniqueId val="{00000000-05A6-49EE-B0D1-0ACF572E8BA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34222096"/>
        <c:axId val="234242480"/>
      </c:lineChart>
      <c:catAx>
        <c:axId val="2342220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4242480"/>
        <c:crosses val="autoZero"/>
        <c:auto val="1"/>
        <c:lblAlgn val="ctr"/>
        <c:lblOffset val="100"/>
        <c:noMultiLvlLbl val="0"/>
      </c:catAx>
      <c:valAx>
        <c:axId val="23424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422209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[SPARTA DASHBOARD.xlsx]PIVOT!PivotTable2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55585159105865"/>
          <c:y val="5.1265734640312817E-2"/>
          <c:w val="0.61485323672401726"/>
          <c:h val="0.82132566501287652"/>
        </c:manualLayout>
      </c:layout>
      <c:barChart>
        <c:barDir val="bar"/>
        <c:grouping val="clustered"/>
        <c:varyColors val="0"/>
        <c:ser>
          <c:idx val="0"/>
          <c:order val="0"/>
          <c:tx>
            <c:strRef>
              <c:f>PIVOT!$B$9:$B$10</c:f>
              <c:strCache>
                <c:ptCount val="1"/>
                <c:pt idx="0">
                  <c:v>PRIVATE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PIVOT!$A$11:$A$14</c:f>
              <c:strCache>
                <c:ptCount val="3"/>
                <c:pt idx="0">
                  <c:v>2018-2019</c:v>
                </c:pt>
                <c:pt idx="1">
                  <c:v>2019-2020</c:v>
                </c:pt>
                <c:pt idx="2">
                  <c:v>2020-2021</c:v>
                </c:pt>
              </c:strCache>
            </c:strRef>
          </c:cat>
          <c:val>
            <c:numRef>
              <c:f>PIVOT!$B$11:$B$14</c:f>
              <c:numCache>
                <c:formatCode>General</c:formatCode>
                <c:ptCount val="3"/>
                <c:pt idx="0">
                  <c:v>1536798</c:v>
                </c:pt>
                <c:pt idx="1">
                  <c:v>1507287</c:v>
                </c:pt>
                <c:pt idx="2">
                  <c:v>947568</c:v>
                </c:pt>
              </c:numCache>
            </c:numRef>
          </c:val>
          <c:extLst>
            <c:ext xmlns:c16="http://schemas.microsoft.com/office/drawing/2014/chart" uri="{C3380CC4-5D6E-409C-BE32-E72D297353CC}">
              <c16:uniqueId val="{00000000-9A1A-4109-8CDB-E2B40040267A}"/>
            </c:ext>
          </c:extLst>
        </c:ser>
        <c:ser>
          <c:idx val="1"/>
          <c:order val="1"/>
          <c:tx>
            <c:strRef>
              <c:f>PIVOT!$C$9:$C$10</c:f>
              <c:strCache>
                <c:ptCount val="1"/>
                <c:pt idx="0">
                  <c:v>PUBLIC</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PIVOT!$A$11:$A$14</c:f>
              <c:strCache>
                <c:ptCount val="3"/>
                <c:pt idx="0">
                  <c:v>2018-2019</c:v>
                </c:pt>
                <c:pt idx="1">
                  <c:v>2019-2020</c:v>
                </c:pt>
                <c:pt idx="2">
                  <c:v>2020-2021</c:v>
                </c:pt>
              </c:strCache>
            </c:strRef>
          </c:cat>
          <c:val>
            <c:numRef>
              <c:f>PIVOT!$C$11:$C$14</c:f>
              <c:numCache>
                <c:formatCode>General</c:formatCode>
                <c:ptCount val="3"/>
                <c:pt idx="0">
                  <c:v>14118252</c:v>
                </c:pt>
                <c:pt idx="1">
                  <c:v>13801750</c:v>
                </c:pt>
                <c:pt idx="2">
                  <c:v>13681248</c:v>
                </c:pt>
              </c:numCache>
            </c:numRef>
          </c:val>
          <c:extLst>
            <c:ext xmlns:c16="http://schemas.microsoft.com/office/drawing/2014/chart" uri="{C3380CC4-5D6E-409C-BE32-E72D297353CC}">
              <c16:uniqueId val="{00000001-9A1A-4109-8CDB-E2B40040267A}"/>
            </c:ext>
          </c:extLst>
        </c:ser>
        <c:dLbls>
          <c:dLblPos val="inEnd"/>
          <c:showLegendKey val="0"/>
          <c:showVal val="1"/>
          <c:showCatName val="0"/>
          <c:showSerName val="0"/>
          <c:showPercent val="0"/>
          <c:showBubbleSize val="0"/>
        </c:dLbls>
        <c:gapWidth val="269"/>
        <c:overlap val="-48"/>
        <c:axId val="226562816"/>
        <c:axId val="226565312"/>
      </c:barChart>
      <c:catAx>
        <c:axId val="226562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26565312"/>
        <c:crosses val="autoZero"/>
        <c:auto val="1"/>
        <c:lblAlgn val="ctr"/>
        <c:lblOffset val="100"/>
        <c:noMultiLvlLbl val="0"/>
      </c:catAx>
      <c:valAx>
        <c:axId val="2265653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62816"/>
        <c:crosses val="autoZero"/>
        <c:crossBetween val="between"/>
      </c:valAx>
      <c:spPr>
        <a:noFill/>
        <a:ln>
          <a:noFill/>
        </a:ln>
        <a:effectLst/>
      </c:spPr>
    </c:plotArea>
    <c:legend>
      <c:legendPos val="r"/>
      <c:layout>
        <c:manualLayout>
          <c:xMode val="edge"/>
          <c:yMode val="edge"/>
          <c:x val="4.1322525394295491E-2"/>
          <c:y val="0.27635974074669239"/>
          <c:w val="0.12534414127237117"/>
          <c:h val="0.39285874979913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[SPARTA DASHBOARD.xlsx]PIVOT!PivotTable4</c:name>
    <c:fmtId val="3"/>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sz="1400" b="1" i="0" u="none" strike="noStrike" cap="none" baseline="0">
                <a:solidFill>
                  <a:sysClr val="windowText" lastClr="000000"/>
                </a:solidFill>
                <a:effectLst/>
              </a:rPr>
              <a:t>K to 6 Enrollment Data By Region </a:t>
            </a:r>
            <a:endParaRPr lang="en-US">
              <a:solidFill>
                <a:sysClr val="windowText" lastClr="000000"/>
              </a:solidFill>
            </a:endParaRPr>
          </a:p>
        </c:rich>
      </c:tx>
      <c:layout>
        <c:manualLayout>
          <c:xMode val="edge"/>
          <c:yMode val="edge"/>
          <c:x val="0.24195037214551079"/>
          <c:y val="9.40175031312575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PIVOT!$A$18:$A$21</c:f>
              <c:strCache>
                <c:ptCount val="3"/>
                <c:pt idx="0">
                  <c:v>2018-2019</c:v>
                </c:pt>
                <c:pt idx="1">
                  <c:v>2019-2020</c:v>
                </c:pt>
                <c:pt idx="2">
                  <c:v>2020-2021</c:v>
                </c:pt>
              </c:strCache>
            </c:strRef>
          </c:cat>
          <c:val>
            <c:numRef>
              <c:f>PIVOT!$B$18:$B$21</c:f>
              <c:numCache>
                <c:formatCode>General</c:formatCode>
                <c:ptCount val="3"/>
                <c:pt idx="0">
                  <c:v>457207</c:v>
                </c:pt>
                <c:pt idx="1">
                  <c:v>448366</c:v>
                </c:pt>
                <c:pt idx="2">
                  <c:v>441720</c:v>
                </c:pt>
              </c:numCache>
            </c:numRef>
          </c:val>
          <c:smooth val="0"/>
          <c:extLst>
            <c:ext xmlns:c16="http://schemas.microsoft.com/office/drawing/2014/chart" uri="{C3380CC4-5D6E-409C-BE32-E72D297353CC}">
              <c16:uniqueId val="{00000000-F371-4450-B390-CA9909B316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0945968"/>
        <c:axId val="360978832"/>
      </c:lineChart>
      <c:catAx>
        <c:axId val="360945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78832"/>
        <c:crosses val="autoZero"/>
        <c:auto val="1"/>
        <c:lblAlgn val="ctr"/>
        <c:lblOffset val="100"/>
        <c:noMultiLvlLbl val="0"/>
      </c:catAx>
      <c:valAx>
        <c:axId val="36097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094596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[SPARTA DASHBOARD.xlsx]PIVOT!PivotTable5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2018-2019</c:v>
                </c:pt>
              </c:strCache>
            </c:strRef>
          </c:tx>
          <c:spPr>
            <a:solidFill>
              <a:schemeClr val="accent1">
                <a:shade val="65000"/>
              </a:schemeClr>
            </a:solidFill>
            <a:ln>
              <a:noFill/>
            </a:ln>
            <a:effectLst/>
          </c:spPr>
          <c:invertIfNegative val="0"/>
          <c:cat>
            <c:strRef>
              <c:f>PIVOT!$A$25:$A$27</c:f>
              <c:strCache>
                <c:ptCount val="2"/>
                <c:pt idx="0">
                  <c:v>FEMALE</c:v>
                </c:pt>
                <c:pt idx="1">
                  <c:v>MALE </c:v>
                </c:pt>
              </c:strCache>
            </c:strRef>
          </c:cat>
          <c:val>
            <c:numRef>
              <c:f>PIVOT!$B$25:$B$27</c:f>
              <c:numCache>
                <c:formatCode>General</c:formatCode>
                <c:ptCount val="2"/>
                <c:pt idx="0">
                  <c:v>219201</c:v>
                </c:pt>
                <c:pt idx="1">
                  <c:v>238006</c:v>
                </c:pt>
              </c:numCache>
            </c:numRef>
          </c:val>
          <c:extLst>
            <c:ext xmlns:c16="http://schemas.microsoft.com/office/drawing/2014/chart" uri="{C3380CC4-5D6E-409C-BE32-E72D297353CC}">
              <c16:uniqueId val="{00000000-3B1E-462E-AB7A-6F7D9B6548D2}"/>
            </c:ext>
          </c:extLst>
        </c:ser>
        <c:ser>
          <c:idx val="1"/>
          <c:order val="1"/>
          <c:tx>
            <c:strRef>
              <c:f>PIVOT!$C$23:$C$24</c:f>
              <c:strCache>
                <c:ptCount val="1"/>
                <c:pt idx="0">
                  <c:v>2019-2020</c:v>
                </c:pt>
              </c:strCache>
            </c:strRef>
          </c:tx>
          <c:spPr>
            <a:solidFill>
              <a:schemeClr val="accent1"/>
            </a:solidFill>
            <a:ln>
              <a:noFill/>
            </a:ln>
            <a:effectLst/>
          </c:spPr>
          <c:invertIfNegative val="0"/>
          <c:cat>
            <c:strRef>
              <c:f>PIVOT!$A$25:$A$27</c:f>
              <c:strCache>
                <c:ptCount val="2"/>
                <c:pt idx="0">
                  <c:v>FEMALE</c:v>
                </c:pt>
                <c:pt idx="1">
                  <c:v>MALE </c:v>
                </c:pt>
              </c:strCache>
            </c:strRef>
          </c:cat>
          <c:val>
            <c:numRef>
              <c:f>PIVOT!$C$25:$C$27</c:f>
              <c:numCache>
                <c:formatCode>General</c:formatCode>
                <c:ptCount val="2"/>
                <c:pt idx="0">
                  <c:v>214767</c:v>
                </c:pt>
                <c:pt idx="1">
                  <c:v>233599</c:v>
                </c:pt>
              </c:numCache>
            </c:numRef>
          </c:val>
          <c:extLst>
            <c:ext xmlns:c16="http://schemas.microsoft.com/office/drawing/2014/chart" uri="{C3380CC4-5D6E-409C-BE32-E72D297353CC}">
              <c16:uniqueId val="{00000001-3B1E-462E-AB7A-6F7D9B6548D2}"/>
            </c:ext>
          </c:extLst>
        </c:ser>
        <c:ser>
          <c:idx val="2"/>
          <c:order val="2"/>
          <c:tx>
            <c:strRef>
              <c:f>PIVOT!$D$23:$D$24</c:f>
              <c:strCache>
                <c:ptCount val="1"/>
                <c:pt idx="0">
                  <c:v>2020-2021</c:v>
                </c:pt>
              </c:strCache>
            </c:strRef>
          </c:tx>
          <c:spPr>
            <a:solidFill>
              <a:schemeClr val="accent1">
                <a:tint val="65000"/>
              </a:schemeClr>
            </a:solidFill>
            <a:ln>
              <a:noFill/>
            </a:ln>
            <a:effectLst/>
          </c:spPr>
          <c:invertIfNegative val="0"/>
          <c:cat>
            <c:strRef>
              <c:f>PIVOT!$A$25:$A$27</c:f>
              <c:strCache>
                <c:ptCount val="2"/>
                <c:pt idx="0">
                  <c:v>FEMALE</c:v>
                </c:pt>
                <c:pt idx="1">
                  <c:v>MALE </c:v>
                </c:pt>
              </c:strCache>
            </c:strRef>
          </c:cat>
          <c:val>
            <c:numRef>
              <c:f>PIVOT!$D$25:$D$27</c:f>
              <c:numCache>
                <c:formatCode>General</c:formatCode>
                <c:ptCount val="2"/>
                <c:pt idx="0">
                  <c:v>211700</c:v>
                </c:pt>
                <c:pt idx="1">
                  <c:v>230020</c:v>
                </c:pt>
              </c:numCache>
            </c:numRef>
          </c:val>
          <c:extLst>
            <c:ext xmlns:c16="http://schemas.microsoft.com/office/drawing/2014/chart" uri="{C3380CC4-5D6E-409C-BE32-E72D297353CC}">
              <c16:uniqueId val="{00000002-3B1E-462E-AB7A-6F7D9B6548D2}"/>
            </c:ext>
          </c:extLst>
        </c:ser>
        <c:dLbls>
          <c:showLegendKey val="0"/>
          <c:showVal val="0"/>
          <c:showCatName val="0"/>
          <c:showSerName val="0"/>
          <c:showPercent val="0"/>
          <c:showBubbleSize val="0"/>
        </c:dLbls>
        <c:gapWidth val="219"/>
        <c:overlap val="-27"/>
        <c:axId val="360981744"/>
        <c:axId val="360985488"/>
      </c:barChart>
      <c:catAx>
        <c:axId val="3609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85488"/>
        <c:crosses val="autoZero"/>
        <c:auto val="1"/>
        <c:lblAlgn val="ctr"/>
        <c:lblOffset val="100"/>
        <c:noMultiLvlLbl val="0"/>
      </c:catAx>
      <c:valAx>
        <c:axId val="36098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8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pixabay.com/en/arrow-green-glossy-down-below-145762/" TargetMode="Externa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487680</xdr:colOff>
      <xdr:row>0</xdr:row>
      <xdr:rowOff>129540</xdr:rowOff>
    </xdr:from>
    <xdr:to>
      <xdr:col>22</xdr:col>
      <xdr:colOff>403860</xdr:colOff>
      <xdr:row>30</xdr:row>
      <xdr:rowOff>38100</xdr:rowOff>
    </xdr:to>
    <xdr:sp macro="" textlink="">
      <xdr:nvSpPr>
        <xdr:cNvPr id="4" name="TextBox 3">
          <a:extLst>
            <a:ext uri="{FF2B5EF4-FFF2-40B4-BE49-F238E27FC236}">
              <a16:creationId xmlns:a16="http://schemas.microsoft.com/office/drawing/2014/main" id="{85558463-5208-6A0F-A716-A180F6ED69EE}"/>
            </a:ext>
          </a:extLst>
        </xdr:cNvPr>
        <xdr:cNvSpPr txBox="1"/>
      </xdr:nvSpPr>
      <xdr:spPr>
        <a:xfrm>
          <a:off x="487680" y="129540"/>
          <a:ext cx="13327380" cy="539496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381000</xdr:colOff>
      <xdr:row>4</xdr:row>
      <xdr:rowOff>121920</xdr:rowOff>
    </xdr:from>
    <xdr:to>
      <xdr:col>12</xdr:col>
      <xdr:colOff>346364</xdr:colOff>
      <xdr:row>14</xdr:row>
      <xdr:rowOff>76200</xdr:rowOff>
    </xdr:to>
    <xdr:graphicFrame macro="">
      <xdr:nvGraphicFramePr>
        <xdr:cNvPr id="2" name="Chart 1">
          <a:extLst>
            <a:ext uri="{FF2B5EF4-FFF2-40B4-BE49-F238E27FC236}">
              <a16:creationId xmlns:a16="http://schemas.microsoft.com/office/drawing/2014/main" id="{F6D2FC7E-2B0F-43AD-884A-0E3AA5E52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234462</xdr:colOff>
      <xdr:row>6</xdr:row>
      <xdr:rowOff>76200</xdr:rowOff>
    </xdr:from>
    <xdr:to>
      <xdr:col>21</xdr:col>
      <xdr:colOff>427892</xdr:colOff>
      <xdr:row>16</xdr:row>
      <xdr:rowOff>114300</xdr:rowOff>
    </xdr:to>
    <xdr:graphicFrame macro="">
      <xdr:nvGraphicFramePr>
        <xdr:cNvPr id="3" name="Chart 2">
          <a:extLst>
            <a:ext uri="{FF2B5EF4-FFF2-40B4-BE49-F238E27FC236}">
              <a16:creationId xmlns:a16="http://schemas.microsoft.com/office/drawing/2014/main" id="{18013F56-E213-41B1-8283-1BAD129E4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15</xdr:row>
      <xdr:rowOff>10659</xdr:rowOff>
    </xdr:from>
    <xdr:to>
      <xdr:col>12</xdr:col>
      <xdr:colOff>346364</xdr:colOff>
      <xdr:row>28</xdr:row>
      <xdr:rowOff>162312</xdr:rowOff>
    </xdr:to>
    <xdr:graphicFrame macro="">
      <xdr:nvGraphicFramePr>
        <xdr:cNvPr id="8" name="Chart 7">
          <a:extLst>
            <a:ext uri="{FF2B5EF4-FFF2-40B4-BE49-F238E27FC236}">
              <a16:creationId xmlns:a16="http://schemas.microsoft.com/office/drawing/2014/main" id="{C50BF5FF-0C8C-4338-B028-F6BA31D99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230359</xdr:colOff>
      <xdr:row>18</xdr:row>
      <xdr:rowOff>115472</xdr:rowOff>
    </xdr:from>
    <xdr:to>
      <xdr:col>21</xdr:col>
      <xdr:colOff>439615</xdr:colOff>
      <xdr:row>28</xdr:row>
      <xdr:rowOff>152400</xdr:rowOff>
    </xdr:to>
    <xdr:graphicFrame macro="">
      <xdr:nvGraphicFramePr>
        <xdr:cNvPr id="9" name="Chart 8">
          <a:extLst>
            <a:ext uri="{FF2B5EF4-FFF2-40B4-BE49-F238E27FC236}">
              <a16:creationId xmlns:a16="http://schemas.microsoft.com/office/drawing/2014/main" id="{1777B8F3-F080-45B1-B23E-88D91E67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xdr:row>
      <xdr:rowOff>152400</xdr:rowOff>
    </xdr:from>
    <xdr:to>
      <xdr:col>13</xdr:col>
      <xdr:colOff>563880</xdr:colOff>
      <xdr:row>5</xdr:row>
      <xdr:rowOff>53340</xdr:rowOff>
    </xdr:to>
    <xdr:sp macro="" textlink="">
      <xdr:nvSpPr>
        <xdr:cNvPr id="10" name="Rectangle 9">
          <a:extLst>
            <a:ext uri="{FF2B5EF4-FFF2-40B4-BE49-F238E27FC236}">
              <a16:creationId xmlns:a16="http://schemas.microsoft.com/office/drawing/2014/main" id="{EAD415BC-B7CB-AE8C-1EB0-A29098CEC888}"/>
            </a:ext>
          </a:extLst>
        </xdr:cNvPr>
        <xdr:cNvSpPr/>
      </xdr:nvSpPr>
      <xdr:spPr>
        <a:xfrm>
          <a:off x="640080" y="335280"/>
          <a:ext cx="7848600" cy="6324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ysClr val="windowText" lastClr="000000"/>
              </a:solidFill>
              <a:latin typeface="Arial Black" panose="020B0A04020102020204" pitchFamily="34" charset="0"/>
            </a:rPr>
            <a:t>EFFECTS</a:t>
          </a:r>
          <a:r>
            <a:rPr lang="en-US" sz="2000" b="1" baseline="0">
              <a:solidFill>
                <a:sysClr val="windowText" lastClr="000000"/>
              </a:solidFill>
              <a:latin typeface="Arial Black" panose="020B0A04020102020204" pitchFamily="34" charset="0"/>
            </a:rPr>
            <a:t> OF COVID -19 to </a:t>
          </a:r>
          <a:r>
            <a:rPr lang="en-US" sz="2000" b="1">
              <a:solidFill>
                <a:sysClr val="windowText" lastClr="000000"/>
              </a:solidFill>
              <a:latin typeface="Arial Black" panose="020B0A04020102020204" pitchFamily="34" charset="0"/>
            </a:rPr>
            <a:t>K to 6 ENROLLMENT</a:t>
          </a:r>
          <a:r>
            <a:rPr lang="en-US" sz="2000" b="1" baseline="0">
              <a:solidFill>
                <a:sysClr val="windowText" lastClr="000000"/>
              </a:solidFill>
              <a:latin typeface="Arial Black" panose="020B0A04020102020204" pitchFamily="34" charset="0"/>
            </a:rPr>
            <a:t> DATA</a:t>
          </a:r>
          <a:endParaRPr lang="en-US" sz="2000" b="1">
            <a:solidFill>
              <a:sysClr val="windowText" lastClr="000000"/>
            </a:solidFill>
            <a:latin typeface="Arial Black" panose="020B0A04020102020204" pitchFamily="34" charset="0"/>
          </a:endParaRPr>
        </a:p>
      </xdr:txBody>
    </xdr:sp>
    <xdr:clientData/>
  </xdr:twoCellAnchor>
  <xdr:twoCellAnchor editAs="oneCell">
    <xdr:from>
      <xdr:col>1</xdr:col>
      <xdr:colOff>388620</xdr:colOff>
      <xdr:row>15</xdr:row>
      <xdr:rowOff>10659</xdr:rowOff>
    </xdr:from>
    <xdr:to>
      <xdr:col>4</xdr:col>
      <xdr:colOff>388620</xdr:colOff>
      <xdr:row>28</xdr:row>
      <xdr:rowOff>143876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1EAA4F2-70C9-42F1-AD82-719DCCA3D3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220" y="2753859"/>
              <a:ext cx="1828800" cy="2510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236220</xdr:colOff>
      <xdr:row>4</xdr:row>
      <xdr:rowOff>129540</xdr:rowOff>
    </xdr:from>
    <xdr:to>
      <xdr:col>21</xdr:col>
      <xdr:colOff>426720</xdr:colOff>
      <xdr:row>6</xdr:row>
      <xdr:rowOff>0</xdr:rowOff>
    </xdr:to>
    <xdr:sp macro="" textlink="">
      <xdr:nvSpPr>
        <xdr:cNvPr id="12" name="TextBox 11">
          <a:extLst>
            <a:ext uri="{FF2B5EF4-FFF2-40B4-BE49-F238E27FC236}">
              <a16:creationId xmlns:a16="http://schemas.microsoft.com/office/drawing/2014/main" id="{58647A4F-AA75-900D-ABF5-55F5E0AF5CE1}"/>
            </a:ext>
          </a:extLst>
        </xdr:cNvPr>
        <xdr:cNvSpPr txBox="1"/>
      </xdr:nvSpPr>
      <xdr:spPr>
        <a:xfrm>
          <a:off x="8161020" y="861060"/>
          <a:ext cx="506730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ysClr val="windowText" lastClr="000000"/>
              </a:solidFill>
            </a:rPr>
            <a:t>K</a:t>
          </a:r>
          <a:r>
            <a:rPr lang="en-US" sz="1100" b="1" baseline="0">
              <a:solidFill>
                <a:sysClr val="windowText" lastClr="000000"/>
              </a:solidFill>
            </a:rPr>
            <a:t> to 6 Enrollment Data By Sector </a:t>
          </a:r>
          <a:endParaRPr lang="en-US" sz="1100" b="1">
            <a:solidFill>
              <a:sysClr val="windowText" lastClr="000000"/>
            </a:solidFill>
          </a:endParaRPr>
        </a:p>
      </xdr:txBody>
    </xdr:sp>
    <xdr:clientData/>
  </xdr:twoCellAnchor>
  <xdr:twoCellAnchor>
    <xdr:from>
      <xdr:col>13</xdr:col>
      <xdr:colOff>234462</xdr:colOff>
      <xdr:row>17</xdr:row>
      <xdr:rowOff>15240</xdr:rowOff>
    </xdr:from>
    <xdr:to>
      <xdr:col>21</xdr:col>
      <xdr:colOff>441960</xdr:colOff>
      <xdr:row>18</xdr:row>
      <xdr:rowOff>68580</xdr:rowOff>
    </xdr:to>
    <xdr:sp macro="" textlink="">
      <xdr:nvSpPr>
        <xdr:cNvPr id="13" name="TextBox 12">
          <a:extLst>
            <a:ext uri="{FF2B5EF4-FFF2-40B4-BE49-F238E27FC236}">
              <a16:creationId xmlns:a16="http://schemas.microsoft.com/office/drawing/2014/main" id="{DA4DB288-DE6C-42F1-A458-5067658DBE94}"/>
            </a:ext>
          </a:extLst>
        </xdr:cNvPr>
        <xdr:cNvSpPr txBox="1"/>
      </xdr:nvSpPr>
      <xdr:spPr>
        <a:xfrm>
          <a:off x="8159262" y="3104271"/>
          <a:ext cx="5084298" cy="2350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K</a:t>
          </a:r>
          <a:r>
            <a:rPr lang="en-US" sz="1100" b="1" baseline="0">
              <a:solidFill>
                <a:schemeClr val="dk1"/>
              </a:solidFill>
              <a:effectLst/>
              <a:latin typeface="+mn-lt"/>
              <a:ea typeface="+mn-ea"/>
              <a:cs typeface="+mn-cs"/>
            </a:rPr>
            <a:t> to 6 Enrollment Data By Gender</a:t>
          </a:r>
          <a:endParaRPr lang="en-US">
            <a:effectLst/>
          </a:endParaRPr>
        </a:p>
        <a:p>
          <a:pPr algn="ctr"/>
          <a:endParaRPr lang="en-US" sz="1100"/>
        </a:p>
      </xdr:txBody>
    </xdr:sp>
    <xdr:clientData/>
  </xdr:twoCellAnchor>
  <xdr:twoCellAnchor editAs="oneCell">
    <xdr:from>
      <xdr:col>16</xdr:col>
      <xdr:colOff>584420</xdr:colOff>
      <xdr:row>2</xdr:row>
      <xdr:rowOff>44807</xdr:rowOff>
    </xdr:from>
    <xdr:to>
      <xdr:col>17</xdr:col>
      <xdr:colOff>172277</xdr:colOff>
      <xdr:row>3</xdr:row>
      <xdr:rowOff>133485</xdr:rowOff>
    </xdr:to>
    <xdr:pic>
      <xdr:nvPicPr>
        <xdr:cNvPr id="23" name="Picture 22">
          <a:extLst>
            <a:ext uri="{FF2B5EF4-FFF2-40B4-BE49-F238E27FC236}">
              <a16:creationId xmlns:a16="http://schemas.microsoft.com/office/drawing/2014/main" id="{C5E74B4D-4286-D602-100C-930B7F12B6B2}"/>
            </a:ext>
          </a:extLst>
        </xdr:cNvPr>
        <xdr:cNvPicPr>
          <a:picLocks noChangeAspect="1"/>
        </xdr:cNvPicPr>
      </xdr:nvPicPr>
      <xdr:blipFill>
        <a:blip xmlns:r="http://schemas.openxmlformats.org/officeDocument/2006/relationships" r:embed="rId5" cstate="print">
          <a:duotone>
            <a:schemeClr val="accent2">
              <a:shade val="45000"/>
              <a:satMod val="135000"/>
            </a:schemeClr>
            <a:prstClr val="white"/>
          </a:duotone>
          <a:extLst>
            <a:ext uri="{BEBA8EAE-BF5A-486C-A8C5-ECC9F3942E4B}">
              <a14:imgProps xmlns:a14="http://schemas.microsoft.com/office/drawing/2010/main">
                <a14:imgLayer r:embed="rId6">
                  <a14:imgEffect>
                    <a14:brightnessContrast bright="-40000"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0338020" y="415868"/>
          <a:ext cx="197457" cy="274208"/>
        </a:xfrm>
        <a:prstGeom prst="rect">
          <a:avLst/>
        </a:prstGeom>
      </xdr:spPr>
    </xdr:pic>
    <xdr:clientData/>
  </xdr:twoCellAnchor>
  <xdr:twoCellAnchor>
    <xdr:from>
      <xdr:col>15</xdr:col>
      <xdr:colOff>344557</xdr:colOff>
      <xdr:row>2</xdr:row>
      <xdr:rowOff>132522</xdr:rowOff>
    </xdr:from>
    <xdr:to>
      <xdr:col>16</xdr:col>
      <xdr:colOff>589722</xdr:colOff>
      <xdr:row>4</xdr:row>
      <xdr:rowOff>53009</xdr:rowOff>
    </xdr:to>
    <xdr:sp macro="" textlink="">
      <xdr:nvSpPr>
        <xdr:cNvPr id="25" name="TextBox 24">
          <a:extLst>
            <a:ext uri="{FF2B5EF4-FFF2-40B4-BE49-F238E27FC236}">
              <a16:creationId xmlns:a16="http://schemas.microsoft.com/office/drawing/2014/main" id="{C6AEB2CC-7DDF-E675-0545-84CFD07FEDA5}"/>
            </a:ext>
          </a:extLst>
        </xdr:cNvPr>
        <xdr:cNvSpPr txBox="1"/>
      </xdr:nvSpPr>
      <xdr:spPr>
        <a:xfrm>
          <a:off x="9488557" y="503583"/>
          <a:ext cx="854765"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Black" panose="020B0A04020102020204" pitchFamily="34" charset="0"/>
            </a:rPr>
            <a:t>PUBLIC </a:t>
          </a:r>
        </a:p>
      </xdr:txBody>
    </xdr:sp>
    <xdr:clientData/>
  </xdr:twoCellAnchor>
  <xdr:twoCellAnchor>
    <xdr:from>
      <xdr:col>17</xdr:col>
      <xdr:colOff>450575</xdr:colOff>
      <xdr:row>2</xdr:row>
      <xdr:rowOff>132522</xdr:rowOff>
    </xdr:from>
    <xdr:to>
      <xdr:col>19</xdr:col>
      <xdr:colOff>139149</xdr:colOff>
      <xdr:row>4</xdr:row>
      <xdr:rowOff>53009</xdr:rowOff>
    </xdr:to>
    <xdr:sp macro="" textlink="">
      <xdr:nvSpPr>
        <xdr:cNvPr id="26" name="TextBox 25">
          <a:extLst>
            <a:ext uri="{FF2B5EF4-FFF2-40B4-BE49-F238E27FC236}">
              <a16:creationId xmlns:a16="http://schemas.microsoft.com/office/drawing/2014/main" id="{D501B4D6-D7B6-4DE3-9B4A-DF048E104284}"/>
            </a:ext>
          </a:extLst>
        </xdr:cNvPr>
        <xdr:cNvSpPr txBox="1"/>
      </xdr:nvSpPr>
      <xdr:spPr>
        <a:xfrm>
          <a:off x="10813775" y="503583"/>
          <a:ext cx="907774"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Black" panose="020B0A04020102020204" pitchFamily="34" charset="0"/>
            </a:rPr>
            <a:t>PRIVATE </a:t>
          </a:r>
        </a:p>
      </xdr:txBody>
    </xdr:sp>
    <xdr:clientData/>
  </xdr:twoCellAnchor>
  <xdr:twoCellAnchor editAs="oneCell">
    <xdr:from>
      <xdr:col>19</xdr:col>
      <xdr:colOff>113968</xdr:colOff>
      <xdr:row>2</xdr:row>
      <xdr:rowOff>38181</xdr:rowOff>
    </xdr:from>
    <xdr:to>
      <xdr:col>19</xdr:col>
      <xdr:colOff>311425</xdr:colOff>
      <xdr:row>3</xdr:row>
      <xdr:rowOff>126859</xdr:rowOff>
    </xdr:to>
    <xdr:pic>
      <xdr:nvPicPr>
        <xdr:cNvPr id="27" name="Picture 26">
          <a:extLst>
            <a:ext uri="{FF2B5EF4-FFF2-40B4-BE49-F238E27FC236}">
              <a16:creationId xmlns:a16="http://schemas.microsoft.com/office/drawing/2014/main" id="{658A6A5C-D08D-49FC-96A1-794784122905}"/>
            </a:ext>
          </a:extLst>
        </xdr:cNvPr>
        <xdr:cNvPicPr>
          <a:picLocks noChangeAspect="1"/>
        </xdr:cNvPicPr>
      </xdr:nvPicPr>
      <xdr:blipFill>
        <a:blip xmlns:r="http://schemas.openxmlformats.org/officeDocument/2006/relationships" r:embed="rId5" cstate="print">
          <a:duotone>
            <a:schemeClr val="accent2">
              <a:shade val="45000"/>
              <a:satMod val="135000"/>
            </a:schemeClr>
            <a:prstClr val="white"/>
          </a:duotone>
          <a:extLst>
            <a:ext uri="{BEBA8EAE-BF5A-486C-A8C5-ECC9F3942E4B}">
              <a14:imgProps xmlns:a14="http://schemas.microsoft.com/office/drawing/2010/main">
                <a14:imgLayer r:embed="rId6">
                  <a14:imgEffect>
                    <a14:brightnessContrast bright="-40000"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1696368" y="409242"/>
          <a:ext cx="197457" cy="274208"/>
        </a:xfrm>
        <a:prstGeom prst="rect">
          <a:avLst/>
        </a:prstGeom>
      </xdr:spPr>
    </xdr:pic>
    <xdr:clientData/>
  </xdr:twoCellAnchor>
  <xdr:twoCellAnchor>
    <xdr:from>
      <xdr:col>15</xdr:col>
      <xdr:colOff>390939</xdr:colOff>
      <xdr:row>1</xdr:row>
      <xdr:rowOff>66262</xdr:rowOff>
    </xdr:from>
    <xdr:to>
      <xdr:col>16</xdr:col>
      <xdr:colOff>536713</xdr:colOff>
      <xdr:row>3</xdr:row>
      <xdr:rowOff>72887</xdr:rowOff>
    </xdr:to>
    <xdr:sp macro="" textlink="PIVOT!N11">
      <xdr:nvSpPr>
        <xdr:cNvPr id="28" name="TextBox 27">
          <a:extLst>
            <a:ext uri="{FF2B5EF4-FFF2-40B4-BE49-F238E27FC236}">
              <a16:creationId xmlns:a16="http://schemas.microsoft.com/office/drawing/2014/main" id="{B836A3CA-FAAC-2FA9-8333-766B81637514}"/>
            </a:ext>
          </a:extLst>
        </xdr:cNvPr>
        <xdr:cNvSpPr txBox="1"/>
      </xdr:nvSpPr>
      <xdr:spPr>
        <a:xfrm>
          <a:off x="9534939" y="251792"/>
          <a:ext cx="755374" cy="37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EC4581-805F-4B51-BAB2-97095B64AB86}" type="TxLink">
            <a:rPr lang="en-US" sz="1600" b="1" i="0" u="none" strike="noStrike">
              <a:solidFill>
                <a:sysClr val="windowText" lastClr="000000"/>
              </a:solidFill>
              <a:latin typeface="Calibri"/>
              <a:ea typeface="Calibri"/>
              <a:cs typeface="Calibri"/>
            </a:rPr>
            <a:t>-0.87</a:t>
          </a:fld>
          <a:endParaRPr lang="en-US" sz="1600" b="1">
            <a:solidFill>
              <a:sysClr val="windowText" lastClr="000000"/>
            </a:solidFill>
          </a:endParaRPr>
        </a:p>
      </xdr:txBody>
    </xdr:sp>
    <xdr:clientData/>
  </xdr:twoCellAnchor>
  <xdr:twoCellAnchor>
    <xdr:from>
      <xdr:col>17</xdr:col>
      <xdr:colOff>457199</xdr:colOff>
      <xdr:row>1</xdr:row>
      <xdr:rowOff>53010</xdr:rowOff>
    </xdr:from>
    <xdr:to>
      <xdr:col>18</xdr:col>
      <xdr:colOff>602973</xdr:colOff>
      <xdr:row>3</xdr:row>
      <xdr:rowOff>59635</xdr:rowOff>
    </xdr:to>
    <xdr:sp macro="" textlink="PIVOT!O11">
      <xdr:nvSpPr>
        <xdr:cNvPr id="29" name="TextBox 28">
          <a:extLst>
            <a:ext uri="{FF2B5EF4-FFF2-40B4-BE49-F238E27FC236}">
              <a16:creationId xmlns:a16="http://schemas.microsoft.com/office/drawing/2014/main" id="{3A05F794-BFB5-45A0-BFFC-161A4A8F24AF}"/>
            </a:ext>
          </a:extLst>
        </xdr:cNvPr>
        <xdr:cNvSpPr txBox="1"/>
      </xdr:nvSpPr>
      <xdr:spPr>
        <a:xfrm>
          <a:off x="10820399" y="238540"/>
          <a:ext cx="755374" cy="37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27C787-483F-45DC-89C3-33649F2BDDAA}" type="TxLink">
            <a:rPr lang="en-US" sz="1600" b="1" i="0" u="none" strike="noStrike">
              <a:solidFill>
                <a:srgbClr val="000000"/>
              </a:solidFill>
              <a:latin typeface="+mn-lt"/>
              <a:ea typeface="Calibri"/>
              <a:cs typeface="Calibri"/>
            </a:rPr>
            <a:t>-37.13</a:t>
          </a:fld>
          <a:endParaRPr lang="en-US" sz="2400" b="1">
            <a:solidFill>
              <a:sysClr val="windowText" lastClr="000000"/>
            </a:solidFill>
            <a:latin typeface="+mn-lt"/>
          </a:endParaRPr>
        </a:p>
      </xdr:txBody>
    </xdr:sp>
    <xdr:clientData/>
  </xdr:twoCellAnchor>
  <xdr:twoCellAnchor>
    <xdr:from>
      <xdr:col>16</xdr:col>
      <xdr:colOff>225286</xdr:colOff>
      <xdr:row>1</xdr:row>
      <xdr:rowOff>46383</xdr:rowOff>
    </xdr:from>
    <xdr:to>
      <xdr:col>17</xdr:col>
      <xdr:colOff>46382</xdr:colOff>
      <xdr:row>3</xdr:row>
      <xdr:rowOff>106018</xdr:rowOff>
    </xdr:to>
    <xdr:sp macro="" textlink="">
      <xdr:nvSpPr>
        <xdr:cNvPr id="30" name="TextBox 29">
          <a:extLst>
            <a:ext uri="{FF2B5EF4-FFF2-40B4-BE49-F238E27FC236}">
              <a16:creationId xmlns:a16="http://schemas.microsoft.com/office/drawing/2014/main" id="{19224BA7-110B-C932-0C3B-270BB5574A6D}"/>
            </a:ext>
          </a:extLst>
        </xdr:cNvPr>
        <xdr:cNvSpPr txBox="1"/>
      </xdr:nvSpPr>
      <xdr:spPr>
        <a:xfrm>
          <a:off x="9978886" y="231913"/>
          <a:ext cx="430696" cy="430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t>
          </a:r>
        </a:p>
      </xdr:txBody>
    </xdr:sp>
    <xdr:clientData/>
  </xdr:twoCellAnchor>
  <xdr:twoCellAnchor>
    <xdr:from>
      <xdr:col>18</xdr:col>
      <xdr:colOff>410816</xdr:colOff>
      <xdr:row>1</xdr:row>
      <xdr:rowOff>26505</xdr:rowOff>
    </xdr:from>
    <xdr:to>
      <xdr:col>19</xdr:col>
      <xdr:colOff>231912</xdr:colOff>
      <xdr:row>3</xdr:row>
      <xdr:rowOff>86140</xdr:rowOff>
    </xdr:to>
    <xdr:sp macro="" textlink="">
      <xdr:nvSpPr>
        <xdr:cNvPr id="31" name="TextBox 30">
          <a:extLst>
            <a:ext uri="{FF2B5EF4-FFF2-40B4-BE49-F238E27FC236}">
              <a16:creationId xmlns:a16="http://schemas.microsoft.com/office/drawing/2014/main" id="{768952AD-FB68-465B-AE4A-7D54544EAE86}"/>
            </a:ext>
          </a:extLst>
        </xdr:cNvPr>
        <xdr:cNvSpPr txBox="1"/>
      </xdr:nvSpPr>
      <xdr:spPr>
        <a:xfrm>
          <a:off x="11383616" y="212035"/>
          <a:ext cx="430696" cy="430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INTRANET\simsfiles\DOCUME~1\BR77E0~1.MAN\LOCALS~1\Temp\4-45-30-PM_2004-8-11_9567_536\T10_19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3-57"/>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n" refreshedDate="44957.65355949074" createdVersion="8" refreshedVersion="8" minRefreshableVersion="3" recordCount="204" xr:uid="{6BCBA0B8-4B54-4D1C-BB31-2D8D8DD6C934}">
  <cacheSource type="worksheet">
    <worksheetSource name="enrollment "/>
  </cacheSource>
  <cacheFields count="13">
    <cacheField name="REGION" numFmtId="166">
      <sharedItems count="17">
        <s v="Region I - Ilocos Region"/>
        <s v="Region II - Cagayan Valley"/>
        <s v="Region III - Central Luzon"/>
        <s v="Region IV-A - CALABARZON"/>
        <s v="Region IV-B - MIMAROPA"/>
        <s v="Region V - Bicol Region"/>
        <s v="Region VI - Western Visayas"/>
        <s v="Region VII - Central Visayas"/>
        <s v="Region VIII - Eastern Visayas"/>
        <s v="Region IX - Zamboanga Peninsula"/>
        <s v="Region X - Northern Mindanao"/>
        <s v="Region XI - Davao Region"/>
        <s v="Region XII - Soccsksargen"/>
        <s v="CARAGA - CARAGA"/>
        <s v="BARMM - Bangsamoro Autonomous Region in Muslim Mindanao"/>
        <s v="CAR - Cordillera Administrative Region"/>
        <s v="NCR - National Capital Region"/>
      </sharedItems>
    </cacheField>
    <cacheField name="SECTOR " numFmtId="0">
      <sharedItems count="2">
        <s v="PUBLIC"/>
        <s v="PRIVATE"/>
      </sharedItems>
    </cacheField>
    <cacheField name="SEX" numFmtId="0">
      <sharedItems count="2">
        <s v="MALE "/>
        <s v="FEMALE"/>
      </sharedItems>
    </cacheField>
    <cacheField name="YEAR" numFmtId="0">
      <sharedItems count="3">
        <s v="2018-2019"/>
        <s v="2019-2020"/>
        <s v="2020-2021"/>
      </sharedItems>
    </cacheField>
    <cacheField name="KINDERGARTEN" numFmtId="1">
      <sharedItems containsSemiMixedTypes="0" containsString="0" containsNumber="1" containsInteger="1" minValue="1180" maxValue="146586"/>
    </cacheField>
    <cacheField name="GRADE 1" numFmtId="1">
      <sharedItems containsSemiMixedTypes="0" containsString="0" containsNumber="1" containsInteger="1" minValue="762" maxValue="153264" count="204">
        <n v="50640"/>
        <n v="38128"/>
        <n v="115039"/>
        <n v="146180"/>
        <n v="39751"/>
        <n v="78605"/>
        <n v="84129"/>
        <n v="85395"/>
        <n v="55318"/>
        <n v="46728"/>
        <n v="56604"/>
        <n v="57293"/>
        <n v="54800"/>
        <n v="33764"/>
        <n v="47316"/>
        <n v="16659"/>
        <n v="97297"/>
        <n v="45980"/>
        <n v="35048"/>
        <n v="105326"/>
        <n v="133925"/>
        <n v="36066"/>
        <n v="70511"/>
        <n v="76196"/>
        <n v="77423"/>
        <n v="50744"/>
        <n v="43182"/>
        <n v="52261"/>
        <n v="53283"/>
        <n v="50552"/>
        <n v="30785"/>
        <n v="46407"/>
        <n v="15175"/>
        <n v="89392"/>
        <n v="4598"/>
        <n v="2642"/>
        <n v="15837"/>
        <n v="26732"/>
        <n v="1627"/>
        <n v="3863"/>
        <n v="6159"/>
        <n v="8021"/>
        <n v="1903"/>
        <n v="1710"/>
        <n v="4220"/>
        <n v="5188"/>
        <n v="3763"/>
        <n v="1480"/>
        <n v="2734"/>
        <n v="2005"/>
        <n v="26238"/>
        <n v="4090"/>
        <n v="2410"/>
        <n v="14159"/>
        <n v="24607"/>
        <n v="1450"/>
        <n v="3468"/>
        <n v="5329"/>
        <n v="7265"/>
        <n v="1635"/>
        <n v="1504"/>
        <n v="3701"/>
        <n v="4527"/>
        <n v="3332"/>
        <n v="1333"/>
        <n v="2590"/>
        <n v="1902"/>
        <n v="24653"/>
        <n v="52903"/>
        <n v="40641"/>
        <n v="121503"/>
        <n v="153264"/>
        <n v="42003"/>
        <n v="79607"/>
        <n v="85686"/>
        <n v="86163"/>
        <n v="56672"/>
        <n v="48169"/>
        <n v="60673"/>
        <n v="58339"/>
        <n v="57147"/>
        <n v="35951"/>
        <n v="49013"/>
        <n v="17739"/>
        <n v="99224"/>
        <n v="49278"/>
        <n v="38025"/>
        <n v="113716"/>
        <n v="143035"/>
        <n v="37991"/>
        <n v="71061"/>
        <n v="78475"/>
        <n v="78877"/>
        <n v="52393"/>
        <n v="44231"/>
        <n v="56257"/>
        <n v="54446"/>
        <n v="53798"/>
        <n v="33287"/>
        <n v="48045"/>
        <n v="16705"/>
        <n v="92449"/>
        <n v="4690"/>
        <n v="2913"/>
        <n v="16219"/>
        <n v="27269"/>
        <n v="1822"/>
        <n v="4103"/>
        <n v="6192"/>
        <n v="8221"/>
        <n v="1977"/>
        <n v="1908"/>
        <n v="4409"/>
        <n v="5633"/>
        <n v="4450"/>
        <n v="1721"/>
        <n v="3097"/>
        <n v="2427"/>
        <n v="26376"/>
        <n v="4472"/>
        <n v="2701"/>
        <n v="15329"/>
        <n v="25592"/>
        <n v="1632"/>
        <n v="3623"/>
        <n v="5603"/>
        <n v="7679"/>
        <n v="1792"/>
        <n v="1616"/>
        <n v="3960"/>
        <n v="4974"/>
        <n v="4031"/>
        <n v="1489"/>
        <n v="3083"/>
        <n v="2058"/>
        <n v="24748"/>
        <n v="43556"/>
        <n v="33335"/>
        <n v="104009"/>
        <n v="134311"/>
        <n v="37227"/>
        <n v="71493"/>
        <n v="74406"/>
        <n v="77868"/>
        <n v="50056"/>
        <n v="44646"/>
        <n v="54271"/>
        <n v="51677"/>
        <n v="50643"/>
        <n v="31849"/>
        <n v="46842"/>
        <n v="15397"/>
        <n v="91356"/>
        <n v="38008"/>
        <n v="28820"/>
        <n v="90820"/>
        <n v="119040"/>
        <n v="32213"/>
        <n v="61555"/>
        <n v="65255"/>
        <n v="69012"/>
        <n v="43623"/>
        <n v="39622"/>
        <n v="48299"/>
        <n v="45892"/>
        <n v="45953"/>
        <n v="27724"/>
        <n v="45614"/>
        <n v="13486"/>
        <n v="83217"/>
        <n v="2335"/>
        <n v="1536"/>
        <n v="6485"/>
        <n v="11416"/>
        <n v="1024"/>
        <n v="2148"/>
        <n v="3149"/>
        <n v="4210"/>
        <n v="1031"/>
        <n v="1130"/>
        <n v="2209"/>
        <n v="2564"/>
        <n v="2046"/>
        <n v="880"/>
        <n v="2938"/>
        <n v="1288"/>
        <n v="12592"/>
        <n v="2241"/>
        <n v="1377"/>
        <n v="6206"/>
        <n v="10951"/>
        <n v="905"/>
        <n v="2089"/>
        <n v="2914"/>
        <n v="3850"/>
        <n v="949"/>
        <n v="1112"/>
        <n v="2123"/>
        <n v="2469"/>
        <n v="1923"/>
        <n v="762"/>
        <n v="2816"/>
        <n v="1139"/>
        <n v="12164"/>
      </sharedItems>
    </cacheField>
    <cacheField name="GRADE 2 " numFmtId="1">
      <sharedItems containsSemiMixedTypes="0" containsString="0" containsNumber="1" containsInteger="1" minValue="955" maxValue="152869" count="204">
        <n v="40830"/>
        <n v="30802"/>
        <n v="92849"/>
        <n v="117681"/>
        <n v="33022"/>
        <n v="64427"/>
        <n v="68236"/>
        <n v="65979"/>
        <n v="46211"/>
        <n v="39161"/>
        <n v="49161"/>
        <n v="44850"/>
        <n v="45015"/>
        <n v="28667"/>
        <n v="44320"/>
        <n v="14422"/>
        <n v="83514"/>
        <n v="37016"/>
        <n v="27824"/>
        <n v="84085"/>
        <n v="106260"/>
        <n v="29689"/>
        <n v="56776"/>
        <n v="61586"/>
        <n v="59383"/>
        <n v="41577"/>
        <n v="35990"/>
        <n v="44849"/>
        <n v="40219"/>
        <n v="41965"/>
        <n v="25881"/>
        <n v="43857"/>
        <n v="12953"/>
        <n v="77346"/>
        <n v="3819"/>
        <n v="2361"/>
        <n v="13822"/>
        <n v="22931"/>
        <n v="1355"/>
        <n v="3283"/>
        <n v="5200"/>
        <n v="6921"/>
        <n v="1507"/>
        <n v="1537"/>
        <n v="3562"/>
        <n v="4261"/>
        <n v="3184"/>
        <n v="1262"/>
        <n v="2271"/>
        <n v="1788"/>
        <n v="24020"/>
        <n v="3554"/>
        <n v="2042"/>
        <n v="12368"/>
        <n v="20770"/>
        <n v="1286"/>
        <n v="2907"/>
        <n v="4657"/>
        <n v="6374"/>
        <n v="1351"/>
        <n v="1356"/>
        <n v="3125"/>
        <n v="3773"/>
        <n v="2826"/>
        <n v="1097"/>
        <n v="2226"/>
        <n v="1515"/>
        <n v="22418"/>
        <n v="50177"/>
        <n v="37636"/>
        <n v="113317"/>
        <n v="144599"/>
        <n v="38318"/>
        <n v="75136"/>
        <n v="82317"/>
        <n v="83668"/>
        <n v="53731"/>
        <n v="45557"/>
        <n v="55674"/>
        <n v="56022"/>
        <n v="53800"/>
        <n v="33117"/>
        <n v="44710"/>
        <n v="16471"/>
        <n v="95837"/>
        <n v="45802"/>
        <n v="34877"/>
        <n v="104636"/>
        <n v="133808"/>
        <n v="35343"/>
        <n v="68633"/>
        <n v="75545"/>
        <n v="76722"/>
        <n v="49923"/>
        <n v="42517"/>
        <n v="51662"/>
        <n v="52471"/>
        <n v="50047"/>
        <n v="30400"/>
        <n v="43792"/>
        <n v="15133"/>
        <n v="88824"/>
        <n v="4452"/>
        <n v="2598"/>
        <n v="15339"/>
        <n v="26386"/>
        <n v="1618"/>
        <n v="3771"/>
        <n v="6045"/>
        <n v="7747"/>
        <n v="1847"/>
        <n v="1689"/>
        <n v="3998"/>
        <n v="5027"/>
        <n v="3908"/>
        <n v="1402"/>
        <n v="2762"/>
        <n v="1911"/>
        <n v="25835"/>
        <n v="4012"/>
        <n v="2373"/>
        <n v="13827"/>
        <n v="24271"/>
        <n v="1453"/>
        <n v="3387"/>
        <n v="5307"/>
        <n v="7136"/>
        <n v="1600"/>
        <n v="1466"/>
        <n v="3519"/>
        <n v="4336"/>
        <n v="3499"/>
        <n v="1288"/>
        <n v="2632"/>
        <n v="1793"/>
        <n v="24010"/>
        <n v="53444"/>
        <n v="40677"/>
        <n v="121219"/>
        <n v="152869"/>
        <n v="40149"/>
        <n v="73396"/>
        <n v="84721"/>
        <n v="83877"/>
        <n v="55245"/>
        <n v="45822"/>
        <n v="58941"/>
        <n v="55686"/>
        <n v="56792"/>
        <n v="35207"/>
        <n v="44534"/>
        <n v="18074"/>
        <n v="98195"/>
        <n v="50144"/>
        <n v="38430"/>
        <n v="114636"/>
        <n v="144681"/>
        <n v="36958"/>
        <n v="67089"/>
        <n v="78498"/>
        <n v="77772"/>
        <n v="51791"/>
        <n v="42608"/>
        <n v="55016"/>
        <n v="52439"/>
        <n v="53670"/>
        <n v="32829"/>
        <n v="43882"/>
        <n v="17000"/>
        <n v="92251"/>
        <n v="2964"/>
        <n v="1993"/>
        <n v="8557"/>
        <n v="14752"/>
        <n v="1280"/>
        <n v="2569"/>
        <n v="3879"/>
        <n v="4805"/>
        <n v="1300"/>
        <n v="1335"/>
        <n v="2654"/>
        <n v="3191"/>
        <n v="2513"/>
        <n v="1122"/>
        <n v="2385"/>
        <n v="1638"/>
        <n v="15665"/>
        <n v="2995"/>
        <n v="1881"/>
        <n v="8388"/>
        <n v="14385"/>
        <n v="1175"/>
        <n v="2390"/>
        <n v="3626"/>
        <n v="4707"/>
        <n v="1158"/>
        <n v="1212"/>
        <n v="2450"/>
        <n v="2988"/>
        <n v="2324"/>
        <n v="955"/>
        <n v="2392"/>
        <n v="1425"/>
        <n v="15305"/>
      </sharedItems>
    </cacheField>
    <cacheField name="GRADE 3" numFmtId="1">
      <sharedItems containsSemiMixedTypes="0" containsString="0" containsNumber="1" containsInteger="1" minValue="911" maxValue="146039" count="204">
        <n v="46222"/>
        <n v="34360"/>
        <n v="101964"/>
        <n v="123948"/>
        <n v="36195"/>
        <n v="69460"/>
        <n v="77253"/>
        <n v="76822"/>
        <n v="49033"/>
        <n v="39887"/>
        <n v="52286"/>
        <n v="52879"/>
        <n v="49551"/>
        <n v="31666"/>
        <n v="41761"/>
        <n v="15914"/>
        <n v="88393"/>
        <n v="42932"/>
        <n v="32085"/>
        <n v="95249"/>
        <n v="116632"/>
        <n v="33282"/>
        <n v="63586"/>
        <n v="71014"/>
        <n v="70247"/>
        <n v="45368"/>
        <n v="37501"/>
        <n v="48152"/>
        <n v="49238"/>
        <n v="46853"/>
        <n v="29305"/>
        <n v="41601"/>
        <n v="14568"/>
        <n v="83449"/>
        <n v="3924"/>
        <n v="2423"/>
        <n v="14336"/>
        <n v="23899"/>
        <n v="1390"/>
        <n v="3330"/>
        <n v="5472"/>
        <n v="7069"/>
        <n v="1567"/>
        <n v="1488"/>
        <n v="3580"/>
        <n v="4656"/>
        <n v="3342"/>
        <n v="1294"/>
        <n v="2113"/>
        <n v="1860"/>
        <n v="24690"/>
        <n v="3694"/>
        <n v="2093"/>
        <n v="13107"/>
        <n v="21938"/>
        <n v="1279"/>
        <n v="2927"/>
        <n v="4917"/>
        <n v="6404"/>
        <n v="1412"/>
        <n v="1321"/>
        <n v="3188"/>
        <n v="4185"/>
        <n v="2958"/>
        <n v="1075"/>
        <n v="2038"/>
        <n v="1712"/>
        <n v="23334"/>
        <n v="40931"/>
        <n v="30706"/>
        <n v="92857"/>
        <n v="118645"/>
        <n v="32560"/>
        <n v="63725"/>
        <n v="68129"/>
        <n v="65901"/>
        <n v="45902"/>
        <n v="38786"/>
        <n v="48790"/>
        <n v="45021"/>
        <n v="44791"/>
        <n v="28451"/>
        <n v="41061"/>
        <n v="14324"/>
        <n v="83345"/>
        <n v="37062"/>
        <n v="27846"/>
        <n v="84725"/>
        <n v="107517"/>
        <n v="29661"/>
        <n v="56410"/>
        <n v="61507"/>
        <n v="59586"/>
        <n v="41221"/>
        <n v="35901"/>
        <n v="44769"/>
        <n v="40349"/>
        <n v="41728"/>
        <n v="25772"/>
        <n v="40809"/>
        <n v="12950"/>
        <n v="77376"/>
        <n v="3699"/>
        <n v="2295"/>
        <n v="13492"/>
        <n v="22665"/>
        <n v="1391"/>
        <n v="3207"/>
        <n v="5008"/>
        <n v="6795"/>
        <n v="1466"/>
        <n v="1530"/>
        <n v="3452"/>
        <n v="4070"/>
        <n v="3264"/>
        <n v="1212"/>
        <n v="2473"/>
        <n v="1717"/>
        <n v="23195"/>
        <n v="3453"/>
        <n v="2028"/>
        <n v="12038"/>
        <n v="20544"/>
        <n v="1239"/>
        <n v="2831"/>
        <n v="4480"/>
        <n v="6213"/>
        <n v="1320"/>
        <n v="1343"/>
        <n v="2998"/>
        <n v="3631"/>
        <n v="2910"/>
        <n v="1047"/>
        <n v="2367"/>
        <n v="1460"/>
        <n v="21539"/>
        <n v="51146"/>
        <n v="38175"/>
        <n v="114662"/>
        <n v="146039"/>
        <n v="37614"/>
        <n v="71434"/>
        <n v="82568"/>
        <n v="82362"/>
        <n v="53538"/>
        <n v="44085"/>
        <n v="54622"/>
        <n v="53904"/>
        <n v="53518"/>
        <n v="32871"/>
        <n v="40937"/>
        <n v="16728"/>
        <n v="95783"/>
        <n v="46841"/>
        <n v="35416"/>
        <n v="106430"/>
        <n v="136073"/>
        <n v="34908"/>
        <n v="65970"/>
        <n v="76019"/>
        <n v="76021"/>
        <n v="49788"/>
        <n v="41317"/>
        <n v="51047"/>
        <n v="50798"/>
        <n v="49784"/>
        <n v="30353"/>
        <n v="40246"/>
        <n v="15358"/>
        <n v="89172"/>
        <n v="3005"/>
        <n v="1846"/>
        <n v="8559"/>
        <n v="15072"/>
        <n v="1174"/>
        <n v="2547"/>
        <n v="4034"/>
        <n v="4751"/>
        <n v="1258"/>
        <n v="1231"/>
        <n v="2520"/>
        <n v="2999"/>
        <n v="2356"/>
        <n v="962"/>
        <n v="2193"/>
        <n v="1314"/>
        <n v="15896"/>
        <n v="2767"/>
        <n v="1744"/>
        <n v="8181"/>
        <n v="14405"/>
        <n v="1046"/>
        <n v="2394"/>
        <n v="3696"/>
        <n v="4612"/>
        <n v="1113"/>
        <n v="1150"/>
        <n v="2334"/>
        <n v="2798"/>
        <n v="2232"/>
        <n v="911"/>
        <n v="2140"/>
        <n v="1340"/>
        <n v="15716"/>
      </sharedItems>
    </cacheField>
    <cacheField name="GRADE 4" numFmtId="1">
      <sharedItems containsSemiMixedTypes="0" containsString="0" containsNumber="1" containsInteger="1" minValue="779" maxValue="136820" count="204">
        <n v="49234"/>
        <n v="36881"/>
        <n v="107770"/>
        <n v="136820"/>
        <n v="36445"/>
        <n v="69223"/>
        <n v="80463"/>
        <n v="82317"/>
        <n v="49991"/>
        <n v="42549"/>
        <n v="54465"/>
        <n v="55454"/>
        <n v="53059"/>
        <n v="32352"/>
        <n v="38553"/>
        <n v="16736"/>
        <n v="94422"/>
        <n v="45681"/>
        <n v="34469"/>
        <n v="100385"/>
        <n v="129055"/>
        <n v="34051"/>
        <n v="63366"/>
        <n v="73748"/>
        <n v="75473"/>
        <n v="46077"/>
        <n v="39581"/>
        <n v="49677"/>
        <n v="51777"/>
        <n v="49756"/>
        <n v="30133"/>
        <n v="39321"/>
        <n v="15602"/>
        <n v="89997"/>
        <n v="4197"/>
        <n v="2402"/>
        <n v="14467"/>
        <n v="24243"/>
        <n v="1365"/>
        <n v="3139"/>
        <n v="5539"/>
        <n v="6906"/>
        <n v="1615"/>
        <n v="1571"/>
        <n v="3594"/>
        <n v="4642"/>
        <n v="3481"/>
        <n v="1222"/>
        <n v="1823"/>
        <n v="1843"/>
        <n v="24490"/>
        <n v="3557"/>
        <n v="1996"/>
        <n v="13463"/>
        <n v="22419"/>
        <n v="1297"/>
        <n v="2812"/>
        <n v="4974"/>
        <n v="6480"/>
        <n v="1431"/>
        <n v="1382"/>
        <n v="3146"/>
        <n v="4305"/>
        <n v="3123"/>
        <n v="1110"/>
        <n v="1875"/>
        <n v="1794"/>
        <n v="23227"/>
        <n v="46231"/>
        <n v="34155"/>
        <n v="101862"/>
        <n v="124475"/>
        <n v="35504"/>
        <n v="68349"/>
        <n v="76689"/>
        <n v="76085"/>
        <n v="48561"/>
        <n v="39550"/>
        <n v="51580"/>
        <n v="52159"/>
        <n v="48824"/>
        <n v="31261"/>
        <n v="38425"/>
        <n v="15891"/>
        <n v="87525"/>
        <n v="42969"/>
        <n v="32046"/>
        <n v="95618"/>
        <n v="117501"/>
        <n v="33027"/>
        <n v="63002"/>
        <n v="70957"/>
        <n v="70154"/>
        <n v="45110"/>
        <n v="37344"/>
        <n v="47805"/>
        <n v="49114"/>
        <n v="46512"/>
        <n v="29122"/>
        <n v="38628"/>
        <n v="14565"/>
        <n v="82911"/>
        <n v="3758"/>
        <n v="2361"/>
        <n v="14021"/>
        <n v="23491"/>
        <n v="1442"/>
        <n v="3223"/>
        <n v="5376"/>
        <n v="6960"/>
        <n v="1540"/>
        <n v="1506"/>
        <n v="3413"/>
        <n v="4450"/>
        <n v="3457"/>
        <n v="1218"/>
        <n v="2205"/>
        <n v="1783"/>
        <n v="23789"/>
        <n v="3563"/>
        <n v="2066"/>
        <n v="12831"/>
        <n v="21523"/>
        <n v="1304"/>
        <n v="2848"/>
        <n v="4745"/>
        <n v="6295"/>
        <n v="1369"/>
        <n v="1321"/>
        <n v="3071"/>
        <n v="4000"/>
        <n v="3117"/>
        <n v="1029"/>
        <n v="2131"/>
        <n v="1649"/>
        <n v="22516"/>
        <n v="41838"/>
        <n v="31149"/>
        <n v="94087"/>
        <n v="119212"/>
        <n v="31818"/>
        <n v="60695"/>
        <n v="68684"/>
        <n v="65182"/>
        <n v="45718"/>
        <n v="37700"/>
        <n v="47683"/>
        <n v="43132"/>
        <n v="44562"/>
        <n v="28343"/>
        <n v="37536"/>
        <n v="14572"/>
        <n v="82853"/>
        <n v="37881"/>
        <n v="28293"/>
        <n v="86262"/>
        <n v="109148"/>
        <n v="29368"/>
        <n v="54332"/>
        <n v="61935"/>
        <n v="59478"/>
        <n v="41177"/>
        <n v="35067"/>
        <n v="44131"/>
        <n v="39215"/>
        <n v="41726"/>
        <n v="25712"/>
        <n v="37688"/>
        <n v="13171"/>
        <n v="77649"/>
        <n v="2483"/>
        <n v="1684"/>
        <n v="8197"/>
        <n v="13592"/>
        <n v="1048"/>
        <n v="2169"/>
        <n v="3430"/>
        <n v="4325"/>
        <n v="983"/>
        <n v="1176"/>
        <n v="2285"/>
        <n v="2632"/>
        <n v="2110"/>
        <n v="861"/>
        <n v="2003"/>
        <n v="1275"/>
        <n v="15059"/>
        <n v="2375"/>
        <n v="1563"/>
        <n v="7810"/>
        <n v="12892"/>
        <n v="929"/>
        <n v="2036"/>
        <n v="3236"/>
        <n v="4140"/>
        <n v="949"/>
        <n v="1053"/>
        <n v="2104"/>
        <n v="2444"/>
        <n v="1926"/>
        <n v="779"/>
        <n v="1955"/>
        <n v="1092"/>
        <n v="14422"/>
      </sharedItems>
    </cacheField>
    <cacheField name="GRADE 5" numFmtId="1">
      <sharedItems containsSemiMixedTypes="0" containsString="0" containsNumber="1" containsInteger="1" minValue="821" maxValue="142389" count="202">
        <n v="53255"/>
        <n v="37837"/>
        <n v="115159"/>
        <n v="142389"/>
        <n v="37686"/>
        <n v="73099"/>
        <n v="85804"/>
        <n v="83662"/>
        <n v="54511"/>
        <n v="45750"/>
        <n v="54538"/>
        <n v="54228"/>
        <n v="54084"/>
        <n v="33306"/>
        <n v="36370"/>
        <n v="17569"/>
        <n v="99301"/>
        <n v="48739"/>
        <n v="35499"/>
        <n v="108076"/>
        <n v="133627"/>
        <n v="35296"/>
        <n v="67995"/>
        <n v="78702"/>
        <n v="77722"/>
        <n v="50728"/>
        <n v="42730"/>
        <n v="50702"/>
        <n v="50957"/>
        <n v="51161"/>
        <n v="30860"/>
        <n v="38484"/>
        <n v="16085"/>
        <n v="94872"/>
        <n v="3999"/>
        <n v="2246"/>
        <n v="14249"/>
        <n v="23888"/>
        <n v="1344"/>
        <n v="3112"/>
        <n v="5423"/>
        <n v="6860"/>
        <n v="1591"/>
        <n v="1438"/>
        <n v="3485"/>
        <n v="4360"/>
        <n v="3249"/>
        <n v="1197"/>
        <n v="1834"/>
        <n v="1936"/>
        <n v="24333"/>
        <n v="3659"/>
        <n v="1995"/>
        <n v="13238"/>
        <n v="22165"/>
        <n v="1329"/>
        <n v="2845"/>
        <n v="4809"/>
        <n v="6234"/>
        <n v="1437"/>
        <n v="1287"/>
        <n v="4111"/>
        <n v="2923"/>
        <n v="1012"/>
        <n v="1767"/>
        <n v="1843"/>
        <n v="22864"/>
        <n v="49086"/>
        <n v="36565"/>
        <n v="107350"/>
        <n v="137106"/>
        <n v="36040"/>
        <n v="68177"/>
        <n v="79815"/>
        <n v="80963"/>
        <n v="49384"/>
        <n v="41859"/>
        <n v="53396"/>
        <n v="54492"/>
        <n v="52223"/>
        <n v="31835"/>
        <n v="35339"/>
        <n v="16564"/>
        <n v="93300"/>
        <n v="45706"/>
        <n v="34388"/>
        <n v="100577"/>
        <n v="129683"/>
        <n v="33868"/>
        <n v="63077"/>
        <n v="73416"/>
        <n v="75175"/>
        <n v="45762"/>
        <n v="39417"/>
        <n v="49385"/>
        <n v="51667"/>
        <n v="49391"/>
        <n v="29939"/>
        <n v="36992"/>
        <n v="15552"/>
        <n v="89489"/>
        <n v="4097"/>
        <n v="2348"/>
        <n v="14134"/>
        <n v="23731"/>
        <n v="1410"/>
        <n v="3107"/>
        <n v="5437"/>
        <n v="6824"/>
        <n v="1577"/>
        <n v="1553"/>
        <n v="3527"/>
        <n v="4495"/>
        <n v="3592"/>
        <n v="1170"/>
        <n v="1897"/>
        <n v="1820"/>
        <n v="23461"/>
        <n v="3514"/>
        <n v="1993"/>
        <n v="13222"/>
        <n v="22072"/>
        <n v="1351"/>
        <n v="2813"/>
        <n v="4903"/>
        <n v="6385"/>
        <n v="1418"/>
        <n v="1375"/>
        <n v="3073"/>
        <n v="4110"/>
        <n v="3201"/>
        <n v="1096"/>
        <n v="1956"/>
        <n v="1718"/>
        <n v="22420"/>
        <n v="46944"/>
        <n v="34487"/>
        <n v="103224"/>
        <n v="126135"/>
        <n v="34809"/>
        <n v="65397"/>
        <n v="76795"/>
        <n v="75207"/>
        <n v="48378"/>
        <n v="38656"/>
        <n v="50379"/>
        <n v="50160"/>
        <n v="48495"/>
        <n v="31172"/>
        <n v="34688"/>
        <n v="16147"/>
        <n v="87859"/>
        <n v="43650"/>
        <n v="32407"/>
        <n v="97328"/>
        <n v="119914"/>
        <n v="32618"/>
        <n v="61034"/>
        <n v="71391"/>
        <n v="69801"/>
        <n v="45180"/>
        <n v="36831"/>
        <n v="47119"/>
        <n v="47815"/>
        <n v="46375"/>
        <n v="28986"/>
        <n v="35657"/>
        <n v="14774"/>
        <n v="83769"/>
        <n v="2679"/>
        <n v="1855"/>
        <n v="9093"/>
        <n v="14764"/>
        <n v="1127"/>
        <n v="2312"/>
        <n v="3717"/>
        <n v="4585"/>
        <n v="1114"/>
        <n v="1205"/>
        <n v="2418"/>
        <n v="2974"/>
        <n v="2315"/>
        <n v="939"/>
        <n v="1752"/>
        <n v="1337"/>
        <n v="16003"/>
        <n v="2699"/>
        <n v="1618"/>
        <n v="8742"/>
        <n v="14240"/>
        <n v="1067"/>
        <n v="2105"/>
        <n v="3520"/>
        <n v="4405"/>
        <n v="1062"/>
        <n v="1076"/>
        <n v="2795"/>
        <n v="2270"/>
        <n v="821"/>
        <n v="1863"/>
        <n v="1272"/>
        <n v="15962"/>
      </sharedItems>
    </cacheField>
    <cacheField name="GRADE 6 " numFmtId="1">
      <sharedItems containsSemiMixedTypes="0" containsString="0" containsNumber="1" containsInteger="1" minValue="935" maxValue="141337" count="203">
        <n v="54463"/>
        <n v="37137"/>
        <n v="114390"/>
        <n v="141337"/>
        <n v="37009"/>
        <n v="76549"/>
        <n v="88476"/>
        <n v="84336"/>
        <n v="55379"/>
        <n v="45688"/>
        <n v="54665"/>
        <n v="57217"/>
        <n v="52426"/>
        <n v="32541"/>
        <n v="33618"/>
        <n v="17865"/>
        <n v="98667"/>
        <n v="49001"/>
        <n v="34678"/>
        <n v="106799"/>
        <n v="132930"/>
        <n v="70121"/>
        <n v="81412"/>
        <n v="77945"/>
        <n v="50295"/>
        <n v="43114"/>
        <n v="51738"/>
        <n v="53649"/>
        <n v="50428"/>
        <n v="30371"/>
        <n v="37001"/>
        <n v="16426"/>
        <n v="93954"/>
        <n v="3865"/>
        <n v="2171"/>
        <n v="14089"/>
        <n v="23371"/>
        <n v="1320"/>
        <n v="3049"/>
        <n v="5511"/>
        <n v="6811"/>
        <n v="1465"/>
        <n v="1406"/>
        <n v="3528"/>
        <n v="4633"/>
        <n v="3266"/>
        <n v="1163"/>
        <n v="1621"/>
        <n v="1876"/>
        <n v="23932"/>
        <n v="3635"/>
        <n v="1971"/>
        <n v="12910"/>
        <n v="22013"/>
        <n v="1201"/>
        <n v="2763"/>
        <n v="4782"/>
        <n v="6355"/>
        <n v="1375"/>
        <n v="1275"/>
        <n v="3214"/>
        <n v="4096"/>
        <n v="2836"/>
        <n v="936"/>
        <n v="1604"/>
        <n v="1691"/>
        <n v="22602"/>
        <n v="52709"/>
        <n v="37230"/>
        <n v="113138"/>
        <n v="140296"/>
        <n v="36594"/>
        <n v="71531"/>
        <n v="84039"/>
        <n v="81791"/>
        <n v="53174"/>
        <n v="43815"/>
        <n v="53071"/>
        <n v="52209"/>
        <n v="52549"/>
        <n v="32584"/>
        <n v="33181"/>
        <n v="17281"/>
        <n v="97626"/>
        <n v="48525"/>
        <n v="35369"/>
        <n v="107523"/>
        <n v="133566"/>
        <n v="34815"/>
        <n v="67405"/>
        <n v="78268"/>
        <n v="77265"/>
        <n v="50150"/>
        <n v="42098"/>
        <n v="50240"/>
        <n v="50372"/>
        <n v="50467"/>
        <n v="30511"/>
        <n v="36393"/>
        <n v="16052"/>
        <n v="94164"/>
        <n v="4003"/>
        <n v="2236"/>
        <n v="14238"/>
        <n v="23843"/>
        <n v="1365"/>
        <n v="3122"/>
        <n v="5369"/>
        <n v="6775"/>
        <n v="1610"/>
        <n v="1459"/>
        <n v="3426"/>
        <n v="4270"/>
        <n v="3304"/>
        <n v="1176"/>
        <n v="1897"/>
        <n v="1872"/>
        <n v="23712"/>
        <n v="3668"/>
        <n v="2010"/>
        <n v="13309"/>
        <n v="22237"/>
        <n v="1368"/>
        <n v="2851"/>
        <n v="4855"/>
        <n v="6123"/>
        <n v="1450"/>
        <n v="1290"/>
        <n v="3106"/>
        <n v="4010"/>
        <n v="3046"/>
        <n v="1006"/>
        <n v="1874"/>
        <n v="1806"/>
        <n v="22489"/>
        <n v="49362"/>
        <n v="36499"/>
        <n v="106437"/>
        <n v="135106"/>
        <n v="35062"/>
        <n v="65292"/>
        <n v="79057"/>
        <n v="79295"/>
        <n v="48775"/>
        <n v="40106"/>
        <n v="51527"/>
        <n v="51425"/>
        <n v="51027"/>
        <n v="31266"/>
        <n v="31798"/>
        <n v="16544"/>
        <n v="91716"/>
        <n v="45958"/>
        <n v="34434"/>
        <n v="100791"/>
        <n v="129293"/>
        <n v="33441"/>
        <n v="61137"/>
        <n v="73438"/>
        <n v="74652"/>
        <n v="45678"/>
        <n v="38481"/>
        <n v="48499"/>
        <n v="49807"/>
        <n v="48696"/>
        <n v="29808"/>
        <n v="34470"/>
        <n v="15715"/>
        <n v="88938"/>
        <n v="3464"/>
        <n v="2038"/>
        <n v="10715"/>
        <n v="17416"/>
        <n v="1218"/>
        <n v="2517"/>
        <n v="4397"/>
        <n v="5234"/>
        <n v="1297"/>
        <n v="1354"/>
        <n v="2849"/>
        <n v="3387"/>
        <n v="2813"/>
        <n v="970"/>
        <n v="1619"/>
        <n v="1498"/>
        <n v="17746"/>
        <n v="3050"/>
        <n v="1816"/>
        <n v="10524"/>
        <n v="16807"/>
        <n v="1209"/>
        <n v="2374"/>
        <n v="4149"/>
        <n v="5137"/>
        <n v="1220"/>
        <n v="1267"/>
        <n v="2650"/>
        <n v="3307"/>
        <n v="2616"/>
        <n v="935"/>
        <n v="1788"/>
        <n v="1472"/>
        <n v="17356"/>
      </sharedItems>
    </cacheField>
    <cacheField name="NON-GRADE(ES)" numFmtId="1">
      <sharedItems containsSemiMixedTypes="0" containsString="0" containsNumber="1" containsInteger="1" minValue="0" maxValue="6189" count="171">
        <n v="1601"/>
        <n v="856"/>
        <n v="3806"/>
        <n v="5491"/>
        <n v="903"/>
        <n v="1393"/>
        <n v="2784"/>
        <n v="2342"/>
        <n v="921"/>
        <n v="1645"/>
        <n v="1662"/>
        <n v="2234"/>
        <n v="866"/>
        <n v="915"/>
        <n v="131"/>
        <n v="405"/>
        <n v="5979"/>
        <n v="1022"/>
        <n v="571"/>
        <n v="2376"/>
        <n v="3290"/>
        <n v="600"/>
        <n v="947"/>
        <n v="1943"/>
        <n v="1498"/>
        <n v="561"/>
        <n v="1067"/>
        <n v="987"/>
        <n v="1252"/>
        <n v="557"/>
        <n v="628"/>
        <n v="113"/>
        <n v="203"/>
        <n v="3098"/>
        <n v="278"/>
        <n v="132"/>
        <n v="469"/>
        <n v="939"/>
        <n v="97"/>
        <n v="334"/>
        <n v="194"/>
        <n v="550"/>
        <n v="150"/>
        <n v="29"/>
        <n v="301"/>
        <n v="141"/>
        <n v="80"/>
        <n v="39"/>
        <n v="213"/>
        <n v="53"/>
        <n v="1143"/>
        <n v="233"/>
        <n v="128"/>
        <n v="335"/>
        <n v="457"/>
        <n v="77"/>
        <n v="276"/>
        <n v="416"/>
        <n v="147"/>
        <n v="10"/>
        <n v="307"/>
        <n v="115"/>
        <n v="66"/>
        <n v="43"/>
        <n v="201"/>
        <n v="35"/>
        <n v="605"/>
        <n v="1741"/>
        <n v="883"/>
        <n v="4211"/>
        <n v="6045"/>
        <n v="957"/>
        <n v="1478"/>
        <n v="3056"/>
        <n v="2449"/>
        <n v="949"/>
        <n v="1786"/>
        <n v="1767"/>
        <n v="2285"/>
        <n v="928"/>
        <n v="937"/>
        <n v="433"/>
        <n v="6088"/>
        <n v="1092"/>
        <n v="579"/>
        <n v="2535"/>
        <n v="3560"/>
        <n v="659"/>
        <n v="985"/>
        <n v="2083"/>
        <n v="1540"/>
        <n v="595"/>
        <n v="1132"/>
        <n v="1070"/>
        <n v="1387"/>
        <n v="596"/>
        <n v="626"/>
        <n v="99"/>
        <n v="3210"/>
        <n v="68"/>
        <n v="7"/>
        <n v="687"/>
        <n v="34"/>
        <n v="161"/>
        <n v="174"/>
        <n v="49"/>
        <n v="26"/>
        <n v="45"/>
        <n v="64"/>
        <n v="13"/>
        <n v="20"/>
        <n v="826"/>
        <n v="8"/>
        <n v="104"/>
        <n v="239"/>
        <n v="14"/>
        <n v="25"/>
        <n v="51"/>
        <n v="70"/>
        <n v="44"/>
        <n v="5"/>
        <n v="50"/>
        <n v="21"/>
        <n v="42"/>
        <n v="19"/>
        <n v="333"/>
        <n v="1588"/>
        <n v="888"/>
        <n v="3817"/>
        <n v="5646"/>
        <n v="1236"/>
        <n v="2879"/>
        <n v="2206"/>
        <n v="828"/>
        <n v="1777"/>
        <n v="1665"/>
        <n v="2005"/>
        <n v="897"/>
        <n v="904"/>
        <n v="400"/>
        <n v="6189"/>
        <n v="1027"/>
        <n v="564"/>
        <n v="2296"/>
        <n v="3236"/>
        <n v="670"/>
        <n v="807"/>
        <n v="1907"/>
        <n v="1354"/>
        <n v="537"/>
        <n v="1145"/>
        <n v="1044"/>
        <n v="1228"/>
        <n v="558"/>
        <n v="610"/>
        <n v="87"/>
        <n v="206"/>
        <n v="3078"/>
        <n v="32"/>
        <n v="56"/>
        <n v="125"/>
        <n v="3"/>
        <n v="4"/>
        <n v="12"/>
        <n v="257"/>
        <n v="24"/>
        <n v="60"/>
        <n v="2"/>
        <n v="1"/>
        <n v="0"/>
        <n v="105"/>
      </sharedItems>
    </cacheField>
    <cacheField name="TOTAL " numFmtId="0">
      <sharedItems containsSemiMixedTypes="0" containsString="0" containsNumber="1" containsInteger="1" minValue="6579" maxValue="960432"/>
    </cacheField>
  </cacheFields>
  <extLst>
    <ext xmlns:x14="http://schemas.microsoft.com/office/spreadsheetml/2009/9/main" uri="{725AE2AE-9491-48be-B2B4-4EB974FC3084}">
      <x14:pivotCacheDefinition pivotCacheId="437343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x v="0"/>
    <x v="0"/>
    <n v="51219"/>
    <x v="0"/>
    <x v="0"/>
    <x v="0"/>
    <x v="0"/>
    <x v="0"/>
    <x v="0"/>
    <x v="0"/>
    <n v="347464"/>
  </r>
  <r>
    <x v="1"/>
    <x v="0"/>
    <x v="0"/>
    <x v="0"/>
    <n v="38973"/>
    <x v="1"/>
    <x v="1"/>
    <x v="1"/>
    <x v="1"/>
    <x v="1"/>
    <x v="1"/>
    <x v="1"/>
    <n v="254974"/>
  </r>
  <r>
    <x v="2"/>
    <x v="0"/>
    <x v="0"/>
    <x v="0"/>
    <n v="117791"/>
    <x v="2"/>
    <x v="2"/>
    <x v="2"/>
    <x v="2"/>
    <x v="2"/>
    <x v="2"/>
    <x v="2"/>
    <n v="768768"/>
  </r>
  <r>
    <x v="3"/>
    <x v="0"/>
    <x v="0"/>
    <x v="0"/>
    <n v="146586"/>
    <x v="3"/>
    <x v="3"/>
    <x v="3"/>
    <x v="3"/>
    <x v="3"/>
    <x v="3"/>
    <x v="3"/>
    <n v="960432"/>
  </r>
  <r>
    <x v="4"/>
    <x v="0"/>
    <x v="0"/>
    <x v="0"/>
    <n v="38749"/>
    <x v="4"/>
    <x v="4"/>
    <x v="4"/>
    <x v="4"/>
    <x v="4"/>
    <x v="4"/>
    <x v="4"/>
    <n v="259760"/>
  </r>
  <r>
    <x v="5"/>
    <x v="0"/>
    <x v="0"/>
    <x v="0"/>
    <n v="74371"/>
    <x v="5"/>
    <x v="5"/>
    <x v="5"/>
    <x v="5"/>
    <x v="5"/>
    <x v="5"/>
    <x v="5"/>
    <n v="507127"/>
  </r>
  <r>
    <x v="6"/>
    <x v="0"/>
    <x v="0"/>
    <x v="0"/>
    <n v="76777"/>
    <x v="6"/>
    <x v="6"/>
    <x v="6"/>
    <x v="6"/>
    <x v="6"/>
    <x v="6"/>
    <x v="6"/>
    <n v="563922"/>
  </r>
  <r>
    <x v="7"/>
    <x v="0"/>
    <x v="0"/>
    <x v="0"/>
    <n v="81531"/>
    <x v="7"/>
    <x v="7"/>
    <x v="7"/>
    <x v="7"/>
    <x v="7"/>
    <x v="7"/>
    <x v="7"/>
    <n v="562384"/>
  </r>
  <r>
    <x v="8"/>
    <x v="0"/>
    <x v="0"/>
    <x v="0"/>
    <n v="54318"/>
    <x v="8"/>
    <x v="8"/>
    <x v="8"/>
    <x v="8"/>
    <x v="8"/>
    <x v="8"/>
    <x v="8"/>
    <n v="365682"/>
  </r>
  <r>
    <x v="9"/>
    <x v="0"/>
    <x v="0"/>
    <x v="0"/>
    <n v="45161"/>
    <x v="9"/>
    <x v="9"/>
    <x v="9"/>
    <x v="9"/>
    <x v="9"/>
    <x v="9"/>
    <x v="9"/>
    <n v="306569"/>
  </r>
  <r>
    <x v="10"/>
    <x v="0"/>
    <x v="0"/>
    <x v="0"/>
    <n v="58636"/>
    <x v="10"/>
    <x v="10"/>
    <x v="10"/>
    <x v="10"/>
    <x v="10"/>
    <x v="10"/>
    <x v="10"/>
    <n v="382017"/>
  </r>
  <r>
    <x v="11"/>
    <x v="0"/>
    <x v="0"/>
    <x v="0"/>
    <n v="55884"/>
    <x v="11"/>
    <x v="11"/>
    <x v="11"/>
    <x v="11"/>
    <x v="11"/>
    <x v="11"/>
    <x v="11"/>
    <n v="380039"/>
  </r>
  <r>
    <x v="12"/>
    <x v="0"/>
    <x v="0"/>
    <x v="0"/>
    <n v="55676"/>
    <x v="12"/>
    <x v="12"/>
    <x v="12"/>
    <x v="12"/>
    <x v="12"/>
    <x v="12"/>
    <x v="12"/>
    <n v="365477"/>
  </r>
  <r>
    <x v="13"/>
    <x v="0"/>
    <x v="0"/>
    <x v="0"/>
    <n v="34312"/>
    <x v="13"/>
    <x v="13"/>
    <x v="13"/>
    <x v="13"/>
    <x v="13"/>
    <x v="13"/>
    <x v="13"/>
    <n v="227523"/>
  </r>
  <r>
    <x v="14"/>
    <x v="0"/>
    <x v="0"/>
    <x v="0"/>
    <n v="48247"/>
    <x v="14"/>
    <x v="14"/>
    <x v="14"/>
    <x v="14"/>
    <x v="14"/>
    <x v="14"/>
    <x v="14"/>
    <n v="290316"/>
  </r>
  <r>
    <x v="15"/>
    <x v="0"/>
    <x v="0"/>
    <x v="0"/>
    <n v="17165"/>
    <x v="15"/>
    <x v="15"/>
    <x v="15"/>
    <x v="15"/>
    <x v="15"/>
    <x v="15"/>
    <x v="15"/>
    <n v="116735"/>
  </r>
  <r>
    <x v="16"/>
    <x v="0"/>
    <x v="0"/>
    <x v="0"/>
    <n v="92745"/>
    <x v="16"/>
    <x v="16"/>
    <x v="16"/>
    <x v="16"/>
    <x v="16"/>
    <x v="16"/>
    <x v="16"/>
    <n v="660318"/>
  </r>
  <r>
    <x v="0"/>
    <x v="0"/>
    <x v="1"/>
    <x v="0"/>
    <n v="47999"/>
    <x v="17"/>
    <x v="17"/>
    <x v="17"/>
    <x v="17"/>
    <x v="17"/>
    <x v="17"/>
    <x v="17"/>
    <n v="318370"/>
  </r>
  <r>
    <x v="1"/>
    <x v="0"/>
    <x v="1"/>
    <x v="0"/>
    <n v="36835"/>
    <x v="18"/>
    <x v="18"/>
    <x v="18"/>
    <x v="18"/>
    <x v="18"/>
    <x v="18"/>
    <x v="18"/>
    <n v="237009"/>
  </r>
  <r>
    <x v="2"/>
    <x v="0"/>
    <x v="1"/>
    <x v="0"/>
    <n v="111241"/>
    <x v="19"/>
    <x v="19"/>
    <x v="19"/>
    <x v="19"/>
    <x v="19"/>
    <x v="19"/>
    <x v="19"/>
    <n v="713537"/>
  </r>
  <r>
    <x v="3"/>
    <x v="0"/>
    <x v="1"/>
    <x v="0"/>
    <n v="137993"/>
    <x v="20"/>
    <x v="20"/>
    <x v="20"/>
    <x v="20"/>
    <x v="20"/>
    <x v="20"/>
    <x v="20"/>
    <n v="893712"/>
  </r>
  <r>
    <x v="4"/>
    <x v="0"/>
    <x v="1"/>
    <x v="0"/>
    <n v="36134"/>
    <x v="21"/>
    <x v="21"/>
    <x v="21"/>
    <x v="21"/>
    <x v="21"/>
    <x v="18"/>
    <x v="21"/>
    <n v="239796"/>
  </r>
  <r>
    <x v="5"/>
    <x v="0"/>
    <x v="1"/>
    <x v="0"/>
    <n v="67879"/>
    <x v="22"/>
    <x v="22"/>
    <x v="22"/>
    <x v="22"/>
    <x v="22"/>
    <x v="21"/>
    <x v="22"/>
    <n v="461181"/>
  </r>
  <r>
    <x v="6"/>
    <x v="0"/>
    <x v="1"/>
    <x v="0"/>
    <n v="71769"/>
    <x v="23"/>
    <x v="23"/>
    <x v="23"/>
    <x v="23"/>
    <x v="23"/>
    <x v="22"/>
    <x v="23"/>
    <n v="516370"/>
  </r>
  <r>
    <x v="7"/>
    <x v="0"/>
    <x v="1"/>
    <x v="0"/>
    <n v="75923"/>
    <x v="24"/>
    <x v="24"/>
    <x v="24"/>
    <x v="24"/>
    <x v="24"/>
    <x v="23"/>
    <x v="24"/>
    <n v="515614"/>
  </r>
  <r>
    <x v="8"/>
    <x v="0"/>
    <x v="1"/>
    <x v="0"/>
    <n v="51120"/>
    <x v="25"/>
    <x v="25"/>
    <x v="25"/>
    <x v="25"/>
    <x v="25"/>
    <x v="24"/>
    <x v="25"/>
    <n v="336470"/>
  </r>
  <r>
    <x v="9"/>
    <x v="0"/>
    <x v="1"/>
    <x v="0"/>
    <n v="41926"/>
    <x v="26"/>
    <x v="26"/>
    <x v="26"/>
    <x v="26"/>
    <x v="26"/>
    <x v="25"/>
    <x v="26"/>
    <n v="285091"/>
  </r>
  <r>
    <x v="10"/>
    <x v="0"/>
    <x v="1"/>
    <x v="0"/>
    <n v="54571"/>
    <x v="27"/>
    <x v="27"/>
    <x v="27"/>
    <x v="27"/>
    <x v="27"/>
    <x v="26"/>
    <x v="27"/>
    <n v="352937"/>
  </r>
  <r>
    <x v="11"/>
    <x v="0"/>
    <x v="1"/>
    <x v="0"/>
    <n v="52551"/>
    <x v="28"/>
    <x v="28"/>
    <x v="28"/>
    <x v="28"/>
    <x v="28"/>
    <x v="27"/>
    <x v="28"/>
    <n v="352926"/>
  </r>
  <r>
    <x v="12"/>
    <x v="0"/>
    <x v="1"/>
    <x v="0"/>
    <n v="52600"/>
    <x v="29"/>
    <x v="29"/>
    <x v="29"/>
    <x v="29"/>
    <x v="29"/>
    <x v="28"/>
    <x v="29"/>
    <n v="343872"/>
  </r>
  <r>
    <x v="13"/>
    <x v="0"/>
    <x v="1"/>
    <x v="0"/>
    <n v="32032"/>
    <x v="30"/>
    <x v="30"/>
    <x v="30"/>
    <x v="30"/>
    <x v="30"/>
    <x v="29"/>
    <x v="30"/>
    <n v="209995"/>
  </r>
  <r>
    <x v="14"/>
    <x v="0"/>
    <x v="1"/>
    <x v="0"/>
    <n v="48692"/>
    <x v="31"/>
    <x v="31"/>
    <x v="31"/>
    <x v="31"/>
    <x v="31"/>
    <x v="30"/>
    <x v="31"/>
    <n v="295476"/>
  </r>
  <r>
    <x v="15"/>
    <x v="0"/>
    <x v="1"/>
    <x v="0"/>
    <n v="16281"/>
    <x v="32"/>
    <x v="32"/>
    <x v="32"/>
    <x v="32"/>
    <x v="32"/>
    <x v="31"/>
    <x v="32"/>
    <n v="107293"/>
  </r>
  <r>
    <x v="16"/>
    <x v="0"/>
    <x v="1"/>
    <x v="0"/>
    <n v="86988"/>
    <x v="33"/>
    <x v="33"/>
    <x v="33"/>
    <x v="33"/>
    <x v="33"/>
    <x v="32"/>
    <x v="33"/>
    <n v="619096"/>
  </r>
  <r>
    <x v="0"/>
    <x v="1"/>
    <x v="0"/>
    <x v="0"/>
    <n v="5524"/>
    <x v="34"/>
    <x v="34"/>
    <x v="34"/>
    <x v="34"/>
    <x v="34"/>
    <x v="33"/>
    <x v="34"/>
    <n v="30204"/>
  </r>
  <r>
    <x v="1"/>
    <x v="1"/>
    <x v="0"/>
    <x v="0"/>
    <n v="4016"/>
    <x v="35"/>
    <x v="35"/>
    <x v="35"/>
    <x v="35"/>
    <x v="35"/>
    <x v="34"/>
    <x v="35"/>
    <n v="18393"/>
  </r>
  <r>
    <x v="2"/>
    <x v="1"/>
    <x v="0"/>
    <x v="0"/>
    <n v="17783"/>
    <x v="36"/>
    <x v="36"/>
    <x v="36"/>
    <x v="36"/>
    <x v="36"/>
    <x v="35"/>
    <x v="36"/>
    <n v="105052"/>
  </r>
  <r>
    <x v="3"/>
    <x v="1"/>
    <x v="0"/>
    <x v="0"/>
    <n v="30273"/>
    <x v="37"/>
    <x v="37"/>
    <x v="37"/>
    <x v="37"/>
    <x v="37"/>
    <x v="36"/>
    <x v="37"/>
    <n v="176276"/>
  </r>
  <r>
    <x v="4"/>
    <x v="1"/>
    <x v="0"/>
    <x v="0"/>
    <n v="2577"/>
    <x v="38"/>
    <x v="38"/>
    <x v="38"/>
    <x v="38"/>
    <x v="38"/>
    <x v="37"/>
    <x v="38"/>
    <n v="11075"/>
  </r>
  <r>
    <x v="5"/>
    <x v="1"/>
    <x v="0"/>
    <x v="0"/>
    <n v="5800"/>
    <x v="39"/>
    <x v="39"/>
    <x v="39"/>
    <x v="39"/>
    <x v="39"/>
    <x v="38"/>
    <x v="39"/>
    <n v="25910"/>
  </r>
  <r>
    <x v="6"/>
    <x v="1"/>
    <x v="0"/>
    <x v="0"/>
    <n v="11104"/>
    <x v="40"/>
    <x v="40"/>
    <x v="40"/>
    <x v="40"/>
    <x v="40"/>
    <x v="39"/>
    <x v="40"/>
    <n v="44602"/>
  </r>
  <r>
    <x v="7"/>
    <x v="1"/>
    <x v="0"/>
    <x v="0"/>
    <n v="10370"/>
    <x v="41"/>
    <x v="41"/>
    <x v="41"/>
    <x v="41"/>
    <x v="41"/>
    <x v="40"/>
    <x v="41"/>
    <n v="53508"/>
  </r>
  <r>
    <x v="8"/>
    <x v="1"/>
    <x v="0"/>
    <x v="0"/>
    <n v="2819"/>
    <x v="42"/>
    <x v="42"/>
    <x v="42"/>
    <x v="42"/>
    <x v="42"/>
    <x v="41"/>
    <x v="42"/>
    <n v="12617"/>
  </r>
  <r>
    <x v="9"/>
    <x v="1"/>
    <x v="0"/>
    <x v="0"/>
    <n v="3231"/>
    <x v="43"/>
    <x v="43"/>
    <x v="43"/>
    <x v="43"/>
    <x v="43"/>
    <x v="42"/>
    <x v="43"/>
    <n v="12410"/>
  </r>
  <r>
    <x v="10"/>
    <x v="1"/>
    <x v="0"/>
    <x v="0"/>
    <n v="6193"/>
    <x v="44"/>
    <x v="44"/>
    <x v="44"/>
    <x v="44"/>
    <x v="44"/>
    <x v="43"/>
    <x v="44"/>
    <n v="28463"/>
  </r>
  <r>
    <x v="11"/>
    <x v="1"/>
    <x v="0"/>
    <x v="0"/>
    <n v="6930"/>
    <x v="45"/>
    <x v="45"/>
    <x v="45"/>
    <x v="45"/>
    <x v="45"/>
    <x v="44"/>
    <x v="45"/>
    <n v="34811"/>
  </r>
  <r>
    <x v="12"/>
    <x v="1"/>
    <x v="0"/>
    <x v="0"/>
    <n v="5960"/>
    <x v="46"/>
    <x v="46"/>
    <x v="46"/>
    <x v="46"/>
    <x v="46"/>
    <x v="45"/>
    <x v="46"/>
    <n v="26325"/>
  </r>
  <r>
    <x v="13"/>
    <x v="1"/>
    <x v="0"/>
    <x v="0"/>
    <n v="2826"/>
    <x v="47"/>
    <x v="47"/>
    <x v="47"/>
    <x v="47"/>
    <x v="47"/>
    <x v="46"/>
    <x v="47"/>
    <n v="10483"/>
  </r>
  <r>
    <x v="14"/>
    <x v="1"/>
    <x v="0"/>
    <x v="0"/>
    <n v="3681"/>
    <x v="48"/>
    <x v="48"/>
    <x v="48"/>
    <x v="48"/>
    <x v="48"/>
    <x v="47"/>
    <x v="48"/>
    <n v="16290"/>
  </r>
  <r>
    <x v="15"/>
    <x v="1"/>
    <x v="0"/>
    <x v="0"/>
    <n v="2936"/>
    <x v="49"/>
    <x v="49"/>
    <x v="49"/>
    <x v="49"/>
    <x v="49"/>
    <x v="48"/>
    <x v="49"/>
    <n v="14297"/>
  </r>
  <r>
    <x v="16"/>
    <x v="1"/>
    <x v="0"/>
    <x v="0"/>
    <n v="31121"/>
    <x v="50"/>
    <x v="50"/>
    <x v="50"/>
    <x v="50"/>
    <x v="50"/>
    <x v="49"/>
    <x v="50"/>
    <n v="179967"/>
  </r>
  <r>
    <x v="0"/>
    <x v="1"/>
    <x v="1"/>
    <x v="0"/>
    <n v="5520"/>
    <x v="51"/>
    <x v="51"/>
    <x v="51"/>
    <x v="51"/>
    <x v="51"/>
    <x v="50"/>
    <x v="51"/>
    <n v="27942"/>
  </r>
  <r>
    <x v="1"/>
    <x v="1"/>
    <x v="1"/>
    <x v="0"/>
    <n v="3682"/>
    <x v="52"/>
    <x v="52"/>
    <x v="52"/>
    <x v="52"/>
    <x v="52"/>
    <x v="51"/>
    <x v="52"/>
    <n v="16317"/>
  </r>
  <r>
    <x v="2"/>
    <x v="1"/>
    <x v="1"/>
    <x v="0"/>
    <n v="16835"/>
    <x v="53"/>
    <x v="53"/>
    <x v="53"/>
    <x v="53"/>
    <x v="53"/>
    <x v="52"/>
    <x v="53"/>
    <n v="96415"/>
  </r>
  <r>
    <x v="3"/>
    <x v="1"/>
    <x v="1"/>
    <x v="0"/>
    <n v="28321"/>
    <x v="54"/>
    <x v="54"/>
    <x v="54"/>
    <x v="54"/>
    <x v="54"/>
    <x v="53"/>
    <x v="54"/>
    <n v="162690"/>
  </r>
  <r>
    <x v="4"/>
    <x v="1"/>
    <x v="1"/>
    <x v="0"/>
    <n v="2305"/>
    <x v="55"/>
    <x v="55"/>
    <x v="55"/>
    <x v="55"/>
    <x v="55"/>
    <x v="54"/>
    <x v="55"/>
    <n v="10224"/>
  </r>
  <r>
    <x v="5"/>
    <x v="1"/>
    <x v="1"/>
    <x v="0"/>
    <n v="5391"/>
    <x v="56"/>
    <x v="56"/>
    <x v="56"/>
    <x v="56"/>
    <x v="56"/>
    <x v="55"/>
    <x v="56"/>
    <n v="23389"/>
  </r>
  <r>
    <x v="6"/>
    <x v="1"/>
    <x v="1"/>
    <x v="0"/>
    <n v="10496"/>
    <x v="57"/>
    <x v="57"/>
    <x v="57"/>
    <x v="57"/>
    <x v="57"/>
    <x v="56"/>
    <x v="46"/>
    <n v="40044"/>
  </r>
  <r>
    <x v="7"/>
    <x v="1"/>
    <x v="1"/>
    <x v="0"/>
    <n v="9800"/>
    <x v="58"/>
    <x v="58"/>
    <x v="58"/>
    <x v="58"/>
    <x v="58"/>
    <x v="57"/>
    <x v="57"/>
    <n v="49328"/>
  </r>
  <r>
    <x v="8"/>
    <x v="1"/>
    <x v="1"/>
    <x v="0"/>
    <n v="2544"/>
    <x v="59"/>
    <x v="59"/>
    <x v="59"/>
    <x v="59"/>
    <x v="59"/>
    <x v="58"/>
    <x v="58"/>
    <n v="11332"/>
  </r>
  <r>
    <x v="9"/>
    <x v="1"/>
    <x v="1"/>
    <x v="0"/>
    <n v="2877"/>
    <x v="60"/>
    <x v="60"/>
    <x v="60"/>
    <x v="60"/>
    <x v="60"/>
    <x v="59"/>
    <x v="59"/>
    <n v="11012"/>
  </r>
  <r>
    <x v="10"/>
    <x v="1"/>
    <x v="1"/>
    <x v="0"/>
    <n v="5717"/>
    <x v="61"/>
    <x v="61"/>
    <x v="61"/>
    <x v="61"/>
    <x v="39"/>
    <x v="60"/>
    <x v="60"/>
    <n v="25510"/>
  </r>
  <r>
    <x v="11"/>
    <x v="1"/>
    <x v="1"/>
    <x v="0"/>
    <n v="6332"/>
    <x v="62"/>
    <x v="62"/>
    <x v="62"/>
    <x v="62"/>
    <x v="61"/>
    <x v="61"/>
    <x v="61"/>
    <n v="31444"/>
  </r>
  <r>
    <x v="12"/>
    <x v="1"/>
    <x v="1"/>
    <x v="0"/>
    <n v="5457"/>
    <x v="63"/>
    <x v="63"/>
    <x v="63"/>
    <x v="63"/>
    <x v="62"/>
    <x v="62"/>
    <x v="62"/>
    <n v="23521"/>
  </r>
  <r>
    <x v="13"/>
    <x v="1"/>
    <x v="1"/>
    <x v="0"/>
    <n v="2600"/>
    <x v="64"/>
    <x v="64"/>
    <x v="64"/>
    <x v="64"/>
    <x v="63"/>
    <x v="63"/>
    <x v="63"/>
    <n v="9206"/>
  </r>
  <r>
    <x v="14"/>
    <x v="1"/>
    <x v="1"/>
    <x v="0"/>
    <n v="3555"/>
    <x v="65"/>
    <x v="65"/>
    <x v="65"/>
    <x v="65"/>
    <x v="64"/>
    <x v="64"/>
    <x v="64"/>
    <n v="15856"/>
  </r>
  <r>
    <x v="15"/>
    <x v="1"/>
    <x v="1"/>
    <x v="0"/>
    <n v="2552"/>
    <x v="66"/>
    <x v="66"/>
    <x v="66"/>
    <x v="66"/>
    <x v="65"/>
    <x v="65"/>
    <x v="65"/>
    <n v="13044"/>
  </r>
  <r>
    <x v="16"/>
    <x v="1"/>
    <x v="1"/>
    <x v="0"/>
    <n v="29138"/>
    <x v="67"/>
    <x v="67"/>
    <x v="67"/>
    <x v="67"/>
    <x v="66"/>
    <x v="66"/>
    <x v="66"/>
    <n v="168841"/>
  </r>
  <r>
    <x v="0"/>
    <x v="0"/>
    <x v="0"/>
    <x v="1"/>
    <n v="40180"/>
    <x v="68"/>
    <x v="68"/>
    <x v="68"/>
    <x v="68"/>
    <x v="67"/>
    <x v="67"/>
    <x v="67"/>
    <n v="333958"/>
  </r>
  <r>
    <x v="1"/>
    <x v="0"/>
    <x v="0"/>
    <x v="1"/>
    <n v="30519"/>
    <x v="69"/>
    <x v="69"/>
    <x v="69"/>
    <x v="69"/>
    <x v="68"/>
    <x v="68"/>
    <x v="68"/>
    <n v="248335"/>
  </r>
  <r>
    <x v="2"/>
    <x v="0"/>
    <x v="0"/>
    <x v="1"/>
    <n v="97422"/>
    <x v="70"/>
    <x v="70"/>
    <x v="70"/>
    <x v="70"/>
    <x v="69"/>
    <x v="69"/>
    <x v="69"/>
    <n v="751660"/>
  </r>
  <r>
    <x v="3"/>
    <x v="0"/>
    <x v="0"/>
    <x v="1"/>
    <n v="123740"/>
    <x v="71"/>
    <x v="71"/>
    <x v="71"/>
    <x v="71"/>
    <x v="70"/>
    <x v="70"/>
    <x v="70"/>
    <n v="948170"/>
  </r>
  <r>
    <x v="4"/>
    <x v="0"/>
    <x v="0"/>
    <x v="1"/>
    <n v="32885"/>
    <x v="72"/>
    <x v="72"/>
    <x v="72"/>
    <x v="72"/>
    <x v="71"/>
    <x v="71"/>
    <x v="71"/>
    <n v="254861"/>
  </r>
  <r>
    <x v="5"/>
    <x v="0"/>
    <x v="0"/>
    <x v="1"/>
    <n v="66878"/>
    <x v="73"/>
    <x v="73"/>
    <x v="73"/>
    <x v="73"/>
    <x v="72"/>
    <x v="72"/>
    <x v="72"/>
    <n v="494881"/>
  </r>
  <r>
    <x v="6"/>
    <x v="0"/>
    <x v="0"/>
    <x v="1"/>
    <n v="64036"/>
    <x v="74"/>
    <x v="74"/>
    <x v="74"/>
    <x v="74"/>
    <x v="73"/>
    <x v="73"/>
    <x v="73"/>
    <n v="543767"/>
  </r>
  <r>
    <x v="7"/>
    <x v="0"/>
    <x v="0"/>
    <x v="1"/>
    <n v="72258"/>
    <x v="75"/>
    <x v="75"/>
    <x v="75"/>
    <x v="75"/>
    <x v="74"/>
    <x v="74"/>
    <x v="74"/>
    <n v="549278"/>
  </r>
  <r>
    <x v="8"/>
    <x v="0"/>
    <x v="0"/>
    <x v="1"/>
    <n v="46154"/>
    <x v="76"/>
    <x v="76"/>
    <x v="76"/>
    <x v="76"/>
    <x v="75"/>
    <x v="75"/>
    <x v="75"/>
    <n v="354527"/>
  </r>
  <r>
    <x v="9"/>
    <x v="0"/>
    <x v="0"/>
    <x v="1"/>
    <n v="41785"/>
    <x v="77"/>
    <x v="77"/>
    <x v="77"/>
    <x v="77"/>
    <x v="76"/>
    <x v="76"/>
    <x v="76"/>
    <n v="301307"/>
  </r>
  <r>
    <x v="10"/>
    <x v="0"/>
    <x v="0"/>
    <x v="1"/>
    <n v="51129"/>
    <x v="78"/>
    <x v="78"/>
    <x v="78"/>
    <x v="78"/>
    <x v="77"/>
    <x v="77"/>
    <x v="77"/>
    <n v="376080"/>
  </r>
  <r>
    <x v="11"/>
    <x v="0"/>
    <x v="0"/>
    <x v="1"/>
    <n v="49731"/>
    <x v="79"/>
    <x v="79"/>
    <x v="79"/>
    <x v="79"/>
    <x v="78"/>
    <x v="78"/>
    <x v="78"/>
    <n v="370258"/>
  </r>
  <r>
    <x v="12"/>
    <x v="0"/>
    <x v="0"/>
    <x v="1"/>
    <n v="47645"/>
    <x v="80"/>
    <x v="80"/>
    <x v="80"/>
    <x v="80"/>
    <x v="79"/>
    <x v="79"/>
    <x v="79"/>
    <n v="357907"/>
  </r>
  <r>
    <x v="13"/>
    <x v="0"/>
    <x v="0"/>
    <x v="1"/>
    <n v="29010"/>
    <x v="81"/>
    <x v="81"/>
    <x v="81"/>
    <x v="81"/>
    <x v="80"/>
    <x v="80"/>
    <x v="80"/>
    <n v="223146"/>
  </r>
  <r>
    <x v="14"/>
    <x v="0"/>
    <x v="0"/>
    <x v="1"/>
    <n v="48133"/>
    <x v="82"/>
    <x v="82"/>
    <x v="82"/>
    <x v="82"/>
    <x v="81"/>
    <x v="81"/>
    <x v="52"/>
    <n v="289990"/>
  </r>
  <r>
    <x v="15"/>
    <x v="0"/>
    <x v="0"/>
    <x v="1"/>
    <n v="13895"/>
    <x v="83"/>
    <x v="83"/>
    <x v="83"/>
    <x v="83"/>
    <x v="82"/>
    <x v="82"/>
    <x v="81"/>
    <n v="112598"/>
  </r>
  <r>
    <x v="16"/>
    <x v="0"/>
    <x v="0"/>
    <x v="1"/>
    <n v="84265"/>
    <x v="84"/>
    <x v="84"/>
    <x v="84"/>
    <x v="84"/>
    <x v="83"/>
    <x v="83"/>
    <x v="82"/>
    <n v="647210"/>
  </r>
  <r>
    <x v="0"/>
    <x v="0"/>
    <x v="1"/>
    <x v="1"/>
    <n v="35779"/>
    <x v="85"/>
    <x v="85"/>
    <x v="85"/>
    <x v="85"/>
    <x v="84"/>
    <x v="84"/>
    <x v="83"/>
    <n v="306213"/>
  </r>
  <r>
    <x v="1"/>
    <x v="0"/>
    <x v="1"/>
    <x v="1"/>
    <n v="26906"/>
    <x v="86"/>
    <x v="86"/>
    <x v="86"/>
    <x v="86"/>
    <x v="85"/>
    <x v="85"/>
    <x v="84"/>
    <n v="230036"/>
  </r>
  <r>
    <x v="2"/>
    <x v="0"/>
    <x v="1"/>
    <x v="1"/>
    <n v="85944"/>
    <x v="87"/>
    <x v="87"/>
    <x v="87"/>
    <x v="87"/>
    <x v="86"/>
    <x v="86"/>
    <x v="85"/>
    <n v="695274"/>
  </r>
  <r>
    <x v="3"/>
    <x v="0"/>
    <x v="1"/>
    <x v="1"/>
    <n v="111917"/>
    <x v="88"/>
    <x v="88"/>
    <x v="88"/>
    <x v="88"/>
    <x v="87"/>
    <x v="87"/>
    <x v="86"/>
    <n v="880587"/>
  </r>
  <r>
    <x v="4"/>
    <x v="0"/>
    <x v="1"/>
    <x v="1"/>
    <n v="29695"/>
    <x v="89"/>
    <x v="89"/>
    <x v="89"/>
    <x v="89"/>
    <x v="88"/>
    <x v="88"/>
    <x v="87"/>
    <n v="235059"/>
  </r>
  <r>
    <x v="5"/>
    <x v="0"/>
    <x v="1"/>
    <x v="1"/>
    <n v="59431"/>
    <x v="90"/>
    <x v="90"/>
    <x v="90"/>
    <x v="90"/>
    <x v="89"/>
    <x v="89"/>
    <x v="88"/>
    <n v="450004"/>
  </r>
  <r>
    <x v="6"/>
    <x v="0"/>
    <x v="1"/>
    <x v="1"/>
    <n v="57914"/>
    <x v="91"/>
    <x v="91"/>
    <x v="91"/>
    <x v="91"/>
    <x v="90"/>
    <x v="90"/>
    <x v="89"/>
    <n v="498165"/>
  </r>
  <r>
    <x v="7"/>
    <x v="0"/>
    <x v="1"/>
    <x v="1"/>
    <n v="65477"/>
    <x v="92"/>
    <x v="92"/>
    <x v="92"/>
    <x v="92"/>
    <x v="91"/>
    <x v="91"/>
    <x v="90"/>
    <n v="504796"/>
  </r>
  <r>
    <x v="8"/>
    <x v="0"/>
    <x v="1"/>
    <x v="1"/>
    <n v="41509"/>
    <x v="93"/>
    <x v="93"/>
    <x v="93"/>
    <x v="93"/>
    <x v="92"/>
    <x v="92"/>
    <x v="91"/>
    <n v="326663"/>
  </r>
  <r>
    <x v="9"/>
    <x v="0"/>
    <x v="1"/>
    <x v="1"/>
    <n v="37770"/>
    <x v="94"/>
    <x v="94"/>
    <x v="94"/>
    <x v="94"/>
    <x v="93"/>
    <x v="93"/>
    <x v="92"/>
    <n v="280410"/>
  </r>
  <r>
    <x v="10"/>
    <x v="0"/>
    <x v="1"/>
    <x v="1"/>
    <n v="46441"/>
    <x v="95"/>
    <x v="95"/>
    <x v="95"/>
    <x v="95"/>
    <x v="94"/>
    <x v="94"/>
    <x v="93"/>
    <n v="347629"/>
  </r>
  <r>
    <x v="11"/>
    <x v="0"/>
    <x v="1"/>
    <x v="1"/>
    <n v="44907"/>
    <x v="96"/>
    <x v="96"/>
    <x v="96"/>
    <x v="96"/>
    <x v="95"/>
    <x v="95"/>
    <x v="94"/>
    <n v="344713"/>
  </r>
  <r>
    <x v="12"/>
    <x v="0"/>
    <x v="1"/>
    <x v="1"/>
    <n v="43890"/>
    <x v="97"/>
    <x v="97"/>
    <x v="97"/>
    <x v="97"/>
    <x v="96"/>
    <x v="96"/>
    <x v="95"/>
    <n v="336429"/>
  </r>
  <r>
    <x v="13"/>
    <x v="0"/>
    <x v="1"/>
    <x v="1"/>
    <n v="25911"/>
    <x v="98"/>
    <x v="98"/>
    <x v="98"/>
    <x v="98"/>
    <x v="97"/>
    <x v="97"/>
    <x v="96"/>
    <n v="205568"/>
  </r>
  <r>
    <x v="14"/>
    <x v="0"/>
    <x v="1"/>
    <x v="1"/>
    <n v="48165"/>
    <x v="99"/>
    <x v="99"/>
    <x v="99"/>
    <x v="99"/>
    <x v="98"/>
    <x v="98"/>
    <x v="97"/>
    <n v="292923"/>
  </r>
  <r>
    <x v="15"/>
    <x v="0"/>
    <x v="1"/>
    <x v="1"/>
    <n v="12411"/>
    <x v="100"/>
    <x v="100"/>
    <x v="100"/>
    <x v="100"/>
    <x v="99"/>
    <x v="99"/>
    <x v="48"/>
    <n v="103581"/>
  </r>
  <r>
    <x v="16"/>
    <x v="0"/>
    <x v="1"/>
    <x v="1"/>
    <n v="77344"/>
    <x v="101"/>
    <x v="101"/>
    <x v="101"/>
    <x v="101"/>
    <x v="100"/>
    <x v="100"/>
    <x v="98"/>
    <n v="605767"/>
  </r>
  <r>
    <x v="0"/>
    <x v="1"/>
    <x v="0"/>
    <x v="1"/>
    <n v="4396"/>
    <x v="102"/>
    <x v="102"/>
    <x v="102"/>
    <x v="102"/>
    <x v="101"/>
    <x v="101"/>
    <x v="99"/>
    <n v="29163"/>
  </r>
  <r>
    <x v="1"/>
    <x v="1"/>
    <x v="0"/>
    <x v="1"/>
    <n v="3009"/>
    <x v="103"/>
    <x v="103"/>
    <x v="103"/>
    <x v="103"/>
    <x v="102"/>
    <x v="102"/>
    <x v="100"/>
    <n v="17767"/>
  </r>
  <r>
    <x v="2"/>
    <x v="1"/>
    <x v="0"/>
    <x v="1"/>
    <n v="14329"/>
    <x v="104"/>
    <x v="104"/>
    <x v="104"/>
    <x v="104"/>
    <x v="103"/>
    <x v="103"/>
    <x v="56"/>
    <n v="102048"/>
  </r>
  <r>
    <x v="3"/>
    <x v="1"/>
    <x v="0"/>
    <x v="1"/>
    <n v="24859"/>
    <x v="105"/>
    <x v="105"/>
    <x v="105"/>
    <x v="105"/>
    <x v="104"/>
    <x v="104"/>
    <x v="101"/>
    <n v="172931"/>
  </r>
  <r>
    <x v="4"/>
    <x v="1"/>
    <x v="0"/>
    <x v="1"/>
    <n v="2262"/>
    <x v="106"/>
    <x v="106"/>
    <x v="106"/>
    <x v="106"/>
    <x v="105"/>
    <x v="105"/>
    <x v="102"/>
    <n v="11344"/>
  </r>
  <r>
    <x v="5"/>
    <x v="1"/>
    <x v="0"/>
    <x v="1"/>
    <n v="4947"/>
    <x v="107"/>
    <x v="107"/>
    <x v="107"/>
    <x v="107"/>
    <x v="106"/>
    <x v="106"/>
    <x v="99"/>
    <n v="25548"/>
  </r>
  <r>
    <x v="6"/>
    <x v="1"/>
    <x v="0"/>
    <x v="1"/>
    <n v="9868"/>
    <x v="108"/>
    <x v="108"/>
    <x v="108"/>
    <x v="108"/>
    <x v="107"/>
    <x v="107"/>
    <x v="103"/>
    <n v="43456"/>
  </r>
  <r>
    <x v="7"/>
    <x v="1"/>
    <x v="0"/>
    <x v="1"/>
    <n v="9308"/>
    <x v="109"/>
    <x v="109"/>
    <x v="109"/>
    <x v="109"/>
    <x v="108"/>
    <x v="108"/>
    <x v="104"/>
    <n v="52804"/>
  </r>
  <r>
    <x v="8"/>
    <x v="1"/>
    <x v="0"/>
    <x v="1"/>
    <n v="2281"/>
    <x v="110"/>
    <x v="110"/>
    <x v="110"/>
    <x v="110"/>
    <x v="109"/>
    <x v="109"/>
    <x v="105"/>
    <n v="12347"/>
  </r>
  <r>
    <x v="9"/>
    <x v="1"/>
    <x v="0"/>
    <x v="1"/>
    <n v="2872"/>
    <x v="111"/>
    <x v="111"/>
    <x v="111"/>
    <x v="111"/>
    <x v="110"/>
    <x v="110"/>
    <x v="106"/>
    <n v="12543"/>
  </r>
  <r>
    <x v="10"/>
    <x v="1"/>
    <x v="0"/>
    <x v="1"/>
    <n v="5262"/>
    <x v="112"/>
    <x v="112"/>
    <x v="112"/>
    <x v="112"/>
    <x v="111"/>
    <x v="111"/>
    <x v="105"/>
    <n v="27536"/>
  </r>
  <r>
    <x v="11"/>
    <x v="1"/>
    <x v="0"/>
    <x v="1"/>
    <n v="6177"/>
    <x v="113"/>
    <x v="113"/>
    <x v="113"/>
    <x v="113"/>
    <x v="112"/>
    <x v="112"/>
    <x v="107"/>
    <n v="34167"/>
  </r>
  <r>
    <x v="12"/>
    <x v="1"/>
    <x v="0"/>
    <x v="1"/>
    <n v="5448"/>
    <x v="114"/>
    <x v="114"/>
    <x v="114"/>
    <x v="114"/>
    <x v="113"/>
    <x v="113"/>
    <x v="108"/>
    <n v="27487"/>
  </r>
  <r>
    <x v="13"/>
    <x v="1"/>
    <x v="0"/>
    <x v="1"/>
    <n v="2541"/>
    <x v="115"/>
    <x v="115"/>
    <x v="115"/>
    <x v="115"/>
    <x v="114"/>
    <x v="114"/>
    <x v="109"/>
    <n v="10453"/>
  </r>
  <r>
    <x v="14"/>
    <x v="1"/>
    <x v="0"/>
    <x v="1"/>
    <n v="4468"/>
    <x v="116"/>
    <x v="116"/>
    <x v="116"/>
    <x v="116"/>
    <x v="115"/>
    <x v="115"/>
    <x v="65"/>
    <n v="18834"/>
  </r>
  <r>
    <x v="15"/>
    <x v="1"/>
    <x v="0"/>
    <x v="1"/>
    <n v="2341"/>
    <x v="117"/>
    <x v="117"/>
    <x v="117"/>
    <x v="117"/>
    <x v="116"/>
    <x v="116"/>
    <x v="110"/>
    <n v="13891"/>
  </r>
  <r>
    <x v="16"/>
    <x v="1"/>
    <x v="0"/>
    <x v="1"/>
    <n v="26551"/>
    <x v="118"/>
    <x v="118"/>
    <x v="118"/>
    <x v="118"/>
    <x v="117"/>
    <x v="117"/>
    <x v="111"/>
    <n v="173745"/>
  </r>
  <r>
    <x v="0"/>
    <x v="1"/>
    <x v="1"/>
    <x v="1"/>
    <n v="4073"/>
    <x v="119"/>
    <x v="119"/>
    <x v="119"/>
    <x v="119"/>
    <x v="118"/>
    <x v="118"/>
    <x v="47"/>
    <n v="26794"/>
  </r>
  <r>
    <x v="1"/>
    <x v="1"/>
    <x v="1"/>
    <x v="1"/>
    <n v="2709"/>
    <x v="120"/>
    <x v="120"/>
    <x v="120"/>
    <x v="120"/>
    <x v="119"/>
    <x v="119"/>
    <x v="112"/>
    <n v="15888"/>
  </r>
  <r>
    <x v="2"/>
    <x v="1"/>
    <x v="1"/>
    <x v="1"/>
    <n v="13145"/>
    <x v="121"/>
    <x v="121"/>
    <x v="121"/>
    <x v="121"/>
    <x v="120"/>
    <x v="120"/>
    <x v="113"/>
    <n v="93805"/>
  </r>
  <r>
    <x v="3"/>
    <x v="1"/>
    <x v="1"/>
    <x v="1"/>
    <n v="22599"/>
    <x v="122"/>
    <x v="122"/>
    <x v="122"/>
    <x v="122"/>
    <x v="121"/>
    <x v="121"/>
    <x v="114"/>
    <n v="159077"/>
  </r>
  <r>
    <x v="4"/>
    <x v="1"/>
    <x v="1"/>
    <x v="1"/>
    <n v="2050"/>
    <x v="123"/>
    <x v="123"/>
    <x v="123"/>
    <x v="123"/>
    <x v="122"/>
    <x v="122"/>
    <x v="115"/>
    <n v="10411"/>
  </r>
  <r>
    <x v="5"/>
    <x v="1"/>
    <x v="1"/>
    <x v="1"/>
    <n v="4596"/>
    <x v="124"/>
    <x v="124"/>
    <x v="124"/>
    <x v="124"/>
    <x v="123"/>
    <x v="123"/>
    <x v="116"/>
    <n v="22974"/>
  </r>
  <r>
    <x v="6"/>
    <x v="1"/>
    <x v="1"/>
    <x v="1"/>
    <n v="9027"/>
    <x v="125"/>
    <x v="125"/>
    <x v="125"/>
    <x v="125"/>
    <x v="124"/>
    <x v="124"/>
    <x v="117"/>
    <n v="38971"/>
  </r>
  <r>
    <x v="7"/>
    <x v="1"/>
    <x v="1"/>
    <x v="1"/>
    <n v="8543"/>
    <x v="126"/>
    <x v="126"/>
    <x v="126"/>
    <x v="126"/>
    <x v="125"/>
    <x v="125"/>
    <x v="118"/>
    <n v="48444"/>
  </r>
  <r>
    <x v="8"/>
    <x v="1"/>
    <x v="1"/>
    <x v="1"/>
    <n v="1987"/>
    <x v="127"/>
    <x v="127"/>
    <x v="127"/>
    <x v="127"/>
    <x v="126"/>
    <x v="126"/>
    <x v="119"/>
    <n v="10980"/>
  </r>
  <r>
    <x v="9"/>
    <x v="1"/>
    <x v="1"/>
    <x v="1"/>
    <n v="2635"/>
    <x v="128"/>
    <x v="128"/>
    <x v="128"/>
    <x v="128"/>
    <x v="127"/>
    <x v="127"/>
    <x v="120"/>
    <n v="11051"/>
  </r>
  <r>
    <x v="10"/>
    <x v="1"/>
    <x v="1"/>
    <x v="1"/>
    <n v="4842"/>
    <x v="129"/>
    <x v="129"/>
    <x v="129"/>
    <x v="129"/>
    <x v="128"/>
    <x v="128"/>
    <x v="121"/>
    <n v="24619"/>
  </r>
  <r>
    <x v="11"/>
    <x v="1"/>
    <x v="1"/>
    <x v="1"/>
    <n v="5701"/>
    <x v="130"/>
    <x v="130"/>
    <x v="130"/>
    <x v="130"/>
    <x v="129"/>
    <x v="129"/>
    <x v="109"/>
    <n v="30775"/>
  </r>
  <r>
    <x v="12"/>
    <x v="1"/>
    <x v="1"/>
    <x v="1"/>
    <n v="4891"/>
    <x v="131"/>
    <x v="131"/>
    <x v="131"/>
    <x v="131"/>
    <x v="130"/>
    <x v="130"/>
    <x v="122"/>
    <n v="24716"/>
  </r>
  <r>
    <x v="13"/>
    <x v="1"/>
    <x v="1"/>
    <x v="1"/>
    <n v="2218"/>
    <x v="132"/>
    <x v="132"/>
    <x v="132"/>
    <x v="132"/>
    <x v="131"/>
    <x v="131"/>
    <x v="106"/>
    <n v="9199"/>
  </r>
  <r>
    <x v="14"/>
    <x v="1"/>
    <x v="1"/>
    <x v="1"/>
    <n v="4322"/>
    <x v="133"/>
    <x v="133"/>
    <x v="133"/>
    <x v="133"/>
    <x v="132"/>
    <x v="132"/>
    <x v="123"/>
    <n v="18407"/>
  </r>
  <r>
    <x v="15"/>
    <x v="1"/>
    <x v="1"/>
    <x v="1"/>
    <n v="2076"/>
    <x v="134"/>
    <x v="134"/>
    <x v="134"/>
    <x v="134"/>
    <x v="133"/>
    <x v="133"/>
    <x v="124"/>
    <n v="12579"/>
  </r>
  <r>
    <x v="16"/>
    <x v="1"/>
    <x v="1"/>
    <x v="1"/>
    <n v="24478"/>
    <x v="135"/>
    <x v="135"/>
    <x v="135"/>
    <x v="135"/>
    <x v="134"/>
    <x v="134"/>
    <x v="125"/>
    <n v="162533"/>
  </r>
  <r>
    <x v="0"/>
    <x v="0"/>
    <x v="0"/>
    <x v="2"/>
    <n v="48837"/>
    <x v="136"/>
    <x v="136"/>
    <x v="136"/>
    <x v="136"/>
    <x v="135"/>
    <x v="135"/>
    <x v="126"/>
    <n v="336715"/>
  </r>
  <r>
    <x v="1"/>
    <x v="0"/>
    <x v="0"/>
    <x v="2"/>
    <n v="36947"/>
    <x v="137"/>
    <x v="137"/>
    <x v="137"/>
    <x v="137"/>
    <x v="136"/>
    <x v="136"/>
    <x v="127"/>
    <n v="252157"/>
  </r>
  <r>
    <x v="2"/>
    <x v="0"/>
    <x v="0"/>
    <x v="2"/>
    <n v="106932"/>
    <x v="138"/>
    <x v="138"/>
    <x v="138"/>
    <x v="138"/>
    <x v="137"/>
    <x v="137"/>
    <x v="128"/>
    <n v="754387"/>
  </r>
  <r>
    <x v="3"/>
    <x v="0"/>
    <x v="0"/>
    <x v="2"/>
    <n v="133600"/>
    <x v="139"/>
    <x v="139"/>
    <x v="139"/>
    <x v="139"/>
    <x v="138"/>
    <x v="138"/>
    <x v="129"/>
    <n v="952918"/>
  </r>
  <r>
    <x v="4"/>
    <x v="0"/>
    <x v="0"/>
    <x v="2"/>
    <n v="37118"/>
    <x v="140"/>
    <x v="140"/>
    <x v="140"/>
    <x v="140"/>
    <x v="139"/>
    <x v="139"/>
    <x v="22"/>
    <n v="254744"/>
  </r>
  <r>
    <x v="5"/>
    <x v="0"/>
    <x v="0"/>
    <x v="2"/>
    <n v="64679"/>
    <x v="141"/>
    <x v="141"/>
    <x v="141"/>
    <x v="141"/>
    <x v="140"/>
    <x v="140"/>
    <x v="130"/>
    <n v="473622"/>
  </r>
  <r>
    <x v="6"/>
    <x v="0"/>
    <x v="0"/>
    <x v="2"/>
    <n v="74799"/>
    <x v="142"/>
    <x v="142"/>
    <x v="142"/>
    <x v="142"/>
    <x v="141"/>
    <x v="141"/>
    <x v="131"/>
    <n v="543909"/>
  </r>
  <r>
    <x v="7"/>
    <x v="0"/>
    <x v="0"/>
    <x v="2"/>
    <n v="77963"/>
    <x v="143"/>
    <x v="143"/>
    <x v="143"/>
    <x v="143"/>
    <x v="142"/>
    <x v="142"/>
    <x v="132"/>
    <n v="543960"/>
  </r>
  <r>
    <x v="8"/>
    <x v="0"/>
    <x v="0"/>
    <x v="2"/>
    <n v="52348"/>
    <x v="144"/>
    <x v="144"/>
    <x v="144"/>
    <x v="144"/>
    <x v="143"/>
    <x v="143"/>
    <x v="133"/>
    <n v="354886"/>
  </r>
  <r>
    <x v="9"/>
    <x v="0"/>
    <x v="0"/>
    <x v="2"/>
    <n v="40385"/>
    <x v="145"/>
    <x v="145"/>
    <x v="145"/>
    <x v="145"/>
    <x v="144"/>
    <x v="144"/>
    <x v="134"/>
    <n v="293177"/>
  </r>
  <r>
    <x v="10"/>
    <x v="0"/>
    <x v="0"/>
    <x v="2"/>
    <n v="52209"/>
    <x v="146"/>
    <x v="146"/>
    <x v="146"/>
    <x v="146"/>
    <x v="145"/>
    <x v="145"/>
    <x v="135"/>
    <n v="371297"/>
  </r>
  <r>
    <x v="11"/>
    <x v="0"/>
    <x v="0"/>
    <x v="2"/>
    <n v="49507"/>
    <x v="147"/>
    <x v="147"/>
    <x v="147"/>
    <x v="147"/>
    <x v="146"/>
    <x v="146"/>
    <x v="136"/>
    <n v="357496"/>
  </r>
  <r>
    <x v="12"/>
    <x v="0"/>
    <x v="0"/>
    <x v="2"/>
    <n v="49005"/>
    <x v="148"/>
    <x v="148"/>
    <x v="148"/>
    <x v="148"/>
    <x v="147"/>
    <x v="147"/>
    <x v="137"/>
    <n v="354939"/>
  </r>
  <r>
    <x v="13"/>
    <x v="0"/>
    <x v="0"/>
    <x v="2"/>
    <n v="31243"/>
    <x v="149"/>
    <x v="149"/>
    <x v="149"/>
    <x v="149"/>
    <x v="148"/>
    <x v="148"/>
    <x v="138"/>
    <n v="222855"/>
  </r>
  <r>
    <x v="14"/>
    <x v="0"/>
    <x v="0"/>
    <x v="2"/>
    <n v="44199"/>
    <x v="150"/>
    <x v="150"/>
    <x v="150"/>
    <x v="150"/>
    <x v="149"/>
    <x v="149"/>
    <x v="14"/>
    <n v="280665"/>
  </r>
  <r>
    <x v="15"/>
    <x v="0"/>
    <x v="0"/>
    <x v="2"/>
    <n v="16589"/>
    <x v="151"/>
    <x v="151"/>
    <x v="151"/>
    <x v="151"/>
    <x v="150"/>
    <x v="150"/>
    <x v="139"/>
    <n v="114451"/>
  </r>
  <r>
    <x v="16"/>
    <x v="0"/>
    <x v="0"/>
    <x v="2"/>
    <n v="82147"/>
    <x v="152"/>
    <x v="152"/>
    <x v="152"/>
    <x v="152"/>
    <x v="151"/>
    <x v="151"/>
    <x v="140"/>
    <n v="636098"/>
  </r>
  <r>
    <x v="0"/>
    <x v="0"/>
    <x v="1"/>
    <x v="2"/>
    <n v="45279"/>
    <x v="153"/>
    <x v="153"/>
    <x v="153"/>
    <x v="153"/>
    <x v="152"/>
    <x v="152"/>
    <x v="141"/>
    <n v="308788"/>
  </r>
  <r>
    <x v="1"/>
    <x v="0"/>
    <x v="1"/>
    <x v="2"/>
    <n v="34180"/>
    <x v="154"/>
    <x v="154"/>
    <x v="154"/>
    <x v="154"/>
    <x v="153"/>
    <x v="153"/>
    <x v="142"/>
    <n v="232544"/>
  </r>
  <r>
    <x v="2"/>
    <x v="0"/>
    <x v="1"/>
    <x v="2"/>
    <n v="99567"/>
    <x v="155"/>
    <x v="155"/>
    <x v="155"/>
    <x v="155"/>
    <x v="154"/>
    <x v="154"/>
    <x v="143"/>
    <n v="698130"/>
  </r>
  <r>
    <x v="3"/>
    <x v="0"/>
    <x v="1"/>
    <x v="2"/>
    <n v="124211"/>
    <x v="156"/>
    <x v="156"/>
    <x v="156"/>
    <x v="156"/>
    <x v="155"/>
    <x v="155"/>
    <x v="144"/>
    <n v="885596"/>
  </r>
  <r>
    <x v="4"/>
    <x v="0"/>
    <x v="1"/>
    <x v="2"/>
    <n v="34356"/>
    <x v="157"/>
    <x v="157"/>
    <x v="157"/>
    <x v="157"/>
    <x v="156"/>
    <x v="156"/>
    <x v="145"/>
    <n v="234532"/>
  </r>
  <r>
    <x v="5"/>
    <x v="0"/>
    <x v="1"/>
    <x v="2"/>
    <n v="58666"/>
    <x v="158"/>
    <x v="158"/>
    <x v="158"/>
    <x v="158"/>
    <x v="157"/>
    <x v="157"/>
    <x v="146"/>
    <n v="430590"/>
  </r>
  <r>
    <x v="6"/>
    <x v="0"/>
    <x v="1"/>
    <x v="2"/>
    <n v="69483"/>
    <x v="159"/>
    <x v="159"/>
    <x v="159"/>
    <x v="159"/>
    <x v="158"/>
    <x v="158"/>
    <x v="147"/>
    <n v="497926"/>
  </r>
  <r>
    <x v="7"/>
    <x v="0"/>
    <x v="1"/>
    <x v="2"/>
    <n v="72272"/>
    <x v="160"/>
    <x v="160"/>
    <x v="160"/>
    <x v="160"/>
    <x v="159"/>
    <x v="159"/>
    <x v="148"/>
    <n v="500362"/>
  </r>
  <r>
    <x v="8"/>
    <x v="0"/>
    <x v="1"/>
    <x v="2"/>
    <n v="47638"/>
    <x v="161"/>
    <x v="161"/>
    <x v="161"/>
    <x v="161"/>
    <x v="160"/>
    <x v="160"/>
    <x v="149"/>
    <n v="325412"/>
  </r>
  <r>
    <x v="9"/>
    <x v="0"/>
    <x v="1"/>
    <x v="2"/>
    <n v="36879"/>
    <x v="162"/>
    <x v="162"/>
    <x v="162"/>
    <x v="162"/>
    <x v="161"/>
    <x v="161"/>
    <x v="150"/>
    <n v="271950"/>
  </r>
  <r>
    <x v="10"/>
    <x v="0"/>
    <x v="1"/>
    <x v="2"/>
    <n v="47813"/>
    <x v="163"/>
    <x v="163"/>
    <x v="163"/>
    <x v="163"/>
    <x v="162"/>
    <x v="162"/>
    <x v="151"/>
    <n v="342968"/>
  </r>
  <r>
    <x v="11"/>
    <x v="0"/>
    <x v="1"/>
    <x v="2"/>
    <n v="45911"/>
    <x v="164"/>
    <x v="164"/>
    <x v="164"/>
    <x v="164"/>
    <x v="163"/>
    <x v="163"/>
    <x v="152"/>
    <n v="333105"/>
  </r>
  <r>
    <x v="12"/>
    <x v="0"/>
    <x v="1"/>
    <x v="2"/>
    <n v="46285"/>
    <x v="165"/>
    <x v="165"/>
    <x v="165"/>
    <x v="165"/>
    <x v="164"/>
    <x v="164"/>
    <x v="153"/>
    <n v="333047"/>
  </r>
  <r>
    <x v="13"/>
    <x v="0"/>
    <x v="1"/>
    <x v="2"/>
    <n v="29099"/>
    <x v="166"/>
    <x v="166"/>
    <x v="166"/>
    <x v="166"/>
    <x v="165"/>
    <x v="165"/>
    <x v="154"/>
    <n v="205121"/>
  </r>
  <r>
    <x v="14"/>
    <x v="0"/>
    <x v="1"/>
    <x v="2"/>
    <n v="44019"/>
    <x v="167"/>
    <x v="167"/>
    <x v="167"/>
    <x v="167"/>
    <x v="166"/>
    <x v="166"/>
    <x v="155"/>
    <n v="281663"/>
  </r>
  <r>
    <x v="15"/>
    <x v="0"/>
    <x v="1"/>
    <x v="2"/>
    <n v="15212"/>
    <x v="168"/>
    <x v="168"/>
    <x v="168"/>
    <x v="168"/>
    <x v="167"/>
    <x v="167"/>
    <x v="156"/>
    <n v="104922"/>
  </r>
  <r>
    <x v="16"/>
    <x v="0"/>
    <x v="1"/>
    <x v="2"/>
    <n v="78242"/>
    <x v="169"/>
    <x v="169"/>
    <x v="169"/>
    <x v="169"/>
    <x v="168"/>
    <x v="168"/>
    <x v="157"/>
    <n v="596316"/>
  </r>
  <r>
    <x v="0"/>
    <x v="1"/>
    <x v="0"/>
    <x v="2"/>
    <n v="2433"/>
    <x v="170"/>
    <x v="170"/>
    <x v="170"/>
    <x v="170"/>
    <x v="169"/>
    <x v="169"/>
    <x v="158"/>
    <n v="19395"/>
  </r>
  <r>
    <x v="1"/>
    <x v="1"/>
    <x v="0"/>
    <x v="2"/>
    <n v="2136"/>
    <x v="171"/>
    <x v="171"/>
    <x v="171"/>
    <x v="171"/>
    <x v="170"/>
    <x v="170"/>
    <x v="112"/>
    <n v="13096"/>
  </r>
  <r>
    <x v="2"/>
    <x v="1"/>
    <x v="0"/>
    <x v="2"/>
    <n v="5870"/>
    <x v="172"/>
    <x v="172"/>
    <x v="172"/>
    <x v="172"/>
    <x v="171"/>
    <x v="171"/>
    <x v="159"/>
    <n v="57532"/>
  </r>
  <r>
    <x v="3"/>
    <x v="1"/>
    <x v="0"/>
    <x v="2"/>
    <n v="10590"/>
    <x v="173"/>
    <x v="173"/>
    <x v="173"/>
    <x v="173"/>
    <x v="172"/>
    <x v="172"/>
    <x v="160"/>
    <n v="97727"/>
  </r>
  <r>
    <x v="4"/>
    <x v="1"/>
    <x v="0"/>
    <x v="2"/>
    <n v="1377"/>
    <x v="174"/>
    <x v="174"/>
    <x v="174"/>
    <x v="174"/>
    <x v="173"/>
    <x v="173"/>
    <x v="161"/>
    <n v="8251"/>
  </r>
  <r>
    <x v="5"/>
    <x v="1"/>
    <x v="0"/>
    <x v="2"/>
    <n v="2347"/>
    <x v="175"/>
    <x v="175"/>
    <x v="175"/>
    <x v="175"/>
    <x v="174"/>
    <x v="174"/>
    <x v="120"/>
    <n v="16614"/>
  </r>
  <r>
    <x v="6"/>
    <x v="1"/>
    <x v="0"/>
    <x v="2"/>
    <n v="5272"/>
    <x v="176"/>
    <x v="176"/>
    <x v="176"/>
    <x v="176"/>
    <x v="175"/>
    <x v="175"/>
    <x v="124"/>
    <n v="27897"/>
  </r>
  <r>
    <x v="7"/>
    <x v="1"/>
    <x v="0"/>
    <x v="2"/>
    <n v="4405"/>
    <x v="177"/>
    <x v="177"/>
    <x v="177"/>
    <x v="177"/>
    <x v="176"/>
    <x v="176"/>
    <x v="47"/>
    <n v="32354"/>
  </r>
  <r>
    <x v="8"/>
    <x v="1"/>
    <x v="0"/>
    <x v="2"/>
    <n v="1418"/>
    <x v="178"/>
    <x v="178"/>
    <x v="178"/>
    <x v="178"/>
    <x v="177"/>
    <x v="177"/>
    <x v="162"/>
    <n v="8405"/>
  </r>
  <r>
    <x v="9"/>
    <x v="1"/>
    <x v="0"/>
    <x v="2"/>
    <n v="1745"/>
    <x v="179"/>
    <x v="179"/>
    <x v="179"/>
    <x v="179"/>
    <x v="178"/>
    <x v="178"/>
    <x v="162"/>
    <n v="9180"/>
  </r>
  <r>
    <x v="10"/>
    <x v="1"/>
    <x v="0"/>
    <x v="2"/>
    <n v="2485"/>
    <x v="180"/>
    <x v="180"/>
    <x v="180"/>
    <x v="180"/>
    <x v="179"/>
    <x v="179"/>
    <x v="115"/>
    <n v="17434"/>
  </r>
  <r>
    <x v="11"/>
    <x v="1"/>
    <x v="0"/>
    <x v="2"/>
    <n v="2719"/>
    <x v="181"/>
    <x v="181"/>
    <x v="181"/>
    <x v="181"/>
    <x v="180"/>
    <x v="180"/>
    <x v="120"/>
    <n v="20471"/>
  </r>
  <r>
    <x v="12"/>
    <x v="1"/>
    <x v="0"/>
    <x v="2"/>
    <n v="2486"/>
    <x v="182"/>
    <x v="182"/>
    <x v="182"/>
    <x v="182"/>
    <x v="181"/>
    <x v="181"/>
    <x v="163"/>
    <n v="16651"/>
  </r>
  <r>
    <x v="13"/>
    <x v="1"/>
    <x v="0"/>
    <x v="2"/>
    <n v="1427"/>
    <x v="183"/>
    <x v="183"/>
    <x v="183"/>
    <x v="183"/>
    <x v="182"/>
    <x v="182"/>
    <x v="162"/>
    <n v="7165"/>
  </r>
  <r>
    <x v="14"/>
    <x v="1"/>
    <x v="0"/>
    <x v="2"/>
    <n v="2883"/>
    <x v="184"/>
    <x v="184"/>
    <x v="184"/>
    <x v="184"/>
    <x v="183"/>
    <x v="183"/>
    <x v="162"/>
    <n v="15777"/>
  </r>
  <r>
    <x v="15"/>
    <x v="1"/>
    <x v="0"/>
    <x v="2"/>
    <n v="1196"/>
    <x v="185"/>
    <x v="185"/>
    <x v="185"/>
    <x v="185"/>
    <x v="184"/>
    <x v="184"/>
    <x v="120"/>
    <n v="9551"/>
  </r>
  <r>
    <x v="16"/>
    <x v="1"/>
    <x v="0"/>
    <x v="2"/>
    <n v="11857"/>
    <x v="186"/>
    <x v="186"/>
    <x v="186"/>
    <x v="186"/>
    <x v="185"/>
    <x v="185"/>
    <x v="164"/>
    <n v="105075"/>
  </r>
  <r>
    <x v="0"/>
    <x v="1"/>
    <x v="1"/>
    <x v="2"/>
    <n v="2495"/>
    <x v="187"/>
    <x v="187"/>
    <x v="187"/>
    <x v="187"/>
    <x v="186"/>
    <x v="186"/>
    <x v="115"/>
    <n v="18636"/>
  </r>
  <r>
    <x v="1"/>
    <x v="1"/>
    <x v="1"/>
    <x v="2"/>
    <n v="1983"/>
    <x v="188"/>
    <x v="188"/>
    <x v="188"/>
    <x v="188"/>
    <x v="187"/>
    <x v="187"/>
    <x v="163"/>
    <n v="11994"/>
  </r>
  <r>
    <x v="2"/>
    <x v="1"/>
    <x v="1"/>
    <x v="2"/>
    <n v="5900"/>
    <x v="189"/>
    <x v="189"/>
    <x v="189"/>
    <x v="189"/>
    <x v="188"/>
    <x v="188"/>
    <x v="165"/>
    <n v="55775"/>
  </r>
  <r>
    <x v="3"/>
    <x v="1"/>
    <x v="1"/>
    <x v="2"/>
    <n v="11050"/>
    <x v="190"/>
    <x v="190"/>
    <x v="190"/>
    <x v="190"/>
    <x v="189"/>
    <x v="189"/>
    <x v="166"/>
    <n v="94790"/>
  </r>
  <r>
    <x v="4"/>
    <x v="1"/>
    <x v="1"/>
    <x v="2"/>
    <n v="1358"/>
    <x v="191"/>
    <x v="191"/>
    <x v="191"/>
    <x v="191"/>
    <x v="190"/>
    <x v="190"/>
    <x v="167"/>
    <n v="7691"/>
  </r>
  <r>
    <x v="5"/>
    <x v="1"/>
    <x v="1"/>
    <x v="2"/>
    <n v="2496"/>
    <x v="192"/>
    <x v="192"/>
    <x v="192"/>
    <x v="192"/>
    <x v="191"/>
    <x v="191"/>
    <x v="167"/>
    <n v="15886"/>
  </r>
  <r>
    <x v="6"/>
    <x v="1"/>
    <x v="1"/>
    <x v="2"/>
    <n v="5298"/>
    <x v="193"/>
    <x v="193"/>
    <x v="193"/>
    <x v="193"/>
    <x v="192"/>
    <x v="192"/>
    <x v="168"/>
    <n v="26440"/>
  </r>
  <r>
    <x v="7"/>
    <x v="1"/>
    <x v="1"/>
    <x v="2"/>
    <n v="4577"/>
    <x v="194"/>
    <x v="194"/>
    <x v="194"/>
    <x v="194"/>
    <x v="193"/>
    <x v="193"/>
    <x v="59"/>
    <n v="31438"/>
  </r>
  <r>
    <x v="8"/>
    <x v="1"/>
    <x v="1"/>
    <x v="2"/>
    <n v="1414"/>
    <x v="195"/>
    <x v="195"/>
    <x v="195"/>
    <x v="195"/>
    <x v="194"/>
    <x v="194"/>
    <x v="169"/>
    <n v="7865"/>
  </r>
  <r>
    <x v="9"/>
    <x v="1"/>
    <x v="1"/>
    <x v="2"/>
    <n v="1633"/>
    <x v="196"/>
    <x v="196"/>
    <x v="196"/>
    <x v="196"/>
    <x v="195"/>
    <x v="195"/>
    <x v="168"/>
    <n v="8504"/>
  </r>
  <r>
    <x v="10"/>
    <x v="1"/>
    <x v="1"/>
    <x v="2"/>
    <n v="2452"/>
    <x v="197"/>
    <x v="197"/>
    <x v="197"/>
    <x v="197"/>
    <x v="174"/>
    <x v="196"/>
    <x v="163"/>
    <n v="16437"/>
  </r>
  <r>
    <x v="11"/>
    <x v="1"/>
    <x v="1"/>
    <x v="2"/>
    <n v="2708"/>
    <x v="198"/>
    <x v="198"/>
    <x v="198"/>
    <x v="198"/>
    <x v="196"/>
    <x v="197"/>
    <x v="169"/>
    <n v="19509"/>
  </r>
  <r>
    <x v="12"/>
    <x v="1"/>
    <x v="1"/>
    <x v="2"/>
    <n v="2510"/>
    <x v="199"/>
    <x v="199"/>
    <x v="199"/>
    <x v="199"/>
    <x v="197"/>
    <x v="198"/>
    <x v="161"/>
    <n v="15804"/>
  </r>
  <r>
    <x v="13"/>
    <x v="1"/>
    <x v="1"/>
    <x v="2"/>
    <n v="1414"/>
    <x v="200"/>
    <x v="200"/>
    <x v="200"/>
    <x v="200"/>
    <x v="198"/>
    <x v="199"/>
    <x v="167"/>
    <n v="6579"/>
  </r>
  <r>
    <x v="14"/>
    <x v="1"/>
    <x v="1"/>
    <x v="2"/>
    <n v="2899"/>
    <x v="201"/>
    <x v="201"/>
    <x v="201"/>
    <x v="201"/>
    <x v="199"/>
    <x v="200"/>
    <x v="120"/>
    <n v="15858"/>
  </r>
  <r>
    <x v="15"/>
    <x v="1"/>
    <x v="1"/>
    <x v="2"/>
    <n v="1180"/>
    <x v="202"/>
    <x v="202"/>
    <x v="202"/>
    <x v="202"/>
    <x v="200"/>
    <x v="201"/>
    <x v="167"/>
    <n v="8922"/>
  </r>
  <r>
    <x v="16"/>
    <x v="1"/>
    <x v="1"/>
    <x v="2"/>
    <n v="11835"/>
    <x v="203"/>
    <x v="203"/>
    <x v="203"/>
    <x v="203"/>
    <x v="201"/>
    <x v="202"/>
    <x v="170"/>
    <n v="102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7ADED-0797-49B3-BFF3-EAAA052D6117}"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E27" firstHeaderRow="1" firstDataRow="2" firstDataCol="1"/>
  <pivotFields count="13">
    <pivotField showAll="0">
      <items count="18">
        <item h="1" x="14"/>
        <item h="1" x="15"/>
        <item x="13"/>
        <item h="1" x="16"/>
        <item h="1" x="0"/>
        <item h="1" x="1"/>
        <item h="1" x="2"/>
        <item h="1" x="3"/>
        <item h="1" x="4"/>
        <item h="1" x="9"/>
        <item h="1" x="5"/>
        <item h="1" x="6"/>
        <item h="1" x="7"/>
        <item h="1" x="8"/>
        <item h="1" x="10"/>
        <item h="1" x="11"/>
        <item h="1" x="12"/>
        <item t="default"/>
      </items>
    </pivotField>
    <pivotField showAll="0"/>
    <pivotField axis="axisRow" showAll="0">
      <items count="3">
        <item x="1"/>
        <item x="0"/>
        <item t="default"/>
      </items>
    </pivotField>
    <pivotField axis="axisCol" showAll="0">
      <items count="4">
        <item x="0"/>
        <item x="1"/>
        <item x="2"/>
        <item t="default"/>
      </items>
    </pivotField>
    <pivotField numFmtId="1" showAll="0"/>
    <pivotField numFmtId="1" showAll="0">
      <items count="205">
        <item x="200"/>
        <item x="183"/>
        <item x="191"/>
        <item x="195"/>
        <item x="174"/>
        <item x="178"/>
        <item x="196"/>
        <item x="179"/>
        <item x="202"/>
        <item x="185"/>
        <item x="64"/>
        <item x="188"/>
        <item x="55"/>
        <item x="47"/>
        <item x="132"/>
        <item x="60"/>
        <item x="171"/>
        <item x="128"/>
        <item x="38"/>
        <item x="123"/>
        <item x="59"/>
        <item x="43"/>
        <item x="115"/>
        <item x="127"/>
        <item x="106"/>
        <item x="66"/>
        <item x="42"/>
        <item x="111"/>
        <item x="199"/>
        <item x="110"/>
        <item x="49"/>
        <item x="182"/>
        <item x="134"/>
        <item x="192"/>
        <item x="197"/>
        <item x="175"/>
        <item x="180"/>
        <item x="187"/>
        <item x="170"/>
        <item x="52"/>
        <item x="117"/>
        <item x="198"/>
        <item x="181"/>
        <item x="65"/>
        <item x="35"/>
        <item x="120"/>
        <item x="48"/>
        <item x="201"/>
        <item x="103"/>
        <item x="193"/>
        <item x="184"/>
        <item x="133"/>
        <item x="116"/>
        <item x="176"/>
        <item x="63"/>
        <item x="56"/>
        <item x="124"/>
        <item x="61"/>
        <item x="46"/>
        <item x="194"/>
        <item x="39"/>
        <item x="129"/>
        <item x="131"/>
        <item x="51"/>
        <item x="107"/>
        <item x="177"/>
        <item x="44"/>
        <item x="112"/>
        <item x="114"/>
        <item x="119"/>
        <item x="62"/>
        <item x="34"/>
        <item x="102"/>
        <item x="130"/>
        <item x="45"/>
        <item x="57"/>
        <item x="125"/>
        <item x="113"/>
        <item x="40"/>
        <item x="108"/>
        <item x="189"/>
        <item x="172"/>
        <item x="58"/>
        <item x="126"/>
        <item x="41"/>
        <item x="109"/>
        <item x="190"/>
        <item x="173"/>
        <item x="203"/>
        <item x="186"/>
        <item x="168"/>
        <item x="53"/>
        <item x="32"/>
        <item x="121"/>
        <item x="151"/>
        <item x="36"/>
        <item x="104"/>
        <item x="15"/>
        <item x="100"/>
        <item x="83"/>
        <item x="54"/>
        <item x="67"/>
        <item x="135"/>
        <item x="122"/>
        <item x="50"/>
        <item x="118"/>
        <item x="37"/>
        <item x="105"/>
        <item x="166"/>
        <item x="154"/>
        <item x="30"/>
        <item x="149"/>
        <item x="157"/>
        <item x="98"/>
        <item x="137"/>
        <item x="13"/>
        <item x="18"/>
        <item x="81"/>
        <item x="21"/>
        <item x="140"/>
        <item x="89"/>
        <item x="153"/>
        <item x="86"/>
        <item x="1"/>
        <item x="162"/>
        <item x="4"/>
        <item x="69"/>
        <item x="72"/>
        <item x="26"/>
        <item x="136"/>
        <item x="161"/>
        <item x="94"/>
        <item x="145"/>
        <item x="167"/>
        <item x="164"/>
        <item x="165"/>
        <item x="17"/>
        <item x="31"/>
        <item x="9"/>
        <item x="150"/>
        <item x="14"/>
        <item x="99"/>
        <item x="77"/>
        <item x="163"/>
        <item x="82"/>
        <item x="85"/>
        <item x="144"/>
        <item x="29"/>
        <item x="0"/>
        <item x="148"/>
        <item x="25"/>
        <item x="147"/>
        <item x="27"/>
        <item x="93"/>
        <item x="68"/>
        <item x="28"/>
        <item x="97"/>
        <item x="146"/>
        <item x="96"/>
        <item x="12"/>
        <item x="8"/>
        <item x="95"/>
        <item x="10"/>
        <item x="76"/>
        <item x="80"/>
        <item x="11"/>
        <item x="79"/>
        <item x="78"/>
        <item x="158"/>
        <item x="159"/>
        <item x="160"/>
        <item x="22"/>
        <item x="90"/>
        <item x="141"/>
        <item x="142"/>
        <item x="23"/>
        <item x="24"/>
        <item x="143"/>
        <item x="91"/>
        <item x="5"/>
        <item x="92"/>
        <item x="73"/>
        <item x="169"/>
        <item x="6"/>
        <item x="7"/>
        <item x="74"/>
        <item x="75"/>
        <item x="33"/>
        <item x="155"/>
        <item x="152"/>
        <item x="101"/>
        <item x="16"/>
        <item x="84"/>
        <item x="138"/>
        <item x="19"/>
        <item x="87"/>
        <item x="2"/>
        <item x="156"/>
        <item x="70"/>
        <item x="20"/>
        <item x="139"/>
        <item x="88"/>
        <item x="3"/>
        <item x="71"/>
        <item t="default"/>
      </items>
    </pivotField>
    <pivotField numFmtId="1" showAll="0">
      <items count="205">
        <item x="200"/>
        <item x="64"/>
        <item x="183"/>
        <item x="195"/>
        <item x="191"/>
        <item x="196"/>
        <item x="47"/>
        <item x="174"/>
        <item x="55"/>
        <item x="132"/>
        <item x="178"/>
        <item x="179"/>
        <item x="59"/>
        <item x="38"/>
        <item x="60"/>
        <item x="115"/>
        <item x="202"/>
        <item x="123"/>
        <item x="128"/>
        <item x="42"/>
        <item x="66"/>
        <item x="43"/>
        <item x="127"/>
        <item x="106"/>
        <item x="185"/>
        <item x="111"/>
        <item x="49"/>
        <item x="134"/>
        <item x="110"/>
        <item x="188"/>
        <item x="117"/>
        <item x="171"/>
        <item x="52"/>
        <item x="65"/>
        <item x="48"/>
        <item x="199"/>
        <item x="35"/>
        <item x="120"/>
        <item x="184"/>
        <item x="192"/>
        <item x="201"/>
        <item x="197"/>
        <item x="182"/>
        <item x="175"/>
        <item x="103"/>
        <item x="133"/>
        <item x="180"/>
        <item x="116"/>
        <item x="63"/>
        <item x="56"/>
        <item x="170"/>
        <item x="198"/>
        <item x="187"/>
        <item x="61"/>
        <item x="46"/>
        <item x="181"/>
        <item x="39"/>
        <item x="124"/>
        <item x="131"/>
        <item x="129"/>
        <item x="51"/>
        <item x="44"/>
        <item x="193"/>
        <item x="107"/>
        <item x="62"/>
        <item x="34"/>
        <item x="176"/>
        <item x="114"/>
        <item x="112"/>
        <item x="119"/>
        <item x="45"/>
        <item x="130"/>
        <item x="102"/>
        <item x="57"/>
        <item x="194"/>
        <item x="177"/>
        <item x="113"/>
        <item x="40"/>
        <item x="125"/>
        <item x="108"/>
        <item x="58"/>
        <item x="41"/>
        <item x="126"/>
        <item x="109"/>
        <item x="189"/>
        <item x="172"/>
        <item x="53"/>
        <item x="32"/>
        <item x="36"/>
        <item x="121"/>
        <item x="190"/>
        <item x="15"/>
        <item x="173"/>
        <item x="100"/>
        <item x="203"/>
        <item x="104"/>
        <item x="186"/>
        <item x="83"/>
        <item x="168"/>
        <item x="151"/>
        <item x="54"/>
        <item x="67"/>
        <item x="37"/>
        <item x="135"/>
        <item x="50"/>
        <item x="122"/>
        <item x="118"/>
        <item x="30"/>
        <item x="105"/>
        <item x="18"/>
        <item x="13"/>
        <item x="21"/>
        <item x="98"/>
        <item x="1"/>
        <item x="166"/>
        <item x="4"/>
        <item x="81"/>
        <item x="86"/>
        <item x="149"/>
        <item x="89"/>
        <item x="26"/>
        <item x="157"/>
        <item x="17"/>
        <item x="69"/>
        <item x="72"/>
        <item x="154"/>
        <item x="9"/>
        <item x="140"/>
        <item x="28"/>
        <item x="137"/>
        <item x="0"/>
        <item x="25"/>
        <item x="29"/>
        <item x="94"/>
        <item x="162"/>
        <item x="99"/>
        <item x="31"/>
        <item x="167"/>
        <item x="14"/>
        <item x="150"/>
        <item x="82"/>
        <item x="27"/>
        <item x="11"/>
        <item x="12"/>
        <item x="77"/>
        <item x="85"/>
        <item x="145"/>
        <item x="8"/>
        <item x="10"/>
        <item x="93"/>
        <item x="97"/>
        <item x="153"/>
        <item x="68"/>
        <item x="95"/>
        <item x="161"/>
        <item x="164"/>
        <item x="96"/>
        <item x="136"/>
        <item x="165"/>
        <item x="76"/>
        <item x="80"/>
        <item x="163"/>
        <item x="144"/>
        <item x="78"/>
        <item x="147"/>
        <item x="79"/>
        <item x="22"/>
        <item x="148"/>
        <item x="146"/>
        <item x="24"/>
        <item x="23"/>
        <item x="5"/>
        <item x="7"/>
        <item x="158"/>
        <item x="6"/>
        <item x="90"/>
        <item x="141"/>
        <item x="73"/>
        <item x="91"/>
        <item x="92"/>
        <item x="33"/>
        <item x="160"/>
        <item x="159"/>
        <item x="74"/>
        <item x="16"/>
        <item x="75"/>
        <item x="143"/>
        <item x="19"/>
        <item x="142"/>
        <item x="101"/>
        <item x="169"/>
        <item x="2"/>
        <item x="84"/>
        <item x="152"/>
        <item x="87"/>
        <item x="20"/>
        <item x="70"/>
        <item x="155"/>
        <item x="3"/>
        <item x="138"/>
        <item x="88"/>
        <item x="71"/>
        <item x="156"/>
        <item x="139"/>
        <item t="default"/>
      </items>
    </pivotField>
    <pivotField numFmtId="1" showAll="0">
      <items count="205">
        <item x="200"/>
        <item x="183"/>
        <item x="191"/>
        <item x="132"/>
        <item x="64"/>
        <item x="195"/>
        <item x="196"/>
        <item x="174"/>
        <item x="115"/>
        <item x="179"/>
        <item x="123"/>
        <item x="178"/>
        <item x="55"/>
        <item x="47"/>
        <item x="185"/>
        <item x="127"/>
        <item x="60"/>
        <item x="202"/>
        <item x="128"/>
        <item x="38"/>
        <item x="106"/>
        <item x="59"/>
        <item x="134"/>
        <item x="110"/>
        <item x="43"/>
        <item x="111"/>
        <item x="42"/>
        <item x="66"/>
        <item x="117"/>
        <item x="188"/>
        <item x="171"/>
        <item x="49"/>
        <item x="120"/>
        <item x="65"/>
        <item x="52"/>
        <item x="48"/>
        <item x="201"/>
        <item x="184"/>
        <item x="199"/>
        <item x="103"/>
        <item x="197"/>
        <item x="182"/>
        <item x="133"/>
        <item x="192"/>
        <item x="35"/>
        <item x="116"/>
        <item x="180"/>
        <item x="175"/>
        <item x="187"/>
        <item x="198"/>
        <item x="124"/>
        <item x="131"/>
        <item x="56"/>
        <item x="63"/>
        <item x="129"/>
        <item x="181"/>
        <item x="170"/>
        <item x="61"/>
        <item x="107"/>
        <item x="114"/>
        <item x="39"/>
        <item x="46"/>
        <item x="112"/>
        <item x="119"/>
        <item x="44"/>
        <item x="130"/>
        <item x="51"/>
        <item x="193"/>
        <item x="102"/>
        <item x="34"/>
        <item x="176"/>
        <item x="113"/>
        <item x="62"/>
        <item x="125"/>
        <item x="194"/>
        <item x="45"/>
        <item x="177"/>
        <item x="57"/>
        <item x="108"/>
        <item x="40"/>
        <item x="126"/>
        <item x="58"/>
        <item x="109"/>
        <item x="41"/>
        <item x="189"/>
        <item x="172"/>
        <item x="121"/>
        <item x="100"/>
        <item x="53"/>
        <item x="104"/>
        <item x="83"/>
        <item x="36"/>
        <item x="190"/>
        <item x="32"/>
        <item x="173"/>
        <item x="168"/>
        <item x="203"/>
        <item x="186"/>
        <item x="15"/>
        <item x="151"/>
        <item x="122"/>
        <item x="135"/>
        <item x="54"/>
        <item x="105"/>
        <item x="118"/>
        <item x="67"/>
        <item x="37"/>
        <item x="50"/>
        <item x="98"/>
        <item x="86"/>
        <item x="81"/>
        <item x="30"/>
        <item x="89"/>
        <item x="166"/>
        <item x="69"/>
        <item x="13"/>
        <item x="18"/>
        <item x="72"/>
        <item x="149"/>
        <item x="21"/>
        <item x="1"/>
        <item x="157"/>
        <item x="154"/>
        <item x="94"/>
        <item x="4"/>
        <item x="85"/>
        <item x="26"/>
        <item x="140"/>
        <item x="137"/>
        <item x="77"/>
        <item x="9"/>
        <item x="167"/>
        <item x="96"/>
        <item x="99"/>
        <item x="68"/>
        <item x="150"/>
        <item x="82"/>
        <item x="93"/>
        <item x="162"/>
        <item x="31"/>
        <item x="97"/>
        <item x="14"/>
        <item x="17"/>
        <item x="145"/>
        <item x="95"/>
        <item x="80"/>
        <item x="79"/>
        <item x="25"/>
        <item x="76"/>
        <item x="0"/>
        <item x="153"/>
        <item x="29"/>
        <item x="27"/>
        <item x="78"/>
        <item x="8"/>
        <item x="28"/>
        <item x="12"/>
        <item x="165"/>
        <item x="161"/>
        <item x="164"/>
        <item x="163"/>
        <item x="136"/>
        <item x="10"/>
        <item x="11"/>
        <item x="148"/>
        <item x="144"/>
        <item x="147"/>
        <item x="146"/>
        <item x="90"/>
        <item x="92"/>
        <item x="91"/>
        <item x="22"/>
        <item x="73"/>
        <item x="75"/>
        <item x="158"/>
        <item x="74"/>
        <item x="5"/>
        <item x="24"/>
        <item x="23"/>
        <item x="141"/>
        <item x="159"/>
        <item x="160"/>
        <item x="7"/>
        <item x="6"/>
        <item x="101"/>
        <item x="143"/>
        <item x="142"/>
        <item x="84"/>
        <item x="33"/>
        <item x="87"/>
        <item x="16"/>
        <item x="169"/>
        <item x="70"/>
        <item x="19"/>
        <item x="152"/>
        <item x="2"/>
        <item x="155"/>
        <item x="88"/>
        <item x="138"/>
        <item x="20"/>
        <item x="71"/>
        <item x="3"/>
        <item x="156"/>
        <item x="139"/>
        <item t="default"/>
      </items>
    </pivotField>
    <pivotField numFmtId="1" showAll="0">
      <items count="205">
        <item x="200"/>
        <item x="183"/>
        <item x="191"/>
        <item x="195"/>
        <item x="178"/>
        <item x="132"/>
        <item x="174"/>
        <item x="196"/>
        <item x="202"/>
        <item x="64"/>
        <item x="179"/>
        <item x="115"/>
        <item x="47"/>
        <item x="185"/>
        <item x="55"/>
        <item x="123"/>
        <item x="128"/>
        <item x="38"/>
        <item x="127"/>
        <item x="60"/>
        <item x="59"/>
        <item x="106"/>
        <item x="111"/>
        <item x="110"/>
        <item x="188"/>
        <item x="43"/>
        <item x="42"/>
        <item x="134"/>
        <item x="171"/>
        <item x="117"/>
        <item x="66"/>
        <item x="48"/>
        <item x="49"/>
        <item x="65"/>
        <item x="199"/>
        <item x="201"/>
        <item x="52"/>
        <item x="184"/>
        <item x="192"/>
        <item x="120"/>
        <item x="197"/>
        <item x="182"/>
        <item x="133"/>
        <item x="175"/>
        <item x="116"/>
        <item x="180"/>
        <item x="103"/>
        <item x="187"/>
        <item x="35"/>
        <item x="198"/>
        <item x="170"/>
        <item x="181"/>
        <item x="56"/>
        <item x="124"/>
        <item x="129"/>
        <item x="131"/>
        <item x="63"/>
        <item x="39"/>
        <item x="61"/>
        <item x="107"/>
        <item x="193"/>
        <item x="112"/>
        <item x="176"/>
        <item x="114"/>
        <item x="46"/>
        <item x="51"/>
        <item x="119"/>
        <item x="44"/>
        <item x="102"/>
        <item x="130"/>
        <item x="194"/>
        <item x="34"/>
        <item x="62"/>
        <item x="177"/>
        <item x="113"/>
        <item x="45"/>
        <item x="125"/>
        <item x="57"/>
        <item x="108"/>
        <item x="40"/>
        <item x="126"/>
        <item x="58"/>
        <item x="41"/>
        <item x="109"/>
        <item x="189"/>
        <item x="172"/>
        <item x="121"/>
        <item x="190"/>
        <item x="168"/>
        <item x="53"/>
        <item x="173"/>
        <item x="104"/>
        <item x="203"/>
        <item x="36"/>
        <item x="100"/>
        <item x="151"/>
        <item x="186"/>
        <item x="32"/>
        <item x="83"/>
        <item x="15"/>
        <item x="122"/>
        <item x="54"/>
        <item x="135"/>
        <item x="67"/>
        <item x="105"/>
        <item x="118"/>
        <item x="37"/>
        <item x="50"/>
        <item x="166"/>
        <item x="154"/>
        <item x="149"/>
        <item x="98"/>
        <item x="157"/>
        <item x="30"/>
        <item x="137"/>
        <item x="81"/>
        <item x="140"/>
        <item x="86"/>
        <item x="13"/>
        <item x="89"/>
        <item x="21"/>
        <item x="69"/>
        <item x="18"/>
        <item x="162"/>
        <item x="72"/>
        <item x="4"/>
        <item x="1"/>
        <item x="94"/>
        <item x="150"/>
        <item x="167"/>
        <item x="145"/>
        <item x="153"/>
        <item x="82"/>
        <item x="14"/>
        <item x="99"/>
        <item x="164"/>
        <item x="31"/>
        <item x="77"/>
        <item x="26"/>
        <item x="161"/>
        <item x="165"/>
        <item x="136"/>
        <item x="9"/>
        <item x="85"/>
        <item x="147"/>
        <item x="163"/>
        <item x="148"/>
        <item x="93"/>
        <item x="17"/>
        <item x="144"/>
        <item x="25"/>
        <item x="68"/>
        <item x="97"/>
        <item x="146"/>
        <item x="95"/>
        <item x="76"/>
        <item x="80"/>
        <item x="96"/>
        <item x="0"/>
        <item x="27"/>
        <item x="29"/>
        <item x="8"/>
        <item x="78"/>
        <item x="28"/>
        <item x="79"/>
        <item x="12"/>
        <item x="158"/>
        <item x="10"/>
        <item x="11"/>
        <item x="160"/>
        <item x="141"/>
        <item x="159"/>
        <item x="90"/>
        <item x="22"/>
        <item x="143"/>
        <item x="73"/>
        <item x="142"/>
        <item x="5"/>
        <item x="92"/>
        <item x="91"/>
        <item x="23"/>
        <item x="24"/>
        <item x="75"/>
        <item x="74"/>
        <item x="169"/>
        <item x="6"/>
        <item x="7"/>
        <item x="152"/>
        <item x="101"/>
        <item x="155"/>
        <item x="84"/>
        <item x="33"/>
        <item x="138"/>
        <item x="16"/>
        <item x="87"/>
        <item x="19"/>
        <item x="70"/>
        <item x="2"/>
        <item x="156"/>
        <item x="88"/>
        <item x="139"/>
        <item x="71"/>
        <item x="20"/>
        <item x="3"/>
        <item t="default"/>
      </items>
    </pivotField>
    <pivotField numFmtId="1" showAll="0">
      <items count="203">
        <item x="198"/>
        <item x="182"/>
        <item x="63"/>
        <item x="194"/>
        <item x="190"/>
        <item x="195"/>
        <item x="131"/>
        <item x="177"/>
        <item x="173"/>
        <item x="114"/>
        <item x="47"/>
        <item x="178"/>
        <item x="200"/>
        <item x="60"/>
        <item x="55"/>
        <item x="184"/>
        <item x="38"/>
        <item x="122"/>
        <item x="127"/>
        <item x="105"/>
        <item x="126"/>
        <item x="59"/>
        <item x="43"/>
        <item x="110"/>
        <item x="109"/>
        <item x="42"/>
        <item x="187"/>
        <item x="133"/>
        <item x="183"/>
        <item x="64"/>
        <item x="116"/>
        <item x="48"/>
        <item x="65"/>
        <item x="170"/>
        <item x="199"/>
        <item x="115"/>
        <item x="49"/>
        <item x="132"/>
        <item x="119"/>
        <item x="52"/>
        <item x="191"/>
        <item x="35"/>
        <item x="197"/>
        <item x="174"/>
        <item x="181"/>
        <item x="102"/>
        <item x="179"/>
        <item x="169"/>
        <item x="186"/>
        <item x="196"/>
        <item x="123"/>
        <item x="56"/>
        <item x="62"/>
        <item x="180"/>
        <item x="128"/>
        <item x="106"/>
        <item x="39"/>
        <item x="130"/>
        <item x="46"/>
        <item x="44"/>
        <item x="118"/>
        <item x="192"/>
        <item x="111"/>
        <item x="113"/>
        <item x="51"/>
        <item x="175"/>
        <item x="34"/>
        <item x="101"/>
        <item x="129"/>
        <item x="61"/>
        <item x="45"/>
        <item x="193"/>
        <item x="112"/>
        <item x="176"/>
        <item x="57"/>
        <item x="124"/>
        <item x="40"/>
        <item x="107"/>
        <item x="58"/>
        <item x="125"/>
        <item x="108"/>
        <item x="41"/>
        <item x="188"/>
        <item x="171"/>
        <item x="120"/>
        <item x="53"/>
        <item x="103"/>
        <item x="189"/>
        <item x="36"/>
        <item x="172"/>
        <item x="167"/>
        <item x="99"/>
        <item x="201"/>
        <item x="185"/>
        <item x="32"/>
        <item x="150"/>
        <item x="82"/>
        <item x="15"/>
        <item x="121"/>
        <item x="54"/>
        <item x="134"/>
        <item x="66"/>
        <item x="117"/>
        <item x="104"/>
        <item x="37"/>
        <item x="50"/>
        <item x="165"/>
        <item x="97"/>
        <item x="30"/>
        <item x="148"/>
        <item x="80"/>
        <item x="153"/>
        <item x="156"/>
        <item x="13"/>
        <item x="88"/>
        <item x="85"/>
        <item x="136"/>
        <item x="149"/>
        <item x="139"/>
        <item x="21"/>
        <item x="81"/>
        <item x="18"/>
        <item x="166"/>
        <item x="71"/>
        <item x="14"/>
        <item x="68"/>
        <item x="161"/>
        <item x="98"/>
        <item x="4"/>
        <item x="1"/>
        <item x="31"/>
        <item x="144"/>
        <item x="93"/>
        <item x="76"/>
        <item x="26"/>
        <item x="152"/>
        <item x="160"/>
        <item x="84"/>
        <item x="9"/>
        <item x="92"/>
        <item x="164"/>
        <item x="135"/>
        <item x="162"/>
        <item x="163"/>
        <item x="143"/>
        <item x="147"/>
        <item x="17"/>
        <item x="67"/>
        <item x="75"/>
        <item x="94"/>
        <item x="96"/>
        <item x="146"/>
        <item x="145"/>
        <item x="27"/>
        <item x="25"/>
        <item x="28"/>
        <item x="29"/>
        <item x="95"/>
        <item x="79"/>
        <item x="0"/>
        <item x="77"/>
        <item x="12"/>
        <item x="11"/>
        <item x="78"/>
        <item x="8"/>
        <item x="10"/>
        <item x="157"/>
        <item x="89"/>
        <item x="140"/>
        <item x="22"/>
        <item x="72"/>
        <item x="159"/>
        <item x="158"/>
        <item x="5"/>
        <item x="90"/>
        <item x="91"/>
        <item x="142"/>
        <item x="141"/>
        <item x="24"/>
        <item x="23"/>
        <item x="73"/>
        <item x="74"/>
        <item x="7"/>
        <item x="168"/>
        <item x="6"/>
        <item x="151"/>
        <item x="100"/>
        <item x="83"/>
        <item x="33"/>
        <item x="154"/>
        <item x="16"/>
        <item x="86"/>
        <item x="137"/>
        <item x="69"/>
        <item x="19"/>
        <item x="2"/>
        <item x="155"/>
        <item x="138"/>
        <item x="87"/>
        <item x="20"/>
        <item x="70"/>
        <item x="3"/>
        <item t="default"/>
      </items>
    </pivotField>
    <pivotField numFmtId="1" showAll="0">
      <items count="204">
        <item x="199"/>
        <item x="63"/>
        <item x="182"/>
        <item x="131"/>
        <item x="46"/>
        <item x="114"/>
        <item x="54"/>
        <item x="190"/>
        <item x="173"/>
        <item x="194"/>
        <item x="195"/>
        <item x="59"/>
        <item x="127"/>
        <item x="177"/>
        <item x="37"/>
        <item x="178"/>
        <item x="105"/>
        <item x="122"/>
        <item x="58"/>
        <item x="42"/>
        <item x="126"/>
        <item x="110"/>
        <item x="41"/>
        <item x="201"/>
        <item x="184"/>
        <item x="64"/>
        <item x="109"/>
        <item x="183"/>
        <item x="47"/>
        <item x="65"/>
        <item x="200"/>
        <item x="133"/>
        <item x="187"/>
        <item x="116"/>
        <item x="132"/>
        <item x="48"/>
        <item x="115"/>
        <item x="51"/>
        <item x="119"/>
        <item x="170"/>
        <item x="34"/>
        <item x="102"/>
        <item x="191"/>
        <item x="174"/>
        <item x="198"/>
        <item x="196"/>
        <item x="55"/>
        <item x="181"/>
        <item x="62"/>
        <item x="179"/>
        <item x="123"/>
        <item x="130"/>
        <item x="38"/>
        <item x="186"/>
        <item x="128"/>
        <item x="106"/>
        <item x="60"/>
        <item x="45"/>
        <item x="113"/>
        <item x="197"/>
        <item x="180"/>
        <item x="111"/>
        <item x="169"/>
        <item x="43"/>
        <item x="50"/>
        <item x="118"/>
        <item x="33"/>
        <item x="101"/>
        <item x="129"/>
        <item x="61"/>
        <item x="192"/>
        <item x="112"/>
        <item x="175"/>
        <item x="44"/>
        <item x="56"/>
        <item x="124"/>
        <item x="193"/>
        <item x="176"/>
        <item x="107"/>
        <item x="39"/>
        <item x="125"/>
        <item x="57"/>
        <item x="108"/>
        <item x="40"/>
        <item x="188"/>
        <item x="171"/>
        <item x="52"/>
        <item x="120"/>
        <item x="35"/>
        <item x="103"/>
        <item x="167"/>
        <item x="99"/>
        <item x="31"/>
        <item x="150"/>
        <item x="189"/>
        <item x="82"/>
        <item x="202"/>
        <item x="172"/>
        <item x="185"/>
        <item x="15"/>
        <item x="53"/>
        <item x="121"/>
        <item x="134"/>
        <item x="66"/>
        <item x="36"/>
        <item x="117"/>
        <item x="104"/>
        <item x="49"/>
        <item x="165"/>
        <item x="29"/>
        <item x="97"/>
        <item x="148"/>
        <item x="149"/>
        <item x="13"/>
        <item x="80"/>
        <item x="81"/>
        <item x="156"/>
        <item x="14"/>
        <item x="153"/>
        <item x="166"/>
        <item x="18"/>
        <item x="88"/>
        <item x="139"/>
        <item x="85"/>
        <item x="98"/>
        <item x="136"/>
        <item x="71"/>
        <item x="30"/>
        <item x="4"/>
        <item x="1"/>
        <item x="68"/>
        <item x="161"/>
        <item x="144"/>
        <item x="93"/>
        <item x="25"/>
        <item x="76"/>
        <item x="160"/>
        <item x="9"/>
        <item x="152"/>
        <item x="162"/>
        <item x="84"/>
        <item x="164"/>
        <item x="143"/>
        <item x="17"/>
        <item x="135"/>
        <item x="163"/>
        <item x="92"/>
        <item x="94"/>
        <item x="24"/>
        <item x="95"/>
        <item x="28"/>
        <item x="96"/>
        <item x="147"/>
        <item x="146"/>
        <item x="145"/>
        <item x="26"/>
        <item x="78"/>
        <item x="12"/>
        <item x="79"/>
        <item x="67"/>
        <item x="77"/>
        <item x="75"/>
        <item x="27"/>
        <item x="0"/>
        <item x="10"/>
        <item x="8"/>
        <item x="11"/>
        <item x="157"/>
        <item x="140"/>
        <item x="89"/>
        <item x="21"/>
        <item x="72"/>
        <item x="158"/>
        <item x="159"/>
        <item x="5"/>
        <item x="91"/>
        <item x="23"/>
        <item x="90"/>
        <item x="141"/>
        <item x="142"/>
        <item x="22"/>
        <item x="74"/>
        <item x="73"/>
        <item x="7"/>
        <item x="6"/>
        <item x="168"/>
        <item x="151"/>
        <item x="32"/>
        <item x="100"/>
        <item x="83"/>
        <item x="16"/>
        <item x="154"/>
        <item x="137"/>
        <item x="19"/>
        <item x="86"/>
        <item x="69"/>
        <item x="2"/>
        <item x="155"/>
        <item x="20"/>
        <item x="87"/>
        <item x="138"/>
        <item x="70"/>
        <item x="3"/>
        <item t="default"/>
      </items>
    </pivotField>
    <pivotField numFmtId="1" showAll="0"/>
    <pivotField dataField="1" showAll="0"/>
  </pivotFields>
  <rowFields count="1">
    <field x="2"/>
  </rowFields>
  <rowItems count="3">
    <i>
      <x/>
    </i>
    <i>
      <x v="1"/>
    </i>
    <i t="grand">
      <x/>
    </i>
  </rowItems>
  <colFields count="1">
    <field x="3"/>
  </colFields>
  <colItems count="4">
    <i>
      <x/>
    </i>
    <i>
      <x v="1"/>
    </i>
    <i>
      <x v="2"/>
    </i>
    <i t="grand">
      <x/>
    </i>
  </colItems>
  <dataFields count="1">
    <dataField name="Sum of TOTAL " fld="12"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B01B3-8BBF-4A66-9686-97131AA2600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1" firstHeaderRow="1" firstDataRow="1" firstDataCol="1" rowPageCount="1" colPageCount="1"/>
  <pivotFields count="13">
    <pivotField axis="axisPage" showAll="0">
      <items count="18">
        <item x="14"/>
        <item x="15"/>
        <item x="13"/>
        <item x="16"/>
        <item x="0"/>
        <item x="1"/>
        <item x="2"/>
        <item x="3"/>
        <item x="4"/>
        <item x="9"/>
        <item x="5"/>
        <item x="6"/>
        <item x="7"/>
        <item x="8"/>
        <item x="10"/>
        <item x="11"/>
        <item x="12"/>
        <item t="default"/>
      </items>
    </pivotField>
    <pivotField showAll="0">
      <items count="3">
        <item x="1"/>
        <item x="0"/>
        <item t="default"/>
      </items>
    </pivotField>
    <pivotField showAll="0"/>
    <pivotField axis="axisRow" showAll="0">
      <items count="4">
        <item x="0"/>
        <item x="1"/>
        <item x="2"/>
        <item t="default"/>
      </items>
    </pivotField>
    <pivotField numFmtId="1" showAll="0"/>
    <pivotField numFmtId="1" showAll="0">
      <items count="205">
        <item x="200"/>
        <item x="183"/>
        <item x="191"/>
        <item x="195"/>
        <item x="174"/>
        <item x="178"/>
        <item x="196"/>
        <item x="179"/>
        <item x="202"/>
        <item x="185"/>
        <item x="64"/>
        <item x="188"/>
        <item x="55"/>
        <item x="47"/>
        <item x="132"/>
        <item x="60"/>
        <item x="171"/>
        <item x="128"/>
        <item x="38"/>
        <item x="123"/>
        <item x="59"/>
        <item x="43"/>
        <item x="115"/>
        <item x="127"/>
        <item x="106"/>
        <item x="66"/>
        <item x="42"/>
        <item x="111"/>
        <item x="199"/>
        <item x="110"/>
        <item x="49"/>
        <item x="182"/>
        <item x="134"/>
        <item x="192"/>
        <item x="197"/>
        <item x="175"/>
        <item x="180"/>
        <item x="187"/>
        <item x="170"/>
        <item x="52"/>
        <item x="117"/>
        <item x="198"/>
        <item x="181"/>
        <item x="65"/>
        <item x="35"/>
        <item x="120"/>
        <item x="48"/>
        <item x="201"/>
        <item x="103"/>
        <item x="193"/>
        <item x="184"/>
        <item x="133"/>
        <item x="116"/>
        <item x="176"/>
        <item x="63"/>
        <item x="56"/>
        <item x="124"/>
        <item x="61"/>
        <item x="46"/>
        <item x="194"/>
        <item x="39"/>
        <item x="129"/>
        <item x="131"/>
        <item x="51"/>
        <item x="107"/>
        <item x="177"/>
        <item x="44"/>
        <item x="112"/>
        <item x="114"/>
        <item x="119"/>
        <item x="62"/>
        <item x="34"/>
        <item x="102"/>
        <item x="130"/>
        <item x="45"/>
        <item x="57"/>
        <item x="125"/>
        <item x="113"/>
        <item x="40"/>
        <item x="108"/>
        <item x="189"/>
        <item x="172"/>
        <item x="58"/>
        <item x="126"/>
        <item x="41"/>
        <item x="109"/>
        <item x="190"/>
        <item x="173"/>
        <item x="203"/>
        <item x="186"/>
        <item x="168"/>
        <item x="53"/>
        <item x="32"/>
        <item x="121"/>
        <item x="151"/>
        <item x="36"/>
        <item x="104"/>
        <item x="15"/>
        <item x="100"/>
        <item x="83"/>
        <item x="54"/>
        <item x="67"/>
        <item x="135"/>
        <item x="122"/>
        <item x="50"/>
        <item x="118"/>
        <item x="37"/>
        <item x="105"/>
        <item x="166"/>
        <item x="154"/>
        <item x="30"/>
        <item x="149"/>
        <item x="157"/>
        <item x="98"/>
        <item x="137"/>
        <item x="13"/>
        <item x="18"/>
        <item x="81"/>
        <item x="21"/>
        <item x="140"/>
        <item x="89"/>
        <item x="153"/>
        <item x="86"/>
        <item x="1"/>
        <item x="162"/>
        <item x="4"/>
        <item x="69"/>
        <item x="72"/>
        <item x="26"/>
        <item x="136"/>
        <item x="161"/>
        <item x="94"/>
        <item x="145"/>
        <item x="167"/>
        <item x="164"/>
        <item x="165"/>
        <item x="17"/>
        <item x="31"/>
        <item x="9"/>
        <item x="150"/>
        <item x="14"/>
        <item x="99"/>
        <item x="77"/>
        <item x="163"/>
        <item x="82"/>
        <item x="85"/>
        <item x="144"/>
        <item x="29"/>
        <item x="0"/>
        <item x="148"/>
        <item x="25"/>
        <item x="147"/>
        <item x="27"/>
        <item x="93"/>
        <item x="68"/>
        <item x="28"/>
        <item x="97"/>
        <item x="146"/>
        <item x="96"/>
        <item x="12"/>
        <item x="8"/>
        <item x="95"/>
        <item x="10"/>
        <item x="76"/>
        <item x="80"/>
        <item x="11"/>
        <item x="79"/>
        <item x="78"/>
        <item x="158"/>
        <item x="159"/>
        <item x="160"/>
        <item x="22"/>
        <item x="90"/>
        <item x="141"/>
        <item x="142"/>
        <item x="23"/>
        <item x="24"/>
        <item x="143"/>
        <item x="91"/>
        <item x="5"/>
        <item x="92"/>
        <item x="73"/>
        <item x="169"/>
        <item x="6"/>
        <item x="7"/>
        <item x="74"/>
        <item x="75"/>
        <item x="33"/>
        <item x="155"/>
        <item x="152"/>
        <item x="101"/>
        <item x="16"/>
        <item x="84"/>
        <item x="138"/>
        <item x="19"/>
        <item x="87"/>
        <item x="2"/>
        <item x="156"/>
        <item x="70"/>
        <item x="20"/>
        <item x="139"/>
        <item x="88"/>
        <item x="3"/>
        <item x="71"/>
        <item t="default"/>
      </items>
    </pivotField>
    <pivotField numFmtId="1" showAll="0">
      <items count="205">
        <item x="200"/>
        <item x="64"/>
        <item x="183"/>
        <item x="195"/>
        <item x="191"/>
        <item x="196"/>
        <item x="47"/>
        <item x="174"/>
        <item x="55"/>
        <item x="132"/>
        <item x="178"/>
        <item x="179"/>
        <item x="59"/>
        <item x="38"/>
        <item x="60"/>
        <item x="115"/>
        <item x="202"/>
        <item x="123"/>
        <item x="128"/>
        <item x="42"/>
        <item x="66"/>
        <item x="43"/>
        <item x="127"/>
        <item x="106"/>
        <item x="185"/>
        <item x="111"/>
        <item x="49"/>
        <item x="134"/>
        <item x="110"/>
        <item x="188"/>
        <item x="117"/>
        <item x="171"/>
        <item x="52"/>
        <item x="65"/>
        <item x="48"/>
        <item x="199"/>
        <item x="35"/>
        <item x="120"/>
        <item x="184"/>
        <item x="192"/>
        <item x="201"/>
        <item x="197"/>
        <item x="182"/>
        <item x="175"/>
        <item x="103"/>
        <item x="133"/>
        <item x="180"/>
        <item x="116"/>
        <item x="63"/>
        <item x="56"/>
        <item x="170"/>
        <item x="198"/>
        <item x="187"/>
        <item x="61"/>
        <item x="46"/>
        <item x="181"/>
        <item x="39"/>
        <item x="124"/>
        <item x="131"/>
        <item x="129"/>
        <item x="51"/>
        <item x="44"/>
        <item x="193"/>
        <item x="107"/>
        <item x="62"/>
        <item x="34"/>
        <item x="176"/>
        <item x="114"/>
        <item x="112"/>
        <item x="119"/>
        <item x="45"/>
        <item x="130"/>
        <item x="102"/>
        <item x="57"/>
        <item x="194"/>
        <item x="177"/>
        <item x="113"/>
        <item x="40"/>
        <item x="125"/>
        <item x="108"/>
        <item x="58"/>
        <item x="41"/>
        <item x="126"/>
        <item x="109"/>
        <item x="189"/>
        <item x="172"/>
        <item x="53"/>
        <item x="32"/>
        <item x="36"/>
        <item x="121"/>
        <item x="190"/>
        <item x="15"/>
        <item x="173"/>
        <item x="100"/>
        <item x="203"/>
        <item x="104"/>
        <item x="186"/>
        <item x="83"/>
        <item x="168"/>
        <item x="151"/>
        <item x="54"/>
        <item x="67"/>
        <item x="37"/>
        <item x="135"/>
        <item x="50"/>
        <item x="122"/>
        <item x="118"/>
        <item x="30"/>
        <item x="105"/>
        <item x="18"/>
        <item x="13"/>
        <item x="21"/>
        <item x="98"/>
        <item x="1"/>
        <item x="166"/>
        <item x="4"/>
        <item x="81"/>
        <item x="86"/>
        <item x="149"/>
        <item x="89"/>
        <item x="26"/>
        <item x="157"/>
        <item x="17"/>
        <item x="69"/>
        <item x="72"/>
        <item x="154"/>
        <item x="9"/>
        <item x="140"/>
        <item x="28"/>
        <item x="137"/>
        <item x="0"/>
        <item x="25"/>
        <item x="29"/>
        <item x="94"/>
        <item x="162"/>
        <item x="99"/>
        <item x="31"/>
        <item x="167"/>
        <item x="14"/>
        <item x="150"/>
        <item x="82"/>
        <item x="27"/>
        <item x="11"/>
        <item x="12"/>
        <item x="77"/>
        <item x="85"/>
        <item x="145"/>
        <item x="8"/>
        <item x="10"/>
        <item x="93"/>
        <item x="97"/>
        <item x="153"/>
        <item x="68"/>
        <item x="95"/>
        <item x="161"/>
        <item x="164"/>
        <item x="96"/>
        <item x="136"/>
        <item x="165"/>
        <item x="76"/>
        <item x="80"/>
        <item x="163"/>
        <item x="144"/>
        <item x="78"/>
        <item x="147"/>
        <item x="79"/>
        <item x="22"/>
        <item x="148"/>
        <item x="146"/>
        <item x="24"/>
        <item x="23"/>
        <item x="5"/>
        <item x="7"/>
        <item x="158"/>
        <item x="6"/>
        <item x="90"/>
        <item x="141"/>
        <item x="73"/>
        <item x="91"/>
        <item x="92"/>
        <item x="33"/>
        <item x="160"/>
        <item x="159"/>
        <item x="74"/>
        <item x="16"/>
        <item x="75"/>
        <item x="143"/>
        <item x="19"/>
        <item x="142"/>
        <item x="101"/>
        <item x="169"/>
        <item x="2"/>
        <item x="84"/>
        <item x="152"/>
        <item x="87"/>
        <item x="20"/>
        <item x="70"/>
        <item x="155"/>
        <item x="3"/>
        <item x="138"/>
        <item x="88"/>
        <item x="71"/>
        <item x="156"/>
        <item x="139"/>
        <item t="default"/>
      </items>
    </pivotField>
    <pivotField numFmtId="1" showAll="0">
      <items count="205">
        <item x="200"/>
        <item x="183"/>
        <item x="191"/>
        <item x="132"/>
        <item x="64"/>
        <item x="195"/>
        <item x="196"/>
        <item x="174"/>
        <item x="115"/>
        <item x="179"/>
        <item x="123"/>
        <item x="178"/>
        <item x="55"/>
        <item x="47"/>
        <item x="185"/>
        <item x="127"/>
        <item x="60"/>
        <item x="202"/>
        <item x="128"/>
        <item x="38"/>
        <item x="106"/>
        <item x="59"/>
        <item x="134"/>
        <item x="110"/>
        <item x="43"/>
        <item x="111"/>
        <item x="42"/>
        <item x="66"/>
        <item x="117"/>
        <item x="188"/>
        <item x="171"/>
        <item x="49"/>
        <item x="120"/>
        <item x="65"/>
        <item x="52"/>
        <item x="48"/>
        <item x="201"/>
        <item x="184"/>
        <item x="199"/>
        <item x="103"/>
        <item x="197"/>
        <item x="182"/>
        <item x="133"/>
        <item x="192"/>
        <item x="35"/>
        <item x="116"/>
        <item x="180"/>
        <item x="175"/>
        <item x="187"/>
        <item x="198"/>
        <item x="124"/>
        <item x="131"/>
        <item x="56"/>
        <item x="63"/>
        <item x="129"/>
        <item x="181"/>
        <item x="170"/>
        <item x="61"/>
        <item x="107"/>
        <item x="114"/>
        <item x="39"/>
        <item x="46"/>
        <item x="112"/>
        <item x="119"/>
        <item x="44"/>
        <item x="130"/>
        <item x="51"/>
        <item x="193"/>
        <item x="102"/>
        <item x="34"/>
        <item x="176"/>
        <item x="113"/>
        <item x="62"/>
        <item x="125"/>
        <item x="194"/>
        <item x="45"/>
        <item x="177"/>
        <item x="57"/>
        <item x="108"/>
        <item x="40"/>
        <item x="126"/>
        <item x="58"/>
        <item x="109"/>
        <item x="41"/>
        <item x="189"/>
        <item x="172"/>
        <item x="121"/>
        <item x="100"/>
        <item x="53"/>
        <item x="104"/>
        <item x="83"/>
        <item x="36"/>
        <item x="190"/>
        <item x="32"/>
        <item x="173"/>
        <item x="168"/>
        <item x="203"/>
        <item x="186"/>
        <item x="15"/>
        <item x="151"/>
        <item x="122"/>
        <item x="135"/>
        <item x="54"/>
        <item x="105"/>
        <item x="118"/>
        <item x="67"/>
        <item x="37"/>
        <item x="50"/>
        <item x="98"/>
        <item x="86"/>
        <item x="81"/>
        <item x="30"/>
        <item x="89"/>
        <item x="166"/>
        <item x="69"/>
        <item x="13"/>
        <item x="18"/>
        <item x="72"/>
        <item x="149"/>
        <item x="21"/>
        <item x="1"/>
        <item x="157"/>
        <item x="154"/>
        <item x="94"/>
        <item x="4"/>
        <item x="85"/>
        <item x="26"/>
        <item x="140"/>
        <item x="137"/>
        <item x="77"/>
        <item x="9"/>
        <item x="167"/>
        <item x="96"/>
        <item x="99"/>
        <item x="68"/>
        <item x="150"/>
        <item x="82"/>
        <item x="93"/>
        <item x="162"/>
        <item x="31"/>
        <item x="97"/>
        <item x="14"/>
        <item x="17"/>
        <item x="145"/>
        <item x="95"/>
        <item x="80"/>
        <item x="79"/>
        <item x="25"/>
        <item x="76"/>
        <item x="0"/>
        <item x="153"/>
        <item x="29"/>
        <item x="27"/>
        <item x="78"/>
        <item x="8"/>
        <item x="28"/>
        <item x="12"/>
        <item x="165"/>
        <item x="161"/>
        <item x="164"/>
        <item x="163"/>
        <item x="136"/>
        <item x="10"/>
        <item x="11"/>
        <item x="148"/>
        <item x="144"/>
        <item x="147"/>
        <item x="146"/>
        <item x="90"/>
        <item x="92"/>
        <item x="91"/>
        <item x="22"/>
        <item x="73"/>
        <item x="75"/>
        <item x="158"/>
        <item x="74"/>
        <item x="5"/>
        <item x="24"/>
        <item x="23"/>
        <item x="141"/>
        <item x="159"/>
        <item x="160"/>
        <item x="7"/>
        <item x="6"/>
        <item x="101"/>
        <item x="143"/>
        <item x="142"/>
        <item x="84"/>
        <item x="33"/>
        <item x="87"/>
        <item x="16"/>
        <item x="169"/>
        <item x="70"/>
        <item x="19"/>
        <item x="152"/>
        <item x="2"/>
        <item x="155"/>
        <item x="88"/>
        <item x="138"/>
        <item x="20"/>
        <item x="71"/>
        <item x="3"/>
        <item x="156"/>
        <item x="139"/>
        <item t="default"/>
      </items>
    </pivotField>
    <pivotField numFmtId="1" showAll="0">
      <items count="205">
        <item x="200"/>
        <item x="183"/>
        <item x="191"/>
        <item x="195"/>
        <item x="178"/>
        <item x="132"/>
        <item x="174"/>
        <item x="196"/>
        <item x="202"/>
        <item x="64"/>
        <item x="179"/>
        <item x="115"/>
        <item x="47"/>
        <item x="185"/>
        <item x="55"/>
        <item x="123"/>
        <item x="128"/>
        <item x="38"/>
        <item x="127"/>
        <item x="60"/>
        <item x="59"/>
        <item x="106"/>
        <item x="111"/>
        <item x="110"/>
        <item x="188"/>
        <item x="43"/>
        <item x="42"/>
        <item x="134"/>
        <item x="171"/>
        <item x="117"/>
        <item x="66"/>
        <item x="48"/>
        <item x="49"/>
        <item x="65"/>
        <item x="199"/>
        <item x="201"/>
        <item x="52"/>
        <item x="184"/>
        <item x="192"/>
        <item x="120"/>
        <item x="197"/>
        <item x="182"/>
        <item x="133"/>
        <item x="175"/>
        <item x="116"/>
        <item x="180"/>
        <item x="103"/>
        <item x="187"/>
        <item x="35"/>
        <item x="198"/>
        <item x="170"/>
        <item x="181"/>
        <item x="56"/>
        <item x="124"/>
        <item x="129"/>
        <item x="131"/>
        <item x="63"/>
        <item x="39"/>
        <item x="61"/>
        <item x="107"/>
        <item x="193"/>
        <item x="112"/>
        <item x="176"/>
        <item x="114"/>
        <item x="46"/>
        <item x="51"/>
        <item x="119"/>
        <item x="44"/>
        <item x="102"/>
        <item x="130"/>
        <item x="194"/>
        <item x="34"/>
        <item x="62"/>
        <item x="177"/>
        <item x="113"/>
        <item x="45"/>
        <item x="125"/>
        <item x="57"/>
        <item x="108"/>
        <item x="40"/>
        <item x="126"/>
        <item x="58"/>
        <item x="41"/>
        <item x="109"/>
        <item x="189"/>
        <item x="172"/>
        <item x="121"/>
        <item x="190"/>
        <item x="168"/>
        <item x="53"/>
        <item x="173"/>
        <item x="104"/>
        <item x="203"/>
        <item x="36"/>
        <item x="100"/>
        <item x="151"/>
        <item x="186"/>
        <item x="32"/>
        <item x="83"/>
        <item x="15"/>
        <item x="122"/>
        <item x="54"/>
        <item x="135"/>
        <item x="67"/>
        <item x="105"/>
        <item x="118"/>
        <item x="37"/>
        <item x="50"/>
        <item x="166"/>
        <item x="154"/>
        <item x="149"/>
        <item x="98"/>
        <item x="157"/>
        <item x="30"/>
        <item x="137"/>
        <item x="81"/>
        <item x="140"/>
        <item x="86"/>
        <item x="13"/>
        <item x="89"/>
        <item x="21"/>
        <item x="69"/>
        <item x="18"/>
        <item x="162"/>
        <item x="72"/>
        <item x="4"/>
        <item x="1"/>
        <item x="94"/>
        <item x="150"/>
        <item x="167"/>
        <item x="145"/>
        <item x="153"/>
        <item x="82"/>
        <item x="14"/>
        <item x="99"/>
        <item x="164"/>
        <item x="31"/>
        <item x="77"/>
        <item x="26"/>
        <item x="161"/>
        <item x="165"/>
        <item x="136"/>
        <item x="9"/>
        <item x="85"/>
        <item x="147"/>
        <item x="163"/>
        <item x="148"/>
        <item x="93"/>
        <item x="17"/>
        <item x="144"/>
        <item x="25"/>
        <item x="68"/>
        <item x="97"/>
        <item x="146"/>
        <item x="95"/>
        <item x="76"/>
        <item x="80"/>
        <item x="96"/>
        <item x="0"/>
        <item x="27"/>
        <item x="29"/>
        <item x="8"/>
        <item x="78"/>
        <item x="28"/>
        <item x="79"/>
        <item x="12"/>
        <item x="158"/>
        <item x="10"/>
        <item x="11"/>
        <item x="160"/>
        <item x="141"/>
        <item x="159"/>
        <item x="90"/>
        <item x="22"/>
        <item x="143"/>
        <item x="73"/>
        <item x="142"/>
        <item x="5"/>
        <item x="92"/>
        <item x="91"/>
        <item x="23"/>
        <item x="24"/>
        <item x="75"/>
        <item x="74"/>
        <item x="169"/>
        <item x="6"/>
        <item x="7"/>
        <item x="152"/>
        <item x="101"/>
        <item x="155"/>
        <item x="84"/>
        <item x="33"/>
        <item x="138"/>
        <item x="16"/>
        <item x="87"/>
        <item x="19"/>
        <item x="70"/>
        <item x="2"/>
        <item x="156"/>
        <item x="88"/>
        <item x="139"/>
        <item x="71"/>
        <item x="20"/>
        <item x="3"/>
        <item t="default"/>
      </items>
    </pivotField>
    <pivotField numFmtId="1" showAll="0">
      <items count="203">
        <item x="198"/>
        <item x="182"/>
        <item x="63"/>
        <item x="194"/>
        <item x="190"/>
        <item x="195"/>
        <item x="131"/>
        <item x="177"/>
        <item x="173"/>
        <item x="114"/>
        <item x="47"/>
        <item x="178"/>
        <item x="200"/>
        <item x="60"/>
        <item x="55"/>
        <item x="184"/>
        <item x="38"/>
        <item x="122"/>
        <item x="127"/>
        <item x="105"/>
        <item x="126"/>
        <item x="59"/>
        <item x="43"/>
        <item x="110"/>
        <item x="109"/>
        <item x="42"/>
        <item x="187"/>
        <item x="133"/>
        <item x="183"/>
        <item x="64"/>
        <item x="116"/>
        <item x="48"/>
        <item x="65"/>
        <item x="170"/>
        <item x="199"/>
        <item x="115"/>
        <item x="49"/>
        <item x="132"/>
        <item x="119"/>
        <item x="52"/>
        <item x="191"/>
        <item x="35"/>
        <item x="197"/>
        <item x="174"/>
        <item x="181"/>
        <item x="102"/>
        <item x="179"/>
        <item x="169"/>
        <item x="186"/>
        <item x="196"/>
        <item x="123"/>
        <item x="56"/>
        <item x="62"/>
        <item x="180"/>
        <item x="128"/>
        <item x="106"/>
        <item x="39"/>
        <item x="130"/>
        <item x="46"/>
        <item x="44"/>
        <item x="118"/>
        <item x="192"/>
        <item x="111"/>
        <item x="113"/>
        <item x="51"/>
        <item x="175"/>
        <item x="34"/>
        <item x="101"/>
        <item x="129"/>
        <item x="61"/>
        <item x="45"/>
        <item x="193"/>
        <item x="112"/>
        <item x="176"/>
        <item x="57"/>
        <item x="124"/>
        <item x="40"/>
        <item x="107"/>
        <item x="58"/>
        <item x="125"/>
        <item x="108"/>
        <item x="41"/>
        <item x="188"/>
        <item x="171"/>
        <item x="120"/>
        <item x="53"/>
        <item x="103"/>
        <item x="189"/>
        <item x="36"/>
        <item x="172"/>
        <item x="167"/>
        <item x="99"/>
        <item x="201"/>
        <item x="185"/>
        <item x="32"/>
        <item x="150"/>
        <item x="82"/>
        <item x="15"/>
        <item x="121"/>
        <item x="54"/>
        <item x="134"/>
        <item x="66"/>
        <item x="117"/>
        <item x="104"/>
        <item x="37"/>
        <item x="50"/>
        <item x="165"/>
        <item x="97"/>
        <item x="30"/>
        <item x="148"/>
        <item x="80"/>
        <item x="153"/>
        <item x="156"/>
        <item x="13"/>
        <item x="88"/>
        <item x="85"/>
        <item x="136"/>
        <item x="149"/>
        <item x="139"/>
        <item x="21"/>
        <item x="81"/>
        <item x="18"/>
        <item x="166"/>
        <item x="71"/>
        <item x="14"/>
        <item x="68"/>
        <item x="161"/>
        <item x="98"/>
        <item x="4"/>
        <item x="1"/>
        <item x="31"/>
        <item x="144"/>
        <item x="93"/>
        <item x="76"/>
        <item x="26"/>
        <item x="152"/>
        <item x="160"/>
        <item x="84"/>
        <item x="9"/>
        <item x="92"/>
        <item x="164"/>
        <item x="135"/>
        <item x="162"/>
        <item x="163"/>
        <item x="143"/>
        <item x="147"/>
        <item x="17"/>
        <item x="67"/>
        <item x="75"/>
        <item x="94"/>
        <item x="96"/>
        <item x="146"/>
        <item x="145"/>
        <item x="27"/>
        <item x="25"/>
        <item x="28"/>
        <item x="29"/>
        <item x="95"/>
        <item x="79"/>
        <item x="0"/>
        <item x="77"/>
        <item x="12"/>
        <item x="11"/>
        <item x="78"/>
        <item x="8"/>
        <item x="10"/>
        <item x="157"/>
        <item x="89"/>
        <item x="140"/>
        <item x="22"/>
        <item x="72"/>
        <item x="159"/>
        <item x="158"/>
        <item x="5"/>
        <item x="90"/>
        <item x="91"/>
        <item x="142"/>
        <item x="141"/>
        <item x="24"/>
        <item x="23"/>
        <item x="73"/>
        <item x="74"/>
        <item x="7"/>
        <item x="168"/>
        <item x="6"/>
        <item x="151"/>
        <item x="100"/>
        <item x="83"/>
        <item x="33"/>
        <item x="154"/>
        <item x="16"/>
        <item x="86"/>
        <item x="137"/>
        <item x="69"/>
        <item x="19"/>
        <item x="2"/>
        <item x="155"/>
        <item x="138"/>
        <item x="87"/>
        <item x="20"/>
        <item x="70"/>
        <item x="3"/>
        <item t="default"/>
      </items>
    </pivotField>
    <pivotField numFmtId="1" showAll="0">
      <items count="204">
        <item x="199"/>
        <item x="63"/>
        <item x="182"/>
        <item x="131"/>
        <item x="46"/>
        <item x="114"/>
        <item x="54"/>
        <item x="190"/>
        <item x="173"/>
        <item x="194"/>
        <item x="195"/>
        <item x="59"/>
        <item x="127"/>
        <item x="177"/>
        <item x="37"/>
        <item x="178"/>
        <item x="105"/>
        <item x="122"/>
        <item x="58"/>
        <item x="42"/>
        <item x="126"/>
        <item x="110"/>
        <item x="41"/>
        <item x="201"/>
        <item x="184"/>
        <item x="64"/>
        <item x="109"/>
        <item x="183"/>
        <item x="47"/>
        <item x="65"/>
        <item x="200"/>
        <item x="133"/>
        <item x="187"/>
        <item x="116"/>
        <item x="132"/>
        <item x="48"/>
        <item x="115"/>
        <item x="51"/>
        <item x="119"/>
        <item x="170"/>
        <item x="34"/>
        <item x="102"/>
        <item x="191"/>
        <item x="174"/>
        <item x="198"/>
        <item x="196"/>
        <item x="55"/>
        <item x="181"/>
        <item x="62"/>
        <item x="179"/>
        <item x="123"/>
        <item x="130"/>
        <item x="38"/>
        <item x="186"/>
        <item x="128"/>
        <item x="106"/>
        <item x="60"/>
        <item x="45"/>
        <item x="113"/>
        <item x="197"/>
        <item x="180"/>
        <item x="111"/>
        <item x="169"/>
        <item x="43"/>
        <item x="50"/>
        <item x="118"/>
        <item x="33"/>
        <item x="101"/>
        <item x="129"/>
        <item x="61"/>
        <item x="192"/>
        <item x="112"/>
        <item x="175"/>
        <item x="44"/>
        <item x="56"/>
        <item x="124"/>
        <item x="193"/>
        <item x="176"/>
        <item x="107"/>
        <item x="39"/>
        <item x="125"/>
        <item x="57"/>
        <item x="108"/>
        <item x="40"/>
        <item x="188"/>
        <item x="171"/>
        <item x="52"/>
        <item x="120"/>
        <item x="35"/>
        <item x="103"/>
        <item x="167"/>
        <item x="99"/>
        <item x="31"/>
        <item x="150"/>
        <item x="189"/>
        <item x="82"/>
        <item x="202"/>
        <item x="172"/>
        <item x="185"/>
        <item x="15"/>
        <item x="53"/>
        <item x="121"/>
        <item x="134"/>
        <item x="66"/>
        <item x="36"/>
        <item x="117"/>
        <item x="104"/>
        <item x="49"/>
        <item x="165"/>
        <item x="29"/>
        <item x="97"/>
        <item x="148"/>
        <item x="149"/>
        <item x="13"/>
        <item x="80"/>
        <item x="81"/>
        <item x="156"/>
        <item x="14"/>
        <item x="153"/>
        <item x="166"/>
        <item x="18"/>
        <item x="88"/>
        <item x="139"/>
        <item x="85"/>
        <item x="98"/>
        <item x="136"/>
        <item x="71"/>
        <item x="30"/>
        <item x="4"/>
        <item x="1"/>
        <item x="68"/>
        <item x="161"/>
        <item x="144"/>
        <item x="93"/>
        <item x="25"/>
        <item x="76"/>
        <item x="160"/>
        <item x="9"/>
        <item x="152"/>
        <item x="162"/>
        <item x="84"/>
        <item x="164"/>
        <item x="143"/>
        <item x="17"/>
        <item x="135"/>
        <item x="163"/>
        <item x="92"/>
        <item x="94"/>
        <item x="24"/>
        <item x="95"/>
        <item x="28"/>
        <item x="96"/>
        <item x="147"/>
        <item x="146"/>
        <item x="145"/>
        <item x="26"/>
        <item x="78"/>
        <item x="12"/>
        <item x="79"/>
        <item x="67"/>
        <item x="77"/>
        <item x="75"/>
        <item x="27"/>
        <item x="0"/>
        <item x="10"/>
        <item x="8"/>
        <item x="11"/>
        <item x="157"/>
        <item x="140"/>
        <item x="89"/>
        <item x="21"/>
        <item x="72"/>
        <item x="158"/>
        <item x="159"/>
        <item x="5"/>
        <item x="91"/>
        <item x="23"/>
        <item x="90"/>
        <item x="141"/>
        <item x="142"/>
        <item x="22"/>
        <item x="74"/>
        <item x="73"/>
        <item x="7"/>
        <item x="6"/>
        <item x="168"/>
        <item x="151"/>
        <item x="32"/>
        <item x="100"/>
        <item x="83"/>
        <item x="16"/>
        <item x="154"/>
        <item x="137"/>
        <item x="19"/>
        <item x="86"/>
        <item x="69"/>
        <item x="2"/>
        <item x="155"/>
        <item x="20"/>
        <item x="87"/>
        <item x="138"/>
        <item x="70"/>
        <item x="3"/>
        <item t="default"/>
      </items>
    </pivotField>
    <pivotField numFmtId="1" showAll="0"/>
    <pivotField dataField="1" showAll="0"/>
  </pivotFields>
  <rowFields count="1">
    <field x="3"/>
  </rowFields>
  <rowItems count="4">
    <i>
      <x/>
    </i>
    <i>
      <x v="1"/>
    </i>
    <i>
      <x v="2"/>
    </i>
    <i t="grand">
      <x/>
    </i>
  </rowItems>
  <colItems count="1">
    <i/>
  </colItems>
  <pageFields count="1">
    <pageField fld="0" item="2" hier="-1"/>
  </pageFields>
  <dataFields count="1">
    <dataField name="Sum of TOTAL "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B01C1-3595-4E4E-A03F-0488A59F09F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4" firstHeaderRow="1" firstDataRow="2" firstDataCol="1"/>
  <pivotFields count="13">
    <pivotField showAll="0"/>
    <pivotField axis="axisCol" showAll="0">
      <items count="3">
        <item x="1"/>
        <item x="0"/>
        <item t="default"/>
      </items>
    </pivotField>
    <pivotField showAll="0"/>
    <pivotField axis="axisRow" showAll="0">
      <items count="4">
        <item x="0"/>
        <item x="1"/>
        <item x="2"/>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dataField="1" showAll="0"/>
  </pivotFields>
  <rowFields count="1">
    <field x="3"/>
  </rowFields>
  <rowItems count="4">
    <i>
      <x/>
    </i>
    <i>
      <x v="1"/>
    </i>
    <i>
      <x v="2"/>
    </i>
    <i t="grand">
      <x/>
    </i>
  </rowItems>
  <colFields count="1">
    <field x="1"/>
  </colFields>
  <colItems count="3">
    <i>
      <x/>
    </i>
    <i>
      <x v="1"/>
    </i>
    <i t="grand">
      <x/>
    </i>
  </colItems>
  <dataFields count="1">
    <dataField name="Sum of TOTAL " fld="12"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C75AD-417F-4753-861B-7C79B0A2D8C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items count="18">
        <item x="14"/>
        <item x="15"/>
        <item x="13"/>
        <item x="16"/>
        <item x="0"/>
        <item x="1"/>
        <item x="2"/>
        <item x="3"/>
        <item x="4"/>
        <item x="9"/>
        <item x="5"/>
        <item x="6"/>
        <item x="7"/>
        <item x="8"/>
        <item x="10"/>
        <item x="11"/>
        <item x="12"/>
        <item t="default"/>
      </items>
    </pivotField>
    <pivotField showAll="0">
      <items count="3">
        <item x="1"/>
        <item x="0"/>
        <item t="default"/>
      </items>
    </pivotField>
    <pivotField showAll="0"/>
    <pivotField axis="axisRow" showAll="0">
      <items count="4">
        <item x="0"/>
        <item x="1"/>
        <item x="2"/>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dataField="1" showAll="0"/>
  </pivotFields>
  <rowFields count="1">
    <field x="3"/>
  </rowFields>
  <rowItems count="4">
    <i>
      <x/>
    </i>
    <i>
      <x v="1"/>
    </i>
    <i>
      <x v="2"/>
    </i>
    <i t="grand">
      <x/>
    </i>
  </rowItems>
  <colItems count="1">
    <i/>
  </colItems>
  <dataFields count="1">
    <dataField name="Sum of TOTAL " fld="12" baseField="0" baseItem="0"/>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1B147F-EFCA-4286-A15C-C66B82E618FB}" sourceName="REGION">
  <pivotTables>
    <pivotTable tabId="30" name="PivotTable5"/>
    <pivotTable tabId="30" name="PivotTable4"/>
  </pivotTables>
  <data>
    <tabular pivotCacheId="437343953">
      <items count="17">
        <i x="14"/>
        <i x="15"/>
        <i x="13" s="1"/>
        <i x="16"/>
        <i x="0"/>
        <i x="1"/>
        <i x="2"/>
        <i x="3"/>
        <i x="4"/>
        <i x="9"/>
        <i x="5"/>
        <i x="6"/>
        <i x="7"/>
        <i x="8"/>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A025E4-2D1C-403E-8059-F628D515DBB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E9A6F-9E7E-4991-91CB-2B5ED19C1677}" name="Table1" displayName="Table1" ref="A1:M205" totalsRowShown="0" headerRowDxfId="10" dataDxfId="11" dataCellStyle="Comma">
  <autoFilter ref="A1:M205" xr:uid="{19DE9A6F-9E7E-4991-91CB-2B5ED19C1677}"/>
  <tableColumns count="13">
    <tableColumn id="1" xr3:uid="{AAA1C051-414D-4511-95B0-A127FEA54516}" name="REGION" dataDxfId="14" dataCellStyle="Comma"/>
    <tableColumn id="2" xr3:uid="{EDC95F64-4E1F-472A-B1C9-025CB9E5C791}" name="SECTOR " dataDxfId="13"/>
    <tableColumn id="3" xr3:uid="{1DDECEE6-3259-4088-9A62-48A5A627DE5F}" name="SEX" dataDxfId="12"/>
    <tableColumn id="4" xr3:uid="{A77B369D-3A01-4A19-B546-FAF19021C073}" name="YEAR" dataDxfId="9"/>
    <tableColumn id="5" xr3:uid="{3E273039-9C76-4E1D-8EBC-75BEAF7F58C8}" name="KINDERGARTEN" dataDxfId="8" dataCellStyle="Comma"/>
    <tableColumn id="6" xr3:uid="{9B667EE7-2AE9-4992-9D57-52C62C08A7BB}" name="GRADE 1" dataDxfId="7" dataCellStyle="Comma"/>
    <tableColumn id="7" xr3:uid="{C72918D3-E302-41AA-967C-8D42AAB9710E}" name="GRADE 2 " dataDxfId="6" dataCellStyle="Comma"/>
    <tableColumn id="8" xr3:uid="{A7980011-A92C-4370-A9E4-84F334D16B42}" name="GRADE 3" dataDxfId="5" dataCellStyle="Comma"/>
    <tableColumn id="9" xr3:uid="{231AE94A-9AE6-475D-9900-B54178611558}" name="GRADE 4" dataDxfId="4" dataCellStyle="Comma"/>
    <tableColumn id="10" xr3:uid="{B95F5B80-EC94-4ECA-AB65-D10DBE135F7F}" name="GRADE 5" dataDxfId="3" dataCellStyle="Comma"/>
    <tableColumn id="11" xr3:uid="{747F0706-B35B-4472-8AE0-E92C2F938EE0}" name="GRADE 6 " dataDxfId="2" dataCellStyle="Comma"/>
    <tableColumn id="12" xr3:uid="{6B4A1DE4-640F-44EF-93C4-B42D0559378D}" name="NON-GRADE(ES)" dataDxfId="1" dataCellStyle="Comma"/>
    <tableColumn id="13" xr3:uid="{F57379CE-B244-40CB-8564-A62459E8D45C}" name="TOTAL " dataDxfId="0">
      <calculatedColumnFormula>SUM(Table1[[#This Row],[KINDERGARTEN]:[NON-GRADE(ES)]])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31183-C077-46D7-A9C8-A42E494A09CD}">
  <dimension ref="A1:M205"/>
  <sheetViews>
    <sheetView zoomScale="85" zoomScaleNormal="85" workbookViewId="0">
      <selection activeCell="G6" sqref="G6"/>
    </sheetView>
  </sheetViews>
  <sheetFormatPr defaultRowHeight="14.4" x14ac:dyDescent="0.3"/>
  <cols>
    <col min="1" max="1" width="53.6640625" customWidth="1"/>
    <col min="2" max="2" width="9.88671875" customWidth="1"/>
    <col min="3" max="3" width="8.5546875" bestFit="1" customWidth="1"/>
    <col min="4" max="4" width="9.77734375" bestFit="1" customWidth="1"/>
    <col min="5" max="5" width="18.77734375" bestFit="1" customWidth="1"/>
    <col min="6" max="11" width="14.44140625" bestFit="1" customWidth="1"/>
    <col min="12" max="12" width="16.6640625" customWidth="1"/>
    <col min="13" max="13" width="11.33203125" bestFit="1" customWidth="1"/>
  </cols>
  <sheetData>
    <row r="1" spans="1:13" x14ac:dyDescent="0.3">
      <c r="A1" s="1" t="s">
        <v>17</v>
      </c>
      <c r="B1" s="1" t="s">
        <v>21</v>
      </c>
      <c r="C1" s="1" t="s">
        <v>20</v>
      </c>
      <c r="D1" s="1" t="s">
        <v>18</v>
      </c>
      <c r="E1" s="1" t="s">
        <v>22</v>
      </c>
      <c r="F1" s="1" t="s">
        <v>19</v>
      </c>
      <c r="G1" s="1" t="s">
        <v>23</v>
      </c>
      <c r="H1" s="1" t="s">
        <v>24</v>
      </c>
      <c r="I1" s="1" t="s">
        <v>26</v>
      </c>
      <c r="J1" s="1" t="s">
        <v>25</v>
      </c>
      <c r="K1" s="1" t="s">
        <v>27</v>
      </c>
      <c r="L1" s="1" t="s">
        <v>28</v>
      </c>
      <c r="M1" s="1" t="s">
        <v>29</v>
      </c>
    </row>
    <row r="2" spans="1:13" x14ac:dyDescent="0.3">
      <c r="A2" s="2" t="s">
        <v>0</v>
      </c>
      <c r="B2" s="1" t="s">
        <v>36</v>
      </c>
      <c r="C2" s="1" t="s">
        <v>31</v>
      </c>
      <c r="D2" s="1" t="s">
        <v>33</v>
      </c>
      <c r="E2" s="3">
        <v>51219</v>
      </c>
      <c r="F2" s="3">
        <v>50640</v>
      </c>
      <c r="G2" s="3">
        <v>40830</v>
      </c>
      <c r="H2" s="3">
        <v>46222</v>
      </c>
      <c r="I2" s="3">
        <v>49234</v>
      </c>
      <c r="J2" s="3">
        <v>53255</v>
      </c>
      <c r="K2" s="3">
        <v>54463</v>
      </c>
      <c r="L2" s="3">
        <v>1601</v>
      </c>
      <c r="M2" s="1">
        <f>SUM(Table1[[#This Row],[KINDERGARTEN]:[NON-GRADE(ES)]])</f>
        <v>347464</v>
      </c>
    </row>
    <row r="3" spans="1:13" x14ac:dyDescent="0.3">
      <c r="A3" s="2" t="s">
        <v>1</v>
      </c>
      <c r="B3" s="1" t="s">
        <v>36</v>
      </c>
      <c r="C3" s="1" t="s">
        <v>31</v>
      </c>
      <c r="D3" s="1" t="s">
        <v>33</v>
      </c>
      <c r="E3" s="3">
        <v>38973</v>
      </c>
      <c r="F3" s="3">
        <v>38128</v>
      </c>
      <c r="G3" s="3">
        <v>30802</v>
      </c>
      <c r="H3" s="3">
        <v>34360</v>
      </c>
      <c r="I3" s="3">
        <v>36881</v>
      </c>
      <c r="J3" s="3">
        <v>37837</v>
      </c>
      <c r="K3" s="3">
        <v>37137</v>
      </c>
      <c r="L3" s="3">
        <v>856</v>
      </c>
      <c r="M3" s="1">
        <f>SUM(Table1[[#This Row],[KINDERGARTEN]:[NON-GRADE(ES)]])</f>
        <v>254974</v>
      </c>
    </row>
    <row r="4" spans="1:13" x14ac:dyDescent="0.3">
      <c r="A4" s="2" t="s">
        <v>2</v>
      </c>
      <c r="B4" s="1" t="s">
        <v>36</v>
      </c>
      <c r="C4" s="1" t="s">
        <v>31</v>
      </c>
      <c r="D4" s="1" t="s">
        <v>33</v>
      </c>
      <c r="E4" s="3">
        <v>117791</v>
      </c>
      <c r="F4" s="3">
        <v>115039</v>
      </c>
      <c r="G4" s="3">
        <v>92849</v>
      </c>
      <c r="H4" s="3">
        <v>101964</v>
      </c>
      <c r="I4" s="3">
        <v>107770</v>
      </c>
      <c r="J4" s="3">
        <v>115159</v>
      </c>
      <c r="K4" s="3">
        <v>114390</v>
      </c>
      <c r="L4" s="3">
        <v>3806</v>
      </c>
      <c r="M4" s="1">
        <f>SUM(Table1[[#This Row],[KINDERGARTEN]:[NON-GRADE(ES)]])</f>
        <v>768768</v>
      </c>
    </row>
    <row r="5" spans="1:13" x14ac:dyDescent="0.3">
      <c r="A5" s="2" t="s">
        <v>3</v>
      </c>
      <c r="B5" s="1" t="s">
        <v>36</v>
      </c>
      <c r="C5" s="1" t="s">
        <v>31</v>
      </c>
      <c r="D5" s="1" t="s">
        <v>33</v>
      </c>
      <c r="E5" s="3">
        <v>146586</v>
      </c>
      <c r="F5" s="3">
        <v>146180</v>
      </c>
      <c r="G5" s="3">
        <v>117681</v>
      </c>
      <c r="H5" s="3">
        <v>123948</v>
      </c>
      <c r="I5" s="3">
        <v>136820</v>
      </c>
      <c r="J5" s="3">
        <v>142389</v>
      </c>
      <c r="K5" s="3">
        <v>141337</v>
      </c>
      <c r="L5" s="3">
        <v>5491</v>
      </c>
      <c r="M5" s="1">
        <f>SUM(Table1[[#This Row],[KINDERGARTEN]:[NON-GRADE(ES)]])</f>
        <v>960432</v>
      </c>
    </row>
    <row r="6" spans="1:13" x14ac:dyDescent="0.3">
      <c r="A6" s="2" t="s">
        <v>4</v>
      </c>
      <c r="B6" s="1" t="s">
        <v>36</v>
      </c>
      <c r="C6" s="1" t="s">
        <v>31</v>
      </c>
      <c r="D6" s="1" t="s">
        <v>33</v>
      </c>
      <c r="E6" s="3">
        <v>38749</v>
      </c>
      <c r="F6" s="3">
        <v>39751</v>
      </c>
      <c r="G6" s="3">
        <v>33022</v>
      </c>
      <c r="H6" s="3">
        <v>36195</v>
      </c>
      <c r="I6" s="3">
        <v>36445</v>
      </c>
      <c r="J6" s="3">
        <v>37686</v>
      </c>
      <c r="K6" s="3">
        <v>37009</v>
      </c>
      <c r="L6" s="3">
        <v>903</v>
      </c>
      <c r="M6" s="1">
        <f>SUM(Table1[[#This Row],[KINDERGARTEN]:[NON-GRADE(ES)]])</f>
        <v>259760</v>
      </c>
    </row>
    <row r="7" spans="1:13" x14ac:dyDescent="0.3">
      <c r="A7" s="2" t="s">
        <v>5</v>
      </c>
      <c r="B7" s="1" t="s">
        <v>36</v>
      </c>
      <c r="C7" s="1" t="s">
        <v>31</v>
      </c>
      <c r="D7" s="1" t="s">
        <v>33</v>
      </c>
      <c r="E7" s="3">
        <v>74371</v>
      </c>
      <c r="F7" s="3">
        <v>78605</v>
      </c>
      <c r="G7" s="3">
        <v>64427</v>
      </c>
      <c r="H7" s="3">
        <v>69460</v>
      </c>
      <c r="I7" s="3">
        <v>69223</v>
      </c>
      <c r="J7" s="3">
        <v>73099</v>
      </c>
      <c r="K7" s="3">
        <v>76549</v>
      </c>
      <c r="L7" s="3">
        <v>1393</v>
      </c>
      <c r="M7" s="1">
        <f>SUM(Table1[[#This Row],[KINDERGARTEN]:[NON-GRADE(ES)]])</f>
        <v>507127</v>
      </c>
    </row>
    <row r="8" spans="1:13" x14ac:dyDescent="0.3">
      <c r="A8" s="2" t="s">
        <v>6</v>
      </c>
      <c r="B8" s="1" t="s">
        <v>36</v>
      </c>
      <c r="C8" s="1" t="s">
        <v>31</v>
      </c>
      <c r="D8" s="1" t="s">
        <v>33</v>
      </c>
      <c r="E8" s="3">
        <v>76777</v>
      </c>
      <c r="F8" s="3">
        <v>84129</v>
      </c>
      <c r="G8" s="3">
        <v>68236</v>
      </c>
      <c r="H8" s="3">
        <v>77253</v>
      </c>
      <c r="I8" s="3">
        <v>80463</v>
      </c>
      <c r="J8" s="3">
        <v>85804</v>
      </c>
      <c r="K8" s="3">
        <v>88476</v>
      </c>
      <c r="L8" s="3">
        <v>2784</v>
      </c>
      <c r="M8" s="1">
        <f>SUM(Table1[[#This Row],[KINDERGARTEN]:[NON-GRADE(ES)]])</f>
        <v>563922</v>
      </c>
    </row>
    <row r="9" spans="1:13" x14ac:dyDescent="0.3">
      <c r="A9" s="2" t="s">
        <v>7</v>
      </c>
      <c r="B9" s="1" t="s">
        <v>36</v>
      </c>
      <c r="C9" s="1" t="s">
        <v>31</v>
      </c>
      <c r="D9" s="1" t="s">
        <v>33</v>
      </c>
      <c r="E9" s="3">
        <v>81531</v>
      </c>
      <c r="F9" s="3">
        <v>85395</v>
      </c>
      <c r="G9" s="3">
        <v>65979</v>
      </c>
      <c r="H9" s="3">
        <v>76822</v>
      </c>
      <c r="I9" s="3">
        <v>82317</v>
      </c>
      <c r="J9" s="3">
        <v>83662</v>
      </c>
      <c r="K9" s="3">
        <v>84336</v>
      </c>
      <c r="L9" s="3">
        <v>2342</v>
      </c>
      <c r="M9" s="1">
        <f>SUM(Table1[[#This Row],[KINDERGARTEN]:[NON-GRADE(ES)]])</f>
        <v>562384</v>
      </c>
    </row>
    <row r="10" spans="1:13" x14ac:dyDescent="0.3">
      <c r="A10" s="2" t="s">
        <v>8</v>
      </c>
      <c r="B10" s="1" t="s">
        <v>36</v>
      </c>
      <c r="C10" s="1" t="s">
        <v>31</v>
      </c>
      <c r="D10" s="1" t="s">
        <v>33</v>
      </c>
      <c r="E10" s="3">
        <v>54318</v>
      </c>
      <c r="F10" s="3">
        <v>55318</v>
      </c>
      <c r="G10" s="3">
        <v>46211</v>
      </c>
      <c r="H10" s="3">
        <v>49033</v>
      </c>
      <c r="I10" s="3">
        <v>49991</v>
      </c>
      <c r="J10" s="3">
        <v>54511</v>
      </c>
      <c r="K10" s="3">
        <v>55379</v>
      </c>
      <c r="L10" s="3">
        <v>921</v>
      </c>
      <c r="M10" s="1">
        <f>SUM(Table1[[#This Row],[KINDERGARTEN]:[NON-GRADE(ES)]])</f>
        <v>365682</v>
      </c>
    </row>
    <row r="11" spans="1:13" x14ac:dyDescent="0.3">
      <c r="A11" s="2" t="s">
        <v>9</v>
      </c>
      <c r="B11" s="1" t="s">
        <v>36</v>
      </c>
      <c r="C11" s="1" t="s">
        <v>31</v>
      </c>
      <c r="D11" s="1" t="s">
        <v>33</v>
      </c>
      <c r="E11" s="3">
        <v>45161</v>
      </c>
      <c r="F11" s="3">
        <v>46728</v>
      </c>
      <c r="G11" s="3">
        <v>39161</v>
      </c>
      <c r="H11" s="3">
        <v>39887</v>
      </c>
      <c r="I11" s="3">
        <v>42549</v>
      </c>
      <c r="J11" s="3">
        <v>45750</v>
      </c>
      <c r="K11" s="3">
        <v>45688</v>
      </c>
      <c r="L11" s="3">
        <v>1645</v>
      </c>
      <c r="M11" s="1">
        <f>SUM(Table1[[#This Row],[KINDERGARTEN]:[NON-GRADE(ES)]])</f>
        <v>306569</v>
      </c>
    </row>
    <row r="12" spans="1:13" x14ac:dyDescent="0.3">
      <c r="A12" s="2" t="s">
        <v>10</v>
      </c>
      <c r="B12" s="1" t="s">
        <v>36</v>
      </c>
      <c r="C12" s="1" t="s">
        <v>31</v>
      </c>
      <c r="D12" s="1" t="s">
        <v>33</v>
      </c>
      <c r="E12" s="3">
        <v>58636</v>
      </c>
      <c r="F12" s="3">
        <v>56604</v>
      </c>
      <c r="G12" s="3">
        <v>49161</v>
      </c>
      <c r="H12" s="3">
        <v>52286</v>
      </c>
      <c r="I12" s="3">
        <v>54465</v>
      </c>
      <c r="J12" s="3">
        <v>54538</v>
      </c>
      <c r="K12" s="3">
        <v>54665</v>
      </c>
      <c r="L12" s="3">
        <v>1662</v>
      </c>
      <c r="M12" s="1">
        <f>SUM(Table1[[#This Row],[KINDERGARTEN]:[NON-GRADE(ES)]])</f>
        <v>382017</v>
      </c>
    </row>
    <row r="13" spans="1:13" x14ac:dyDescent="0.3">
      <c r="A13" s="2" t="s">
        <v>11</v>
      </c>
      <c r="B13" s="1" t="s">
        <v>36</v>
      </c>
      <c r="C13" s="1" t="s">
        <v>31</v>
      </c>
      <c r="D13" s="1" t="s">
        <v>33</v>
      </c>
      <c r="E13" s="3">
        <v>55884</v>
      </c>
      <c r="F13" s="3">
        <v>57293</v>
      </c>
      <c r="G13" s="3">
        <v>44850</v>
      </c>
      <c r="H13" s="3">
        <v>52879</v>
      </c>
      <c r="I13" s="3">
        <v>55454</v>
      </c>
      <c r="J13" s="3">
        <v>54228</v>
      </c>
      <c r="K13" s="3">
        <v>57217</v>
      </c>
      <c r="L13" s="3">
        <v>2234</v>
      </c>
      <c r="M13" s="1">
        <f>SUM(Table1[[#This Row],[KINDERGARTEN]:[NON-GRADE(ES)]])</f>
        <v>380039</v>
      </c>
    </row>
    <row r="14" spans="1:13" x14ac:dyDescent="0.3">
      <c r="A14" s="2" t="s">
        <v>12</v>
      </c>
      <c r="B14" s="1" t="s">
        <v>36</v>
      </c>
      <c r="C14" s="1" t="s">
        <v>31</v>
      </c>
      <c r="D14" s="1" t="s">
        <v>33</v>
      </c>
      <c r="E14" s="3">
        <v>55676</v>
      </c>
      <c r="F14" s="3">
        <v>54800</v>
      </c>
      <c r="G14" s="3">
        <v>45015</v>
      </c>
      <c r="H14" s="3">
        <v>49551</v>
      </c>
      <c r="I14" s="3">
        <v>53059</v>
      </c>
      <c r="J14" s="3">
        <v>54084</v>
      </c>
      <c r="K14" s="3">
        <v>52426</v>
      </c>
      <c r="L14" s="3">
        <v>866</v>
      </c>
      <c r="M14" s="1">
        <f>SUM(Table1[[#This Row],[KINDERGARTEN]:[NON-GRADE(ES)]])</f>
        <v>365477</v>
      </c>
    </row>
    <row r="15" spans="1:13" x14ac:dyDescent="0.3">
      <c r="A15" s="2" t="s">
        <v>13</v>
      </c>
      <c r="B15" s="1" t="s">
        <v>36</v>
      </c>
      <c r="C15" s="1" t="s">
        <v>31</v>
      </c>
      <c r="D15" s="1" t="s">
        <v>33</v>
      </c>
      <c r="E15" s="3">
        <v>34312</v>
      </c>
      <c r="F15" s="3">
        <v>33764</v>
      </c>
      <c r="G15" s="3">
        <v>28667</v>
      </c>
      <c r="H15" s="3">
        <v>31666</v>
      </c>
      <c r="I15" s="3">
        <v>32352</v>
      </c>
      <c r="J15" s="3">
        <v>33306</v>
      </c>
      <c r="K15" s="3">
        <v>32541</v>
      </c>
      <c r="L15" s="3">
        <v>915</v>
      </c>
      <c r="M15" s="1">
        <f>SUM(Table1[[#This Row],[KINDERGARTEN]:[NON-GRADE(ES)]])</f>
        <v>227523</v>
      </c>
    </row>
    <row r="16" spans="1:13" ht="28.8" x14ac:dyDescent="0.3">
      <c r="A16" s="2" t="s">
        <v>16</v>
      </c>
      <c r="B16" s="1" t="s">
        <v>36</v>
      </c>
      <c r="C16" s="1" t="s">
        <v>31</v>
      </c>
      <c r="D16" s="1" t="s">
        <v>33</v>
      </c>
      <c r="E16" s="3">
        <v>48247</v>
      </c>
      <c r="F16" s="3">
        <v>47316</v>
      </c>
      <c r="G16" s="3">
        <v>44320</v>
      </c>
      <c r="H16" s="3">
        <v>41761</v>
      </c>
      <c r="I16" s="3">
        <v>38553</v>
      </c>
      <c r="J16" s="3">
        <v>36370</v>
      </c>
      <c r="K16" s="3">
        <v>33618</v>
      </c>
      <c r="L16" s="3">
        <v>131</v>
      </c>
      <c r="M16" s="1">
        <f>SUM(Table1[[#This Row],[KINDERGARTEN]:[NON-GRADE(ES)]])</f>
        <v>290316</v>
      </c>
    </row>
    <row r="17" spans="1:13" x14ac:dyDescent="0.3">
      <c r="A17" s="2" t="s">
        <v>14</v>
      </c>
      <c r="B17" s="1" t="s">
        <v>36</v>
      </c>
      <c r="C17" s="1" t="s">
        <v>31</v>
      </c>
      <c r="D17" s="1" t="s">
        <v>33</v>
      </c>
      <c r="E17" s="3">
        <v>17165</v>
      </c>
      <c r="F17" s="3">
        <v>16659</v>
      </c>
      <c r="G17" s="3">
        <v>14422</v>
      </c>
      <c r="H17" s="3">
        <v>15914</v>
      </c>
      <c r="I17" s="3">
        <v>16736</v>
      </c>
      <c r="J17" s="3">
        <v>17569</v>
      </c>
      <c r="K17" s="3">
        <v>17865</v>
      </c>
      <c r="L17" s="3">
        <v>405</v>
      </c>
      <c r="M17" s="1">
        <f>SUM(Table1[[#This Row],[KINDERGARTEN]:[NON-GRADE(ES)]])</f>
        <v>116735</v>
      </c>
    </row>
    <row r="18" spans="1:13" x14ac:dyDescent="0.3">
      <c r="A18" s="2" t="s">
        <v>15</v>
      </c>
      <c r="B18" s="1" t="s">
        <v>36</v>
      </c>
      <c r="C18" s="1" t="s">
        <v>31</v>
      </c>
      <c r="D18" s="1" t="s">
        <v>33</v>
      </c>
      <c r="E18" s="3">
        <v>92745</v>
      </c>
      <c r="F18" s="3">
        <v>97297</v>
      </c>
      <c r="G18" s="3">
        <v>83514</v>
      </c>
      <c r="H18" s="3">
        <v>88393</v>
      </c>
      <c r="I18" s="3">
        <v>94422</v>
      </c>
      <c r="J18" s="3">
        <v>99301</v>
      </c>
      <c r="K18" s="3">
        <v>98667</v>
      </c>
      <c r="L18" s="3">
        <v>5979</v>
      </c>
      <c r="M18" s="1">
        <f>SUM(Table1[[#This Row],[KINDERGARTEN]:[NON-GRADE(ES)]])</f>
        <v>660318</v>
      </c>
    </row>
    <row r="19" spans="1:13" x14ac:dyDescent="0.3">
      <c r="A19" s="2" t="s">
        <v>0</v>
      </c>
      <c r="B19" s="1" t="s">
        <v>36</v>
      </c>
      <c r="C19" s="1" t="s">
        <v>32</v>
      </c>
      <c r="D19" s="1" t="s">
        <v>33</v>
      </c>
      <c r="E19" s="3">
        <v>47999</v>
      </c>
      <c r="F19" s="3">
        <v>45980</v>
      </c>
      <c r="G19" s="3">
        <v>37016</v>
      </c>
      <c r="H19" s="3">
        <v>42932</v>
      </c>
      <c r="I19" s="3">
        <v>45681</v>
      </c>
      <c r="J19" s="3">
        <v>48739</v>
      </c>
      <c r="K19" s="3">
        <v>49001</v>
      </c>
      <c r="L19" s="3">
        <v>1022</v>
      </c>
      <c r="M19" s="1">
        <f>SUM(Table1[[#This Row],[KINDERGARTEN]:[NON-GRADE(ES)]])</f>
        <v>318370</v>
      </c>
    </row>
    <row r="20" spans="1:13" x14ac:dyDescent="0.3">
      <c r="A20" s="2" t="s">
        <v>1</v>
      </c>
      <c r="B20" s="1" t="s">
        <v>36</v>
      </c>
      <c r="C20" s="1" t="s">
        <v>32</v>
      </c>
      <c r="D20" s="1" t="s">
        <v>33</v>
      </c>
      <c r="E20" s="3">
        <v>36835</v>
      </c>
      <c r="F20" s="3">
        <v>35048</v>
      </c>
      <c r="G20" s="3">
        <v>27824</v>
      </c>
      <c r="H20" s="3">
        <v>32085</v>
      </c>
      <c r="I20" s="3">
        <v>34469</v>
      </c>
      <c r="J20" s="3">
        <v>35499</v>
      </c>
      <c r="K20" s="3">
        <v>34678</v>
      </c>
      <c r="L20" s="3">
        <v>571</v>
      </c>
      <c r="M20" s="1">
        <f>SUM(Table1[[#This Row],[KINDERGARTEN]:[NON-GRADE(ES)]])</f>
        <v>237009</v>
      </c>
    </row>
    <row r="21" spans="1:13" x14ac:dyDescent="0.3">
      <c r="A21" s="2" t="s">
        <v>2</v>
      </c>
      <c r="B21" s="1" t="s">
        <v>36</v>
      </c>
      <c r="C21" s="1" t="s">
        <v>32</v>
      </c>
      <c r="D21" s="1" t="s">
        <v>33</v>
      </c>
      <c r="E21" s="3">
        <v>111241</v>
      </c>
      <c r="F21" s="3">
        <v>105326</v>
      </c>
      <c r="G21" s="3">
        <v>84085</v>
      </c>
      <c r="H21" s="3">
        <v>95249</v>
      </c>
      <c r="I21" s="3">
        <v>100385</v>
      </c>
      <c r="J21" s="3">
        <v>108076</v>
      </c>
      <c r="K21" s="3">
        <v>106799</v>
      </c>
      <c r="L21" s="3">
        <v>2376</v>
      </c>
      <c r="M21" s="1">
        <f>SUM(Table1[[#This Row],[KINDERGARTEN]:[NON-GRADE(ES)]])</f>
        <v>713537</v>
      </c>
    </row>
    <row r="22" spans="1:13" x14ac:dyDescent="0.3">
      <c r="A22" s="2" t="s">
        <v>3</v>
      </c>
      <c r="B22" s="1" t="s">
        <v>36</v>
      </c>
      <c r="C22" s="1" t="s">
        <v>32</v>
      </c>
      <c r="D22" s="1" t="s">
        <v>33</v>
      </c>
      <c r="E22" s="3">
        <v>137993</v>
      </c>
      <c r="F22" s="3">
        <v>133925</v>
      </c>
      <c r="G22" s="3">
        <v>106260</v>
      </c>
      <c r="H22" s="3">
        <v>116632</v>
      </c>
      <c r="I22" s="3">
        <v>129055</v>
      </c>
      <c r="J22" s="3">
        <v>133627</v>
      </c>
      <c r="K22" s="3">
        <v>132930</v>
      </c>
      <c r="L22" s="3">
        <v>3290</v>
      </c>
      <c r="M22" s="1">
        <f>SUM(Table1[[#This Row],[KINDERGARTEN]:[NON-GRADE(ES)]])</f>
        <v>893712</v>
      </c>
    </row>
    <row r="23" spans="1:13" x14ac:dyDescent="0.3">
      <c r="A23" s="2" t="s">
        <v>4</v>
      </c>
      <c r="B23" s="1" t="s">
        <v>36</v>
      </c>
      <c r="C23" s="1" t="s">
        <v>32</v>
      </c>
      <c r="D23" s="1" t="s">
        <v>33</v>
      </c>
      <c r="E23" s="3">
        <v>36134</v>
      </c>
      <c r="F23" s="3">
        <v>36066</v>
      </c>
      <c r="G23" s="3">
        <v>29689</v>
      </c>
      <c r="H23" s="3">
        <v>33282</v>
      </c>
      <c r="I23" s="3">
        <v>34051</v>
      </c>
      <c r="J23" s="3">
        <v>35296</v>
      </c>
      <c r="K23" s="3">
        <v>34678</v>
      </c>
      <c r="L23" s="3">
        <v>600</v>
      </c>
      <c r="M23" s="1">
        <f>SUM(Table1[[#This Row],[KINDERGARTEN]:[NON-GRADE(ES)]])</f>
        <v>239796</v>
      </c>
    </row>
    <row r="24" spans="1:13" x14ac:dyDescent="0.3">
      <c r="A24" s="2" t="s">
        <v>5</v>
      </c>
      <c r="B24" s="1" t="s">
        <v>36</v>
      </c>
      <c r="C24" s="1" t="s">
        <v>32</v>
      </c>
      <c r="D24" s="1" t="s">
        <v>33</v>
      </c>
      <c r="E24" s="3">
        <v>67879</v>
      </c>
      <c r="F24" s="3">
        <v>70511</v>
      </c>
      <c r="G24" s="3">
        <v>56776</v>
      </c>
      <c r="H24" s="3">
        <v>63586</v>
      </c>
      <c r="I24" s="3">
        <v>63366</v>
      </c>
      <c r="J24" s="3">
        <v>67995</v>
      </c>
      <c r="K24" s="3">
        <v>70121</v>
      </c>
      <c r="L24" s="3">
        <v>947</v>
      </c>
      <c r="M24" s="1">
        <f>SUM(Table1[[#This Row],[KINDERGARTEN]:[NON-GRADE(ES)]])</f>
        <v>461181</v>
      </c>
    </row>
    <row r="25" spans="1:13" x14ac:dyDescent="0.3">
      <c r="A25" s="2" t="s">
        <v>6</v>
      </c>
      <c r="B25" s="1" t="s">
        <v>36</v>
      </c>
      <c r="C25" s="1" t="s">
        <v>32</v>
      </c>
      <c r="D25" s="1" t="s">
        <v>33</v>
      </c>
      <c r="E25" s="3">
        <v>71769</v>
      </c>
      <c r="F25" s="3">
        <v>76196</v>
      </c>
      <c r="G25" s="3">
        <v>61586</v>
      </c>
      <c r="H25" s="3">
        <v>71014</v>
      </c>
      <c r="I25" s="3">
        <v>73748</v>
      </c>
      <c r="J25" s="3">
        <v>78702</v>
      </c>
      <c r="K25" s="3">
        <v>81412</v>
      </c>
      <c r="L25" s="3">
        <v>1943</v>
      </c>
      <c r="M25" s="1">
        <f>SUM(Table1[[#This Row],[KINDERGARTEN]:[NON-GRADE(ES)]])</f>
        <v>516370</v>
      </c>
    </row>
    <row r="26" spans="1:13" x14ac:dyDescent="0.3">
      <c r="A26" s="2" t="s">
        <v>7</v>
      </c>
      <c r="B26" s="1" t="s">
        <v>36</v>
      </c>
      <c r="C26" s="1" t="s">
        <v>32</v>
      </c>
      <c r="D26" s="1" t="s">
        <v>33</v>
      </c>
      <c r="E26" s="3">
        <v>75923</v>
      </c>
      <c r="F26" s="3">
        <v>77423</v>
      </c>
      <c r="G26" s="3">
        <v>59383</v>
      </c>
      <c r="H26" s="3">
        <v>70247</v>
      </c>
      <c r="I26" s="3">
        <v>75473</v>
      </c>
      <c r="J26" s="3">
        <v>77722</v>
      </c>
      <c r="K26" s="3">
        <v>77945</v>
      </c>
      <c r="L26" s="3">
        <v>1498</v>
      </c>
      <c r="M26" s="1">
        <f>SUM(Table1[[#This Row],[KINDERGARTEN]:[NON-GRADE(ES)]])</f>
        <v>515614</v>
      </c>
    </row>
    <row r="27" spans="1:13" x14ac:dyDescent="0.3">
      <c r="A27" s="2" t="s">
        <v>8</v>
      </c>
      <c r="B27" s="1" t="s">
        <v>36</v>
      </c>
      <c r="C27" s="1" t="s">
        <v>32</v>
      </c>
      <c r="D27" s="1" t="s">
        <v>33</v>
      </c>
      <c r="E27" s="3">
        <v>51120</v>
      </c>
      <c r="F27" s="3">
        <v>50744</v>
      </c>
      <c r="G27" s="3">
        <v>41577</v>
      </c>
      <c r="H27" s="3">
        <v>45368</v>
      </c>
      <c r="I27" s="3">
        <v>46077</v>
      </c>
      <c r="J27" s="3">
        <v>50728</v>
      </c>
      <c r="K27" s="3">
        <v>50295</v>
      </c>
      <c r="L27" s="3">
        <v>561</v>
      </c>
      <c r="M27" s="1">
        <f>SUM(Table1[[#This Row],[KINDERGARTEN]:[NON-GRADE(ES)]])</f>
        <v>336470</v>
      </c>
    </row>
    <row r="28" spans="1:13" x14ac:dyDescent="0.3">
      <c r="A28" s="2" t="s">
        <v>9</v>
      </c>
      <c r="B28" s="1" t="s">
        <v>36</v>
      </c>
      <c r="C28" s="1" t="s">
        <v>32</v>
      </c>
      <c r="D28" s="1" t="s">
        <v>33</v>
      </c>
      <c r="E28" s="3">
        <v>41926</v>
      </c>
      <c r="F28" s="3">
        <v>43182</v>
      </c>
      <c r="G28" s="3">
        <v>35990</v>
      </c>
      <c r="H28" s="3">
        <v>37501</v>
      </c>
      <c r="I28" s="3">
        <v>39581</v>
      </c>
      <c r="J28" s="3">
        <v>42730</v>
      </c>
      <c r="K28" s="3">
        <v>43114</v>
      </c>
      <c r="L28" s="3">
        <v>1067</v>
      </c>
      <c r="M28" s="1">
        <f>SUM(Table1[[#This Row],[KINDERGARTEN]:[NON-GRADE(ES)]])</f>
        <v>285091</v>
      </c>
    </row>
    <row r="29" spans="1:13" x14ac:dyDescent="0.3">
      <c r="A29" s="2" t="s">
        <v>10</v>
      </c>
      <c r="B29" s="1" t="s">
        <v>36</v>
      </c>
      <c r="C29" s="1" t="s">
        <v>32</v>
      </c>
      <c r="D29" s="1" t="s">
        <v>33</v>
      </c>
      <c r="E29" s="3">
        <v>54571</v>
      </c>
      <c r="F29" s="3">
        <v>52261</v>
      </c>
      <c r="G29" s="3">
        <v>44849</v>
      </c>
      <c r="H29" s="3">
        <v>48152</v>
      </c>
      <c r="I29" s="3">
        <v>49677</v>
      </c>
      <c r="J29" s="3">
        <v>50702</v>
      </c>
      <c r="K29" s="3">
        <v>51738</v>
      </c>
      <c r="L29" s="3">
        <v>987</v>
      </c>
      <c r="M29" s="1">
        <f>SUM(Table1[[#This Row],[KINDERGARTEN]:[NON-GRADE(ES)]])</f>
        <v>352937</v>
      </c>
    </row>
    <row r="30" spans="1:13" x14ac:dyDescent="0.3">
      <c r="A30" s="2" t="s">
        <v>11</v>
      </c>
      <c r="B30" s="1" t="s">
        <v>36</v>
      </c>
      <c r="C30" s="1" t="s">
        <v>32</v>
      </c>
      <c r="D30" s="1" t="s">
        <v>33</v>
      </c>
      <c r="E30" s="3">
        <v>52551</v>
      </c>
      <c r="F30" s="3">
        <v>53283</v>
      </c>
      <c r="G30" s="3">
        <v>40219</v>
      </c>
      <c r="H30" s="3">
        <v>49238</v>
      </c>
      <c r="I30" s="3">
        <v>51777</v>
      </c>
      <c r="J30" s="3">
        <v>50957</v>
      </c>
      <c r="K30" s="3">
        <v>53649</v>
      </c>
      <c r="L30" s="3">
        <v>1252</v>
      </c>
      <c r="M30" s="1">
        <f>SUM(Table1[[#This Row],[KINDERGARTEN]:[NON-GRADE(ES)]])</f>
        <v>352926</v>
      </c>
    </row>
    <row r="31" spans="1:13" x14ac:dyDescent="0.3">
      <c r="A31" s="2" t="s">
        <v>12</v>
      </c>
      <c r="B31" s="1" t="s">
        <v>36</v>
      </c>
      <c r="C31" s="1" t="s">
        <v>32</v>
      </c>
      <c r="D31" s="1" t="s">
        <v>33</v>
      </c>
      <c r="E31" s="3">
        <v>52600</v>
      </c>
      <c r="F31" s="3">
        <v>50552</v>
      </c>
      <c r="G31" s="3">
        <v>41965</v>
      </c>
      <c r="H31" s="3">
        <v>46853</v>
      </c>
      <c r="I31" s="3">
        <v>49756</v>
      </c>
      <c r="J31" s="3">
        <v>51161</v>
      </c>
      <c r="K31" s="3">
        <v>50428</v>
      </c>
      <c r="L31" s="3">
        <v>557</v>
      </c>
      <c r="M31" s="1">
        <f>SUM(Table1[[#This Row],[KINDERGARTEN]:[NON-GRADE(ES)]])</f>
        <v>343872</v>
      </c>
    </row>
    <row r="32" spans="1:13" x14ac:dyDescent="0.3">
      <c r="A32" s="2" t="s">
        <v>13</v>
      </c>
      <c r="B32" s="1" t="s">
        <v>36</v>
      </c>
      <c r="C32" s="1" t="s">
        <v>32</v>
      </c>
      <c r="D32" s="1" t="s">
        <v>33</v>
      </c>
      <c r="E32" s="3">
        <v>32032</v>
      </c>
      <c r="F32" s="3">
        <v>30785</v>
      </c>
      <c r="G32" s="3">
        <v>25881</v>
      </c>
      <c r="H32" s="3">
        <v>29305</v>
      </c>
      <c r="I32" s="3">
        <v>30133</v>
      </c>
      <c r="J32" s="3">
        <v>30860</v>
      </c>
      <c r="K32" s="3">
        <v>30371</v>
      </c>
      <c r="L32" s="3">
        <v>628</v>
      </c>
      <c r="M32" s="1">
        <f>SUM(Table1[[#This Row],[KINDERGARTEN]:[NON-GRADE(ES)]])</f>
        <v>209995</v>
      </c>
    </row>
    <row r="33" spans="1:13" ht="28.8" x14ac:dyDescent="0.3">
      <c r="A33" s="2" t="s">
        <v>16</v>
      </c>
      <c r="B33" s="1" t="s">
        <v>36</v>
      </c>
      <c r="C33" s="1" t="s">
        <v>32</v>
      </c>
      <c r="D33" s="1" t="s">
        <v>33</v>
      </c>
      <c r="E33" s="3">
        <v>48692</v>
      </c>
      <c r="F33" s="3">
        <v>46407</v>
      </c>
      <c r="G33" s="3">
        <v>43857</v>
      </c>
      <c r="H33" s="3">
        <v>41601</v>
      </c>
      <c r="I33" s="3">
        <v>39321</v>
      </c>
      <c r="J33" s="3">
        <v>38484</v>
      </c>
      <c r="K33" s="3">
        <v>37001</v>
      </c>
      <c r="L33" s="3">
        <v>113</v>
      </c>
      <c r="M33" s="1">
        <f>SUM(Table1[[#This Row],[KINDERGARTEN]:[NON-GRADE(ES)]])</f>
        <v>295476</v>
      </c>
    </row>
    <row r="34" spans="1:13" x14ac:dyDescent="0.3">
      <c r="A34" s="2" t="s">
        <v>14</v>
      </c>
      <c r="B34" s="1" t="s">
        <v>36</v>
      </c>
      <c r="C34" s="1" t="s">
        <v>32</v>
      </c>
      <c r="D34" s="1" t="s">
        <v>33</v>
      </c>
      <c r="E34" s="3">
        <v>16281</v>
      </c>
      <c r="F34" s="3">
        <v>15175</v>
      </c>
      <c r="G34" s="3">
        <v>12953</v>
      </c>
      <c r="H34" s="3">
        <v>14568</v>
      </c>
      <c r="I34" s="3">
        <v>15602</v>
      </c>
      <c r="J34" s="3">
        <v>16085</v>
      </c>
      <c r="K34" s="3">
        <v>16426</v>
      </c>
      <c r="L34" s="3">
        <v>203</v>
      </c>
      <c r="M34" s="1">
        <f>SUM(Table1[[#This Row],[KINDERGARTEN]:[NON-GRADE(ES)]])</f>
        <v>107293</v>
      </c>
    </row>
    <row r="35" spans="1:13" x14ac:dyDescent="0.3">
      <c r="A35" s="2" t="s">
        <v>15</v>
      </c>
      <c r="B35" s="1" t="s">
        <v>36</v>
      </c>
      <c r="C35" s="1" t="s">
        <v>32</v>
      </c>
      <c r="D35" s="1" t="s">
        <v>33</v>
      </c>
      <c r="E35" s="3">
        <v>86988</v>
      </c>
      <c r="F35" s="3">
        <v>89392</v>
      </c>
      <c r="G35" s="3">
        <v>77346</v>
      </c>
      <c r="H35" s="3">
        <v>83449</v>
      </c>
      <c r="I35" s="3">
        <v>89997</v>
      </c>
      <c r="J35" s="3">
        <v>94872</v>
      </c>
      <c r="K35" s="3">
        <v>93954</v>
      </c>
      <c r="L35" s="3">
        <v>3098</v>
      </c>
      <c r="M35" s="1">
        <f>SUM(Table1[[#This Row],[KINDERGARTEN]:[NON-GRADE(ES)]])</f>
        <v>619096</v>
      </c>
    </row>
    <row r="36" spans="1:13" x14ac:dyDescent="0.3">
      <c r="A36" s="2" t="s">
        <v>0</v>
      </c>
      <c r="B36" s="1" t="s">
        <v>37</v>
      </c>
      <c r="C36" s="1" t="s">
        <v>31</v>
      </c>
      <c r="D36" s="1" t="s">
        <v>33</v>
      </c>
      <c r="E36" s="3">
        <v>5524</v>
      </c>
      <c r="F36" s="3">
        <v>4598</v>
      </c>
      <c r="G36" s="3">
        <v>3819</v>
      </c>
      <c r="H36" s="3">
        <v>3924</v>
      </c>
      <c r="I36" s="3">
        <v>4197</v>
      </c>
      <c r="J36" s="3">
        <v>3999</v>
      </c>
      <c r="K36" s="3">
        <v>3865</v>
      </c>
      <c r="L36" s="3">
        <v>278</v>
      </c>
      <c r="M36" s="1">
        <f>SUM(Table1[[#This Row],[KINDERGARTEN]:[NON-GRADE(ES)]])</f>
        <v>30204</v>
      </c>
    </row>
    <row r="37" spans="1:13" x14ac:dyDescent="0.3">
      <c r="A37" s="2" t="s">
        <v>1</v>
      </c>
      <c r="B37" s="1" t="s">
        <v>37</v>
      </c>
      <c r="C37" s="1" t="s">
        <v>31</v>
      </c>
      <c r="D37" s="1" t="s">
        <v>33</v>
      </c>
      <c r="E37" s="3">
        <v>4016</v>
      </c>
      <c r="F37" s="3">
        <v>2642</v>
      </c>
      <c r="G37" s="3">
        <v>2361</v>
      </c>
      <c r="H37" s="3">
        <v>2423</v>
      </c>
      <c r="I37" s="3">
        <v>2402</v>
      </c>
      <c r="J37" s="3">
        <v>2246</v>
      </c>
      <c r="K37" s="3">
        <v>2171</v>
      </c>
      <c r="L37" s="3">
        <v>132</v>
      </c>
      <c r="M37" s="1">
        <f>SUM(Table1[[#This Row],[KINDERGARTEN]:[NON-GRADE(ES)]])</f>
        <v>18393</v>
      </c>
    </row>
    <row r="38" spans="1:13" x14ac:dyDescent="0.3">
      <c r="A38" s="2" t="s">
        <v>2</v>
      </c>
      <c r="B38" s="1" t="s">
        <v>37</v>
      </c>
      <c r="C38" s="1" t="s">
        <v>31</v>
      </c>
      <c r="D38" s="1" t="s">
        <v>33</v>
      </c>
      <c r="E38" s="3">
        <v>17783</v>
      </c>
      <c r="F38" s="3">
        <v>15837</v>
      </c>
      <c r="G38" s="3">
        <v>13822</v>
      </c>
      <c r="H38" s="3">
        <v>14336</v>
      </c>
      <c r="I38" s="3">
        <v>14467</v>
      </c>
      <c r="J38" s="3">
        <v>14249</v>
      </c>
      <c r="K38" s="3">
        <v>14089</v>
      </c>
      <c r="L38" s="3">
        <v>469</v>
      </c>
      <c r="M38" s="1">
        <f>SUM(Table1[[#This Row],[KINDERGARTEN]:[NON-GRADE(ES)]])</f>
        <v>105052</v>
      </c>
    </row>
    <row r="39" spans="1:13" x14ac:dyDescent="0.3">
      <c r="A39" s="2" t="s">
        <v>3</v>
      </c>
      <c r="B39" s="1" t="s">
        <v>37</v>
      </c>
      <c r="C39" s="1" t="s">
        <v>31</v>
      </c>
      <c r="D39" s="1" t="s">
        <v>33</v>
      </c>
      <c r="E39" s="3">
        <v>30273</v>
      </c>
      <c r="F39" s="3">
        <v>26732</v>
      </c>
      <c r="G39" s="3">
        <v>22931</v>
      </c>
      <c r="H39" s="3">
        <v>23899</v>
      </c>
      <c r="I39" s="3">
        <v>24243</v>
      </c>
      <c r="J39" s="3">
        <v>23888</v>
      </c>
      <c r="K39" s="3">
        <v>23371</v>
      </c>
      <c r="L39" s="3">
        <v>939</v>
      </c>
      <c r="M39" s="1">
        <f>SUM(Table1[[#This Row],[KINDERGARTEN]:[NON-GRADE(ES)]])</f>
        <v>176276</v>
      </c>
    </row>
    <row r="40" spans="1:13" x14ac:dyDescent="0.3">
      <c r="A40" s="2" t="s">
        <v>4</v>
      </c>
      <c r="B40" s="1" t="s">
        <v>37</v>
      </c>
      <c r="C40" s="1" t="s">
        <v>31</v>
      </c>
      <c r="D40" s="1" t="s">
        <v>33</v>
      </c>
      <c r="E40" s="3">
        <v>2577</v>
      </c>
      <c r="F40" s="3">
        <v>1627</v>
      </c>
      <c r="G40" s="3">
        <v>1355</v>
      </c>
      <c r="H40" s="3">
        <v>1390</v>
      </c>
      <c r="I40" s="3">
        <v>1365</v>
      </c>
      <c r="J40" s="3">
        <v>1344</v>
      </c>
      <c r="K40" s="3">
        <v>1320</v>
      </c>
      <c r="L40" s="3">
        <v>97</v>
      </c>
      <c r="M40" s="1">
        <f>SUM(Table1[[#This Row],[KINDERGARTEN]:[NON-GRADE(ES)]])</f>
        <v>11075</v>
      </c>
    </row>
    <row r="41" spans="1:13" x14ac:dyDescent="0.3">
      <c r="A41" s="2" t="s">
        <v>5</v>
      </c>
      <c r="B41" s="1" t="s">
        <v>37</v>
      </c>
      <c r="C41" s="1" t="s">
        <v>31</v>
      </c>
      <c r="D41" s="1" t="s">
        <v>33</v>
      </c>
      <c r="E41" s="3">
        <v>5800</v>
      </c>
      <c r="F41" s="3">
        <v>3863</v>
      </c>
      <c r="G41" s="3">
        <v>3283</v>
      </c>
      <c r="H41" s="3">
        <v>3330</v>
      </c>
      <c r="I41" s="3">
        <v>3139</v>
      </c>
      <c r="J41" s="3">
        <v>3112</v>
      </c>
      <c r="K41" s="3">
        <v>3049</v>
      </c>
      <c r="L41" s="3">
        <v>334</v>
      </c>
      <c r="M41" s="1">
        <f>SUM(Table1[[#This Row],[KINDERGARTEN]:[NON-GRADE(ES)]])</f>
        <v>25910</v>
      </c>
    </row>
    <row r="42" spans="1:13" x14ac:dyDescent="0.3">
      <c r="A42" s="2" t="s">
        <v>6</v>
      </c>
      <c r="B42" s="1" t="s">
        <v>37</v>
      </c>
      <c r="C42" s="1" t="s">
        <v>31</v>
      </c>
      <c r="D42" s="1" t="s">
        <v>33</v>
      </c>
      <c r="E42" s="3">
        <v>11104</v>
      </c>
      <c r="F42" s="3">
        <v>6159</v>
      </c>
      <c r="G42" s="3">
        <v>5200</v>
      </c>
      <c r="H42" s="3">
        <v>5472</v>
      </c>
      <c r="I42" s="3">
        <v>5539</v>
      </c>
      <c r="J42" s="3">
        <v>5423</v>
      </c>
      <c r="K42" s="3">
        <v>5511</v>
      </c>
      <c r="L42" s="3">
        <v>194</v>
      </c>
      <c r="M42" s="1">
        <f>SUM(Table1[[#This Row],[KINDERGARTEN]:[NON-GRADE(ES)]])</f>
        <v>44602</v>
      </c>
    </row>
    <row r="43" spans="1:13" x14ac:dyDescent="0.3">
      <c r="A43" s="2" t="s">
        <v>7</v>
      </c>
      <c r="B43" s="1" t="s">
        <v>37</v>
      </c>
      <c r="C43" s="1" t="s">
        <v>31</v>
      </c>
      <c r="D43" s="1" t="s">
        <v>33</v>
      </c>
      <c r="E43" s="3">
        <v>10370</v>
      </c>
      <c r="F43" s="3">
        <v>8021</v>
      </c>
      <c r="G43" s="3">
        <v>6921</v>
      </c>
      <c r="H43" s="3">
        <v>7069</v>
      </c>
      <c r="I43" s="3">
        <v>6906</v>
      </c>
      <c r="J43" s="3">
        <v>6860</v>
      </c>
      <c r="K43" s="3">
        <v>6811</v>
      </c>
      <c r="L43" s="3">
        <v>550</v>
      </c>
      <c r="M43" s="1">
        <f>SUM(Table1[[#This Row],[KINDERGARTEN]:[NON-GRADE(ES)]])</f>
        <v>53508</v>
      </c>
    </row>
    <row r="44" spans="1:13" x14ac:dyDescent="0.3">
      <c r="A44" s="2" t="s">
        <v>8</v>
      </c>
      <c r="B44" s="1" t="s">
        <v>37</v>
      </c>
      <c r="C44" s="1" t="s">
        <v>31</v>
      </c>
      <c r="D44" s="1" t="s">
        <v>33</v>
      </c>
      <c r="E44" s="3">
        <v>2819</v>
      </c>
      <c r="F44" s="3">
        <v>1903</v>
      </c>
      <c r="G44" s="3">
        <v>1507</v>
      </c>
      <c r="H44" s="3">
        <v>1567</v>
      </c>
      <c r="I44" s="3">
        <v>1615</v>
      </c>
      <c r="J44" s="3">
        <v>1591</v>
      </c>
      <c r="K44" s="3">
        <v>1465</v>
      </c>
      <c r="L44" s="3">
        <v>150</v>
      </c>
      <c r="M44" s="1">
        <f>SUM(Table1[[#This Row],[KINDERGARTEN]:[NON-GRADE(ES)]])</f>
        <v>12617</v>
      </c>
    </row>
    <row r="45" spans="1:13" x14ac:dyDescent="0.3">
      <c r="A45" s="2" t="s">
        <v>9</v>
      </c>
      <c r="B45" s="1" t="s">
        <v>37</v>
      </c>
      <c r="C45" s="1" t="s">
        <v>31</v>
      </c>
      <c r="D45" s="1" t="s">
        <v>33</v>
      </c>
      <c r="E45" s="3">
        <v>3231</v>
      </c>
      <c r="F45" s="3">
        <v>1710</v>
      </c>
      <c r="G45" s="3">
        <v>1537</v>
      </c>
      <c r="H45" s="3">
        <v>1488</v>
      </c>
      <c r="I45" s="3">
        <v>1571</v>
      </c>
      <c r="J45" s="3">
        <v>1438</v>
      </c>
      <c r="K45" s="3">
        <v>1406</v>
      </c>
      <c r="L45" s="3">
        <v>29</v>
      </c>
      <c r="M45" s="1">
        <f>SUM(Table1[[#This Row],[KINDERGARTEN]:[NON-GRADE(ES)]])</f>
        <v>12410</v>
      </c>
    </row>
    <row r="46" spans="1:13" x14ac:dyDescent="0.3">
      <c r="A46" s="2" t="s">
        <v>10</v>
      </c>
      <c r="B46" s="1" t="s">
        <v>37</v>
      </c>
      <c r="C46" s="1" t="s">
        <v>31</v>
      </c>
      <c r="D46" s="1" t="s">
        <v>33</v>
      </c>
      <c r="E46" s="3">
        <v>6193</v>
      </c>
      <c r="F46" s="3">
        <v>4220</v>
      </c>
      <c r="G46" s="3">
        <v>3562</v>
      </c>
      <c r="H46" s="3">
        <v>3580</v>
      </c>
      <c r="I46" s="3">
        <v>3594</v>
      </c>
      <c r="J46" s="3">
        <v>3485</v>
      </c>
      <c r="K46" s="3">
        <v>3528</v>
      </c>
      <c r="L46" s="3">
        <v>301</v>
      </c>
      <c r="M46" s="1">
        <f>SUM(Table1[[#This Row],[KINDERGARTEN]:[NON-GRADE(ES)]])</f>
        <v>28463</v>
      </c>
    </row>
    <row r="47" spans="1:13" x14ac:dyDescent="0.3">
      <c r="A47" s="2" t="s">
        <v>11</v>
      </c>
      <c r="B47" s="1" t="s">
        <v>37</v>
      </c>
      <c r="C47" s="1" t="s">
        <v>31</v>
      </c>
      <c r="D47" s="1" t="s">
        <v>33</v>
      </c>
      <c r="E47" s="3">
        <v>6930</v>
      </c>
      <c r="F47" s="3">
        <v>5188</v>
      </c>
      <c r="G47" s="3">
        <v>4261</v>
      </c>
      <c r="H47" s="3">
        <v>4656</v>
      </c>
      <c r="I47" s="3">
        <v>4642</v>
      </c>
      <c r="J47" s="3">
        <v>4360</v>
      </c>
      <c r="K47" s="3">
        <v>4633</v>
      </c>
      <c r="L47" s="3">
        <v>141</v>
      </c>
      <c r="M47" s="1">
        <f>SUM(Table1[[#This Row],[KINDERGARTEN]:[NON-GRADE(ES)]])</f>
        <v>34811</v>
      </c>
    </row>
    <row r="48" spans="1:13" x14ac:dyDescent="0.3">
      <c r="A48" s="2" t="s">
        <v>12</v>
      </c>
      <c r="B48" s="1" t="s">
        <v>37</v>
      </c>
      <c r="C48" s="1" t="s">
        <v>31</v>
      </c>
      <c r="D48" s="1" t="s">
        <v>33</v>
      </c>
      <c r="E48" s="3">
        <v>5960</v>
      </c>
      <c r="F48" s="3">
        <v>3763</v>
      </c>
      <c r="G48" s="3">
        <v>3184</v>
      </c>
      <c r="H48" s="3">
        <v>3342</v>
      </c>
      <c r="I48" s="3">
        <v>3481</v>
      </c>
      <c r="J48" s="3">
        <v>3249</v>
      </c>
      <c r="K48" s="3">
        <v>3266</v>
      </c>
      <c r="L48" s="3">
        <v>80</v>
      </c>
      <c r="M48" s="1">
        <f>SUM(Table1[[#This Row],[KINDERGARTEN]:[NON-GRADE(ES)]])</f>
        <v>26325</v>
      </c>
    </row>
    <row r="49" spans="1:13" x14ac:dyDescent="0.3">
      <c r="A49" s="2" t="s">
        <v>13</v>
      </c>
      <c r="B49" s="1" t="s">
        <v>37</v>
      </c>
      <c r="C49" s="1" t="s">
        <v>31</v>
      </c>
      <c r="D49" s="1" t="s">
        <v>33</v>
      </c>
      <c r="E49" s="3">
        <v>2826</v>
      </c>
      <c r="F49" s="3">
        <v>1480</v>
      </c>
      <c r="G49" s="3">
        <v>1262</v>
      </c>
      <c r="H49" s="3">
        <v>1294</v>
      </c>
      <c r="I49" s="3">
        <v>1222</v>
      </c>
      <c r="J49" s="3">
        <v>1197</v>
      </c>
      <c r="K49" s="3">
        <v>1163</v>
      </c>
      <c r="L49" s="3">
        <v>39</v>
      </c>
      <c r="M49" s="1">
        <f>SUM(Table1[[#This Row],[KINDERGARTEN]:[NON-GRADE(ES)]])</f>
        <v>10483</v>
      </c>
    </row>
    <row r="50" spans="1:13" ht="28.8" x14ac:dyDescent="0.3">
      <c r="A50" s="2" t="s">
        <v>16</v>
      </c>
      <c r="B50" s="1" t="s">
        <v>37</v>
      </c>
      <c r="C50" s="1" t="s">
        <v>31</v>
      </c>
      <c r="D50" s="1" t="s">
        <v>33</v>
      </c>
      <c r="E50" s="3">
        <v>3681</v>
      </c>
      <c r="F50" s="3">
        <v>2734</v>
      </c>
      <c r="G50" s="3">
        <v>2271</v>
      </c>
      <c r="H50" s="3">
        <v>2113</v>
      </c>
      <c r="I50" s="3">
        <v>1823</v>
      </c>
      <c r="J50" s="3">
        <v>1834</v>
      </c>
      <c r="K50" s="3">
        <v>1621</v>
      </c>
      <c r="L50" s="3">
        <v>213</v>
      </c>
      <c r="M50" s="1">
        <f>SUM(Table1[[#This Row],[KINDERGARTEN]:[NON-GRADE(ES)]])</f>
        <v>16290</v>
      </c>
    </row>
    <row r="51" spans="1:13" x14ac:dyDescent="0.3">
      <c r="A51" s="2" t="s">
        <v>14</v>
      </c>
      <c r="B51" s="1" t="s">
        <v>37</v>
      </c>
      <c r="C51" s="1" t="s">
        <v>31</v>
      </c>
      <c r="D51" s="1" t="s">
        <v>33</v>
      </c>
      <c r="E51" s="3">
        <v>2936</v>
      </c>
      <c r="F51" s="3">
        <v>2005</v>
      </c>
      <c r="G51" s="3">
        <v>1788</v>
      </c>
      <c r="H51" s="3">
        <v>1860</v>
      </c>
      <c r="I51" s="3">
        <v>1843</v>
      </c>
      <c r="J51" s="3">
        <v>1936</v>
      </c>
      <c r="K51" s="3">
        <v>1876</v>
      </c>
      <c r="L51" s="3">
        <v>53</v>
      </c>
      <c r="M51" s="1">
        <f>SUM(Table1[[#This Row],[KINDERGARTEN]:[NON-GRADE(ES)]])</f>
        <v>14297</v>
      </c>
    </row>
    <row r="52" spans="1:13" x14ac:dyDescent="0.3">
      <c r="A52" s="2" t="s">
        <v>15</v>
      </c>
      <c r="B52" s="1" t="s">
        <v>37</v>
      </c>
      <c r="C52" s="1" t="s">
        <v>31</v>
      </c>
      <c r="D52" s="1" t="s">
        <v>33</v>
      </c>
      <c r="E52" s="3">
        <v>31121</v>
      </c>
      <c r="F52" s="3">
        <v>26238</v>
      </c>
      <c r="G52" s="3">
        <v>24020</v>
      </c>
      <c r="H52" s="3">
        <v>24690</v>
      </c>
      <c r="I52" s="3">
        <v>24490</v>
      </c>
      <c r="J52" s="3">
        <v>24333</v>
      </c>
      <c r="K52" s="3">
        <v>23932</v>
      </c>
      <c r="L52" s="3">
        <v>1143</v>
      </c>
      <c r="M52" s="1">
        <f>SUM(Table1[[#This Row],[KINDERGARTEN]:[NON-GRADE(ES)]])</f>
        <v>179967</v>
      </c>
    </row>
    <row r="53" spans="1:13" x14ac:dyDescent="0.3">
      <c r="A53" s="2" t="s">
        <v>0</v>
      </c>
      <c r="B53" s="1" t="s">
        <v>37</v>
      </c>
      <c r="C53" s="1" t="s">
        <v>32</v>
      </c>
      <c r="D53" s="1" t="s">
        <v>33</v>
      </c>
      <c r="E53" s="3">
        <v>5520</v>
      </c>
      <c r="F53" s="3">
        <v>4090</v>
      </c>
      <c r="G53" s="3">
        <v>3554</v>
      </c>
      <c r="H53" s="3">
        <v>3694</v>
      </c>
      <c r="I53" s="3">
        <v>3557</v>
      </c>
      <c r="J53" s="3">
        <v>3659</v>
      </c>
      <c r="K53" s="3">
        <v>3635</v>
      </c>
      <c r="L53" s="3">
        <v>233</v>
      </c>
      <c r="M53" s="1">
        <f>SUM(Table1[[#This Row],[KINDERGARTEN]:[NON-GRADE(ES)]])</f>
        <v>27942</v>
      </c>
    </row>
    <row r="54" spans="1:13" x14ac:dyDescent="0.3">
      <c r="A54" s="2" t="s">
        <v>1</v>
      </c>
      <c r="B54" s="1" t="s">
        <v>37</v>
      </c>
      <c r="C54" s="1" t="s">
        <v>32</v>
      </c>
      <c r="D54" s="1" t="s">
        <v>33</v>
      </c>
      <c r="E54" s="3">
        <v>3682</v>
      </c>
      <c r="F54" s="3">
        <v>2410</v>
      </c>
      <c r="G54" s="3">
        <v>2042</v>
      </c>
      <c r="H54" s="3">
        <v>2093</v>
      </c>
      <c r="I54" s="3">
        <v>1996</v>
      </c>
      <c r="J54" s="3">
        <v>1995</v>
      </c>
      <c r="K54" s="3">
        <v>1971</v>
      </c>
      <c r="L54" s="3">
        <v>128</v>
      </c>
      <c r="M54" s="1">
        <f>SUM(Table1[[#This Row],[KINDERGARTEN]:[NON-GRADE(ES)]])</f>
        <v>16317</v>
      </c>
    </row>
    <row r="55" spans="1:13" x14ac:dyDescent="0.3">
      <c r="A55" s="2" t="s">
        <v>2</v>
      </c>
      <c r="B55" s="1" t="s">
        <v>37</v>
      </c>
      <c r="C55" s="1" t="s">
        <v>32</v>
      </c>
      <c r="D55" s="1" t="s">
        <v>33</v>
      </c>
      <c r="E55" s="3">
        <v>16835</v>
      </c>
      <c r="F55" s="3">
        <v>14159</v>
      </c>
      <c r="G55" s="3">
        <v>12368</v>
      </c>
      <c r="H55" s="3">
        <v>13107</v>
      </c>
      <c r="I55" s="3">
        <v>13463</v>
      </c>
      <c r="J55" s="3">
        <v>13238</v>
      </c>
      <c r="K55" s="3">
        <v>12910</v>
      </c>
      <c r="L55" s="3">
        <v>335</v>
      </c>
      <c r="M55" s="1">
        <f>SUM(Table1[[#This Row],[KINDERGARTEN]:[NON-GRADE(ES)]])</f>
        <v>96415</v>
      </c>
    </row>
    <row r="56" spans="1:13" x14ac:dyDescent="0.3">
      <c r="A56" s="2" t="s">
        <v>3</v>
      </c>
      <c r="B56" s="1" t="s">
        <v>37</v>
      </c>
      <c r="C56" s="1" t="s">
        <v>32</v>
      </c>
      <c r="D56" s="1" t="s">
        <v>33</v>
      </c>
      <c r="E56" s="3">
        <v>28321</v>
      </c>
      <c r="F56" s="3">
        <v>24607</v>
      </c>
      <c r="G56" s="3">
        <v>20770</v>
      </c>
      <c r="H56" s="3">
        <v>21938</v>
      </c>
      <c r="I56" s="3">
        <v>22419</v>
      </c>
      <c r="J56" s="3">
        <v>22165</v>
      </c>
      <c r="K56" s="3">
        <v>22013</v>
      </c>
      <c r="L56" s="3">
        <v>457</v>
      </c>
      <c r="M56" s="1">
        <f>SUM(Table1[[#This Row],[KINDERGARTEN]:[NON-GRADE(ES)]])</f>
        <v>162690</v>
      </c>
    </row>
    <row r="57" spans="1:13" x14ac:dyDescent="0.3">
      <c r="A57" s="2" t="s">
        <v>4</v>
      </c>
      <c r="B57" s="1" t="s">
        <v>37</v>
      </c>
      <c r="C57" s="1" t="s">
        <v>32</v>
      </c>
      <c r="D57" s="1" t="s">
        <v>33</v>
      </c>
      <c r="E57" s="3">
        <v>2305</v>
      </c>
      <c r="F57" s="3">
        <v>1450</v>
      </c>
      <c r="G57" s="3">
        <v>1286</v>
      </c>
      <c r="H57" s="3">
        <v>1279</v>
      </c>
      <c r="I57" s="3">
        <v>1297</v>
      </c>
      <c r="J57" s="3">
        <v>1329</v>
      </c>
      <c r="K57" s="3">
        <v>1201</v>
      </c>
      <c r="L57" s="3">
        <v>77</v>
      </c>
      <c r="M57" s="1">
        <f>SUM(Table1[[#This Row],[KINDERGARTEN]:[NON-GRADE(ES)]])</f>
        <v>10224</v>
      </c>
    </row>
    <row r="58" spans="1:13" x14ac:dyDescent="0.3">
      <c r="A58" s="2" t="s">
        <v>5</v>
      </c>
      <c r="B58" s="1" t="s">
        <v>37</v>
      </c>
      <c r="C58" s="1" t="s">
        <v>32</v>
      </c>
      <c r="D58" s="1" t="s">
        <v>33</v>
      </c>
      <c r="E58" s="3">
        <v>5391</v>
      </c>
      <c r="F58" s="3">
        <v>3468</v>
      </c>
      <c r="G58" s="3">
        <v>2907</v>
      </c>
      <c r="H58" s="3">
        <v>2927</v>
      </c>
      <c r="I58" s="3">
        <v>2812</v>
      </c>
      <c r="J58" s="3">
        <v>2845</v>
      </c>
      <c r="K58" s="3">
        <v>2763</v>
      </c>
      <c r="L58" s="3">
        <v>276</v>
      </c>
      <c r="M58" s="1">
        <f>SUM(Table1[[#This Row],[KINDERGARTEN]:[NON-GRADE(ES)]])</f>
        <v>23389</v>
      </c>
    </row>
    <row r="59" spans="1:13" x14ac:dyDescent="0.3">
      <c r="A59" s="2" t="s">
        <v>6</v>
      </c>
      <c r="B59" s="1" t="s">
        <v>37</v>
      </c>
      <c r="C59" s="1" t="s">
        <v>32</v>
      </c>
      <c r="D59" s="1" t="s">
        <v>33</v>
      </c>
      <c r="E59" s="3">
        <v>10496</v>
      </c>
      <c r="F59" s="3">
        <v>5329</v>
      </c>
      <c r="G59" s="3">
        <v>4657</v>
      </c>
      <c r="H59" s="3">
        <v>4917</v>
      </c>
      <c r="I59" s="3">
        <v>4974</v>
      </c>
      <c r="J59" s="3">
        <v>4809</v>
      </c>
      <c r="K59" s="3">
        <v>4782</v>
      </c>
      <c r="L59" s="3">
        <v>80</v>
      </c>
      <c r="M59" s="1">
        <f>SUM(Table1[[#This Row],[KINDERGARTEN]:[NON-GRADE(ES)]])</f>
        <v>40044</v>
      </c>
    </row>
    <row r="60" spans="1:13" x14ac:dyDescent="0.3">
      <c r="A60" s="2" t="s">
        <v>7</v>
      </c>
      <c r="B60" s="1" t="s">
        <v>37</v>
      </c>
      <c r="C60" s="1" t="s">
        <v>32</v>
      </c>
      <c r="D60" s="1" t="s">
        <v>33</v>
      </c>
      <c r="E60" s="3">
        <v>9800</v>
      </c>
      <c r="F60" s="3">
        <v>7265</v>
      </c>
      <c r="G60" s="3">
        <v>6374</v>
      </c>
      <c r="H60" s="3">
        <v>6404</v>
      </c>
      <c r="I60" s="3">
        <v>6480</v>
      </c>
      <c r="J60" s="3">
        <v>6234</v>
      </c>
      <c r="K60" s="3">
        <v>6355</v>
      </c>
      <c r="L60" s="3">
        <v>416</v>
      </c>
      <c r="M60" s="1">
        <f>SUM(Table1[[#This Row],[KINDERGARTEN]:[NON-GRADE(ES)]])</f>
        <v>49328</v>
      </c>
    </row>
    <row r="61" spans="1:13" x14ac:dyDescent="0.3">
      <c r="A61" s="2" t="s">
        <v>8</v>
      </c>
      <c r="B61" s="1" t="s">
        <v>37</v>
      </c>
      <c r="C61" s="1" t="s">
        <v>32</v>
      </c>
      <c r="D61" s="1" t="s">
        <v>33</v>
      </c>
      <c r="E61" s="3">
        <v>2544</v>
      </c>
      <c r="F61" s="3">
        <v>1635</v>
      </c>
      <c r="G61" s="3">
        <v>1351</v>
      </c>
      <c r="H61" s="3">
        <v>1412</v>
      </c>
      <c r="I61" s="3">
        <v>1431</v>
      </c>
      <c r="J61" s="3">
        <v>1437</v>
      </c>
      <c r="K61" s="3">
        <v>1375</v>
      </c>
      <c r="L61" s="3">
        <v>147</v>
      </c>
      <c r="M61" s="1">
        <f>SUM(Table1[[#This Row],[KINDERGARTEN]:[NON-GRADE(ES)]])</f>
        <v>11332</v>
      </c>
    </row>
    <row r="62" spans="1:13" x14ac:dyDescent="0.3">
      <c r="A62" s="2" t="s">
        <v>9</v>
      </c>
      <c r="B62" s="1" t="s">
        <v>37</v>
      </c>
      <c r="C62" s="1" t="s">
        <v>32</v>
      </c>
      <c r="D62" s="1" t="s">
        <v>33</v>
      </c>
      <c r="E62" s="3">
        <v>2877</v>
      </c>
      <c r="F62" s="3">
        <v>1504</v>
      </c>
      <c r="G62" s="3">
        <v>1356</v>
      </c>
      <c r="H62" s="3">
        <v>1321</v>
      </c>
      <c r="I62" s="3">
        <v>1382</v>
      </c>
      <c r="J62" s="3">
        <v>1287</v>
      </c>
      <c r="K62" s="3">
        <v>1275</v>
      </c>
      <c r="L62" s="3">
        <v>10</v>
      </c>
      <c r="M62" s="1">
        <f>SUM(Table1[[#This Row],[KINDERGARTEN]:[NON-GRADE(ES)]])</f>
        <v>11012</v>
      </c>
    </row>
    <row r="63" spans="1:13" x14ac:dyDescent="0.3">
      <c r="A63" s="2" t="s">
        <v>10</v>
      </c>
      <c r="B63" s="1" t="s">
        <v>37</v>
      </c>
      <c r="C63" s="1" t="s">
        <v>32</v>
      </c>
      <c r="D63" s="1" t="s">
        <v>33</v>
      </c>
      <c r="E63" s="3">
        <v>5717</v>
      </c>
      <c r="F63" s="3">
        <v>3701</v>
      </c>
      <c r="G63" s="3">
        <v>3125</v>
      </c>
      <c r="H63" s="3">
        <v>3188</v>
      </c>
      <c r="I63" s="3">
        <v>3146</v>
      </c>
      <c r="J63" s="3">
        <v>3112</v>
      </c>
      <c r="K63" s="3">
        <v>3214</v>
      </c>
      <c r="L63" s="3">
        <v>307</v>
      </c>
      <c r="M63" s="1">
        <f>SUM(Table1[[#This Row],[KINDERGARTEN]:[NON-GRADE(ES)]])</f>
        <v>25510</v>
      </c>
    </row>
    <row r="64" spans="1:13" x14ac:dyDescent="0.3">
      <c r="A64" s="2" t="s">
        <v>11</v>
      </c>
      <c r="B64" s="1" t="s">
        <v>37</v>
      </c>
      <c r="C64" s="1" t="s">
        <v>32</v>
      </c>
      <c r="D64" s="1" t="s">
        <v>33</v>
      </c>
      <c r="E64" s="3">
        <v>6332</v>
      </c>
      <c r="F64" s="3">
        <v>4527</v>
      </c>
      <c r="G64" s="3">
        <v>3773</v>
      </c>
      <c r="H64" s="3">
        <v>4185</v>
      </c>
      <c r="I64" s="3">
        <v>4305</v>
      </c>
      <c r="J64" s="3">
        <v>4111</v>
      </c>
      <c r="K64" s="3">
        <v>4096</v>
      </c>
      <c r="L64" s="3">
        <v>115</v>
      </c>
      <c r="M64" s="1">
        <f>SUM(Table1[[#This Row],[KINDERGARTEN]:[NON-GRADE(ES)]])</f>
        <v>31444</v>
      </c>
    </row>
    <row r="65" spans="1:13" x14ac:dyDescent="0.3">
      <c r="A65" s="2" t="s">
        <v>12</v>
      </c>
      <c r="B65" s="1" t="s">
        <v>37</v>
      </c>
      <c r="C65" s="1" t="s">
        <v>32</v>
      </c>
      <c r="D65" s="1" t="s">
        <v>33</v>
      </c>
      <c r="E65" s="3">
        <v>5457</v>
      </c>
      <c r="F65" s="3">
        <v>3332</v>
      </c>
      <c r="G65" s="3">
        <v>2826</v>
      </c>
      <c r="H65" s="3">
        <v>2958</v>
      </c>
      <c r="I65" s="3">
        <v>3123</v>
      </c>
      <c r="J65" s="3">
        <v>2923</v>
      </c>
      <c r="K65" s="3">
        <v>2836</v>
      </c>
      <c r="L65" s="3">
        <v>66</v>
      </c>
      <c r="M65" s="1">
        <f>SUM(Table1[[#This Row],[KINDERGARTEN]:[NON-GRADE(ES)]])</f>
        <v>23521</v>
      </c>
    </row>
    <row r="66" spans="1:13" x14ac:dyDescent="0.3">
      <c r="A66" s="2" t="s">
        <v>13</v>
      </c>
      <c r="B66" s="1" t="s">
        <v>37</v>
      </c>
      <c r="C66" s="1" t="s">
        <v>32</v>
      </c>
      <c r="D66" s="1" t="s">
        <v>33</v>
      </c>
      <c r="E66" s="3">
        <v>2600</v>
      </c>
      <c r="F66" s="3">
        <v>1333</v>
      </c>
      <c r="G66" s="3">
        <v>1097</v>
      </c>
      <c r="H66" s="3">
        <v>1075</v>
      </c>
      <c r="I66" s="3">
        <v>1110</v>
      </c>
      <c r="J66" s="3">
        <v>1012</v>
      </c>
      <c r="K66" s="3">
        <v>936</v>
      </c>
      <c r="L66" s="3">
        <v>43</v>
      </c>
      <c r="M66" s="1">
        <f>SUM(Table1[[#This Row],[KINDERGARTEN]:[NON-GRADE(ES)]])</f>
        <v>9206</v>
      </c>
    </row>
    <row r="67" spans="1:13" ht="28.8" x14ac:dyDescent="0.3">
      <c r="A67" s="2" t="s">
        <v>16</v>
      </c>
      <c r="B67" s="1" t="s">
        <v>37</v>
      </c>
      <c r="C67" s="1" t="s">
        <v>32</v>
      </c>
      <c r="D67" s="1" t="s">
        <v>33</v>
      </c>
      <c r="E67" s="3">
        <v>3555</v>
      </c>
      <c r="F67" s="3">
        <v>2590</v>
      </c>
      <c r="G67" s="3">
        <v>2226</v>
      </c>
      <c r="H67" s="3">
        <v>2038</v>
      </c>
      <c r="I67" s="3">
        <v>1875</v>
      </c>
      <c r="J67" s="3">
        <v>1767</v>
      </c>
      <c r="K67" s="3">
        <v>1604</v>
      </c>
      <c r="L67" s="3">
        <v>201</v>
      </c>
      <c r="M67" s="1">
        <f>SUM(Table1[[#This Row],[KINDERGARTEN]:[NON-GRADE(ES)]])</f>
        <v>15856</v>
      </c>
    </row>
    <row r="68" spans="1:13" x14ac:dyDescent="0.3">
      <c r="A68" s="2" t="s">
        <v>14</v>
      </c>
      <c r="B68" s="1" t="s">
        <v>37</v>
      </c>
      <c r="C68" s="1" t="s">
        <v>32</v>
      </c>
      <c r="D68" s="1" t="s">
        <v>33</v>
      </c>
      <c r="E68" s="3">
        <v>2552</v>
      </c>
      <c r="F68" s="3">
        <v>1902</v>
      </c>
      <c r="G68" s="3">
        <v>1515</v>
      </c>
      <c r="H68" s="3">
        <v>1712</v>
      </c>
      <c r="I68" s="3">
        <v>1794</v>
      </c>
      <c r="J68" s="3">
        <v>1843</v>
      </c>
      <c r="K68" s="3">
        <v>1691</v>
      </c>
      <c r="L68" s="3">
        <v>35</v>
      </c>
      <c r="M68" s="1">
        <f>SUM(Table1[[#This Row],[KINDERGARTEN]:[NON-GRADE(ES)]])</f>
        <v>13044</v>
      </c>
    </row>
    <row r="69" spans="1:13" x14ac:dyDescent="0.3">
      <c r="A69" s="2" t="s">
        <v>15</v>
      </c>
      <c r="B69" s="1" t="s">
        <v>37</v>
      </c>
      <c r="C69" s="1" t="s">
        <v>32</v>
      </c>
      <c r="D69" s="1" t="s">
        <v>33</v>
      </c>
      <c r="E69" s="3">
        <v>29138</v>
      </c>
      <c r="F69" s="3">
        <v>24653</v>
      </c>
      <c r="G69" s="3">
        <v>22418</v>
      </c>
      <c r="H69" s="3">
        <v>23334</v>
      </c>
      <c r="I69" s="3">
        <v>23227</v>
      </c>
      <c r="J69" s="3">
        <v>22864</v>
      </c>
      <c r="K69" s="3">
        <v>22602</v>
      </c>
      <c r="L69" s="3">
        <v>605</v>
      </c>
      <c r="M69" s="1">
        <f>SUM(Table1[[#This Row],[KINDERGARTEN]:[NON-GRADE(ES)]])</f>
        <v>168841</v>
      </c>
    </row>
    <row r="70" spans="1:13" x14ac:dyDescent="0.3">
      <c r="A70" s="2" t="s">
        <v>0</v>
      </c>
      <c r="B70" s="1" t="s">
        <v>36</v>
      </c>
      <c r="C70" s="1" t="s">
        <v>31</v>
      </c>
      <c r="D70" s="1" t="s">
        <v>34</v>
      </c>
      <c r="E70" s="3">
        <v>40180</v>
      </c>
      <c r="F70" s="3">
        <v>52903</v>
      </c>
      <c r="G70" s="3">
        <v>50177</v>
      </c>
      <c r="H70" s="3">
        <v>40931</v>
      </c>
      <c r="I70" s="3">
        <v>46231</v>
      </c>
      <c r="J70" s="3">
        <v>49086</v>
      </c>
      <c r="K70" s="3">
        <v>52709</v>
      </c>
      <c r="L70" s="3">
        <v>1741</v>
      </c>
      <c r="M70" s="1">
        <f>SUM(Table1[[#This Row],[KINDERGARTEN]:[NON-GRADE(ES)]])</f>
        <v>333958</v>
      </c>
    </row>
    <row r="71" spans="1:13" x14ac:dyDescent="0.3">
      <c r="A71" s="2" t="s">
        <v>1</v>
      </c>
      <c r="B71" s="1" t="s">
        <v>36</v>
      </c>
      <c r="C71" s="1" t="s">
        <v>31</v>
      </c>
      <c r="D71" s="1" t="s">
        <v>34</v>
      </c>
      <c r="E71" s="3">
        <v>30519</v>
      </c>
      <c r="F71" s="3">
        <v>40641</v>
      </c>
      <c r="G71" s="3">
        <v>37636</v>
      </c>
      <c r="H71" s="3">
        <v>30706</v>
      </c>
      <c r="I71" s="3">
        <v>34155</v>
      </c>
      <c r="J71" s="3">
        <v>36565</v>
      </c>
      <c r="K71" s="3">
        <v>37230</v>
      </c>
      <c r="L71" s="3">
        <v>883</v>
      </c>
      <c r="M71" s="1">
        <f>SUM(Table1[[#This Row],[KINDERGARTEN]:[NON-GRADE(ES)]])</f>
        <v>248335</v>
      </c>
    </row>
    <row r="72" spans="1:13" x14ac:dyDescent="0.3">
      <c r="A72" s="2" t="s">
        <v>2</v>
      </c>
      <c r="B72" s="1" t="s">
        <v>36</v>
      </c>
      <c r="C72" s="1" t="s">
        <v>31</v>
      </c>
      <c r="D72" s="1" t="s">
        <v>34</v>
      </c>
      <c r="E72" s="3">
        <v>97422</v>
      </c>
      <c r="F72" s="3">
        <v>121503</v>
      </c>
      <c r="G72" s="3">
        <v>113317</v>
      </c>
      <c r="H72" s="3">
        <v>92857</v>
      </c>
      <c r="I72" s="3">
        <v>101862</v>
      </c>
      <c r="J72" s="3">
        <v>107350</v>
      </c>
      <c r="K72" s="3">
        <v>113138</v>
      </c>
      <c r="L72" s="3">
        <v>4211</v>
      </c>
      <c r="M72" s="1">
        <f>SUM(Table1[[#This Row],[KINDERGARTEN]:[NON-GRADE(ES)]])</f>
        <v>751660</v>
      </c>
    </row>
    <row r="73" spans="1:13" x14ac:dyDescent="0.3">
      <c r="A73" s="2" t="s">
        <v>3</v>
      </c>
      <c r="B73" s="1" t="s">
        <v>36</v>
      </c>
      <c r="C73" s="1" t="s">
        <v>31</v>
      </c>
      <c r="D73" s="1" t="s">
        <v>34</v>
      </c>
      <c r="E73" s="3">
        <v>123740</v>
      </c>
      <c r="F73" s="3">
        <v>153264</v>
      </c>
      <c r="G73" s="3">
        <v>144599</v>
      </c>
      <c r="H73" s="3">
        <v>118645</v>
      </c>
      <c r="I73" s="3">
        <v>124475</v>
      </c>
      <c r="J73" s="3">
        <v>137106</v>
      </c>
      <c r="K73" s="3">
        <v>140296</v>
      </c>
      <c r="L73" s="3">
        <v>6045</v>
      </c>
      <c r="M73" s="1">
        <f>SUM(Table1[[#This Row],[KINDERGARTEN]:[NON-GRADE(ES)]])</f>
        <v>948170</v>
      </c>
    </row>
    <row r="74" spans="1:13" x14ac:dyDescent="0.3">
      <c r="A74" s="2" t="s">
        <v>4</v>
      </c>
      <c r="B74" s="1" t="s">
        <v>36</v>
      </c>
      <c r="C74" s="1" t="s">
        <v>31</v>
      </c>
      <c r="D74" s="1" t="s">
        <v>34</v>
      </c>
      <c r="E74" s="3">
        <v>32885</v>
      </c>
      <c r="F74" s="3">
        <v>42003</v>
      </c>
      <c r="G74" s="3">
        <v>38318</v>
      </c>
      <c r="H74" s="3">
        <v>32560</v>
      </c>
      <c r="I74" s="3">
        <v>35504</v>
      </c>
      <c r="J74" s="3">
        <v>36040</v>
      </c>
      <c r="K74" s="3">
        <v>36594</v>
      </c>
      <c r="L74" s="3">
        <v>957</v>
      </c>
      <c r="M74" s="1">
        <f>SUM(Table1[[#This Row],[KINDERGARTEN]:[NON-GRADE(ES)]])</f>
        <v>254861</v>
      </c>
    </row>
    <row r="75" spans="1:13" x14ac:dyDescent="0.3">
      <c r="A75" s="2" t="s">
        <v>5</v>
      </c>
      <c r="B75" s="1" t="s">
        <v>36</v>
      </c>
      <c r="C75" s="1" t="s">
        <v>31</v>
      </c>
      <c r="D75" s="1" t="s">
        <v>34</v>
      </c>
      <c r="E75" s="3">
        <v>66878</v>
      </c>
      <c r="F75" s="3">
        <v>79607</v>
      </c>
      <c r="G75" s="3">
        <v>75136</v>
      </c>
      <c r="H75" s="3">
        <v>63725</v>
      </c>
      <c r="I75" s="3">
        <v>68349</v>
      </c>
      <c r="J75" s="3">
        <v>68177</v>
      </c>
      <c r="K75" s="3">
        <v>71531</v>
      </c>
      <c r="L75" s="3">
        <v>1478</v>
      </c>
      <c r="M75" s="1">
        <f>SUM(Table1[[#This Row],[KINDERGARTEN]:[NON-GRADE(ES)]])</f>
        <v>494881</v>
      </c>
    </row>
    <row r="76" spans="1:13" x14ac:dyDescent="0.3">
      <c r="A76" s="2" t="s">
        <v>6</v>
      </c>
      <c r="B76" s="1" t="s">
        <v>36</v>
      </c>
      <c r="C76" s="1" t="s">
        <v>31</v>
      </c>
      <c r="D76" s="1" t="s">
        <v>34</v>
      </c>
      <c r="E76" s="3">
        <v>64036</v>
      </c>
      <c r="F76" s="3">
        <v>85686</v>
      </c>
      <c r="G76" s="3">
        <v>82317</v>
      </c>
      <c r="H76" s="3">
        <v>68129</v>
      </c>
      <c r="I76" s="3">
        <v>76689</v>
      </c>
      <c r="J76" s="3">
        <v>79815</v>
      </c>
      <c r="K76" s="3">
        <v>84039</v>
      </c>
      <c r="L76" s="3">
        <v>3056</v>
      </c>
      <c r="M76" s="1">
        <f>SUM(Table1[[#This Row],[KINDERGARTEN]:[NON-GRADE(ES)]])</f>
        <v>543767</v>
      </c>
    </row>
    <row r="77" spans="1:13" x14ac:dyDescent="0.3">
      <c r="A77" s="2" t="s">
        <v>7</v>
      </c>
      <c r="B77" s="1" t="s">
        <v>36</v>
      </c>
      <c r="C77" s="1" t="s">
        <v>31</v>
      </c>
      <c r="D77" s="1" t="s">
        <v>34</v>
      </c>
      <c r="E77" s="3">
        <v>72258</v>
      </c>
      <c r="F77" s="3">
        <v>86163</v>
      </c>
      <c r="G77" s="3">
        <v>83668</v>
      </c>
      <c r="H77" s="3">
        <v>65901</v>
      </c>
      <c r="I77" s="3">
        <v>76085</v>
      </c>
      <c r="J77" s="3">
        <v>80963</v>
      </c>
      <c r="K77" s="3">
        <v>81791</v>
      </c>
      <c r="L77" s="3">
        <v>2449</v>
      </c>
      <c r="M77" s="1">
        <f>SUM(Table1[[#This Row],[KINDERGARTEN]:[NON-GRADE(ES)]])</f>
        <v>549278</v>
      </c>
    </row>
    <row r="78" spans="1:13" x14ac:dyDescent="0.3">
      <c r="A78" s="2" t="s">
        <v>8</v>
      </c>
      <c r="B78" s="1" t="s">
        <v>36</v>
      </c>
      <c r="C78" s="1" t="s">
        <v>31</v>
      </c>
      <c r="D78" s="1" t="s">
        <v>34</v>
      </c>
      <c r="E78" s="3">
        <v>46154</v>
      </c>
      <c r="F78" s="3">
        <v>56672</v>
      </c>
      <c r="G78" s="3">
        <v>53731</v>
      </c>
      <c r="H78" s="3">
        <v>45902</v>
      </c>
      <c r="I78" s="3">
        <v>48561</v>
      </c>
      <c r="J78" s="3">
        <v>49384</v>
      </c>
      <c r="K78" s="3">
        <v>53174</v>
      </c>
      <c r="L78" s="3">
        <v>949</v>
      </c>
      <c r="M78" s="1">
        <f>SUM(Table1[[#This Row],[KINDERGARTEN]:[NON-GRADE(ES)]])</f>
        <v>354527</v>
      </c>
    </row>
    <row r="79" spans="1:13" x14ac:dyDescent="0.3">
      <c r="A79" s="2" t="s">
        <v>9</v>
      </c>
      <c r="B79" s="1" t="s">
        <v>36</v>
      </c>
      <c r="C79" s="1" t="s">
        <v>31</v>
      </c>
      <c r="D79" s="1" t="s">
        <v>34</v>
      </c>
      <c r="E79" s="3">
        <v>41785</v>
      </c>
      <c r="F79" s="3">
        <v>48169</v>
      </c>
      <c r="G79" s="3">
        <v>45557</v>
      </c>
      <c r="H79" s="3">
        <v>38786</v>
      </c>
      <c r="I79" s="3">
        <v>39550</v>
      </c>
      <c r="J79" s="3">
        <v>41859</v>
      </c>
      <c r="K79" s="3">
        <v>43815</v>
      </c>
      <c r="L79" s="3">
        <v>1786</v>
      </c>
      <c r="M79" s="1">
        <f>SUM(Table1[[#This Row],[KINDERGARTEN]:[NON-GRADE(ES)]])</f>
        <v>301307</v>
      </c>
    </row>
    <row r="80" spans="1:13" x14ac:dyDescent="0.3">
      <c r="A80" s="2" t="s">
        <v>10</v>
      </c>
      <c r="B80" s="1" t="s">
        <v>36</v>
      </c>
      <c r="C80" s="1" t="s">
        <v>31</v>
      </c>
      <c r="D80" s="1" t="s">
        <v>34</v>
      </c>
      <c r="E80" s="3">
        <v>51129</v>
      </c>
      <c r="F80" s="3">
        <v>60673</v>
      </c>
      <c r="G80" s="3">
        <v>55674</v>
      </c>
      <c r="H80" s="3">
        <v>48790</v>
      </c>
      <c r="I80" s="3">
        <v>51580</v>
      </c>
      <c r="J80" s="3">
        <v>53396</v>
      </c>
      <c r="K80" s="3">
        <v>53071</v>
      </c>
      <c r="L80" s="3">
        <v>1767</v>
      </c>
      <c r="M80" s="1">
        <f>SUM(Table1[[#This Row],[KINDERGARTEN]:[NON-GRADE(ES)]])</f>
        <v>376080</v>
      </c>
    </row>
    <row r="81" spans="1:13" x14ac:dyDescent="0.3">
      <c r="A81" s="2" t="s">
        <v>11</v>
      </c>
      <c r="B81" s="1" t="s">
        <v>36</v>
      </c>
      <c r="C81" s="1" t="s">
        <v>31</v>
      </c>
      <c r="D81" s="1" t="s">
        <v>34</v>
      </c>
      <c r="E81" s="3">
        <v>49731</v>
      </c>
      <c r="F81" s="3">
        <v>58339</v>
      </c>
      <c r="G81" s="3">
        <v>56022</v>
      </c>
      <c r="H81" s="3">
        <v>45021</v>
      </c>
      <c r="I81" s="3">
        <v>52159</v>
      </c>
      <c r="J81" s="3">
        <v>54492</v>
      </c>
      <c r="K81" s="3">
        <v>52209</v>
      </c>
      <c r="L81" s="3">
        <v>2285</v>
      </c>
      <c r="M81" s="1">
        <f>SUM(Table1[[#This Row],[KINDERGARTEN]:[NON-GRADE(ES)]])</f>
        <v>370258</v>
      </c>
    </row>
    <row r="82" spans="1:13" x14ac:dyDescent="0.3">
      <c r="A82" s="2" t="s">
        <v>12</v>
      </c>
      <c r="B82" s="1" t="s">
        <v>36</v>
      </c>
      <c r="C82" s="1" t="s">
        <v>31</v>
      </c>
      <c r="D82" s="1" t="s">
        <v>34</v>
      </c>
      <c r="E82" s="3">
        <v>47645</v>
      </c>
      <c r="F82" s="3">
        <v>57147</v>
      </c>
      <c r="G82" s="3">
        <v>53800</v>
      </c>
      <c r="H82" s="3">
        <v>44791</v>
      </c>
      <c r="I82" s="3">
        <v>48824</v>
      </c>
      <c r="J82" s="3">
        <v>52223</v>
      </c>
      <c r="K82" s="3">
        <v>52549</v>
      </c>
      <c r="L82" s="3">
        <v>928</v>
      </c>
      <c r="M82" s="1">
        <f>SUM(Table1[[#This Row],[KINDERGARTEN]:[NON-GRADE(ES)]])</f>
        <v>357907</v>
      </c>
    </row>
    <row r="83" spans="1:13" x14ac:dyDescent="0.3">
      <c r="A83" s="2" t="s">
        <v>13</v>
      </c>
      <c r="B83" s="1" t="s">
        <v>36</v>
      </c>
      <c r="C83" s="1" t="s">
        <v>31</v>
      </c>
      <c r="D83" s="1" t="s">
        <v>34</v>
      </c>
      <c r="E83" s="3">
        <v>29010</v>
      </c>
      <c r="F83" s="3">
        <v>35951</v>
      </c>
      <c r="G83" s="3">
        <v>33117</v>
      </c>
      <c r="H83" s="3">
        <v>28451</v>
      </c>
      <c r="I83" s="3">
        <v>31261</v>
      </c>
      <c r="J83" s="3">
        <v>31835</v>
      </c>
      <c r="K83" s="3">
        <v>32584</v>
      </c>
      <c r="L83" s="3">
        <v>937</v>
      </c>
      <c r="M83" s="1">
        <f>SUM(Table1[[#This Row],[KINDERGARTEN]:[NON-GRADE(ES)]])</f>
        <v>223146</v>
      </c>
    </row>
    <row r="84" spans="1:13" ht="28.8" x14ac:dyDescent="0.3">
      <c r="A84" s="2" t="s">
        <v>16</v>
      </c>
      <c r="B84" s="1" t="s">
        <v>36</v>
      </c>
      <c r="C84" s="1" t="s">
        <v>31</v>
      </c>
      <c r="D84" s="1" t="s">
        <v>34</v>
      </c>
      <c r="E84" s="3">
        <v>48133</v>
      </c>
      <c r="F84" s="3">
        <v>49013</v>
      </c>
      <c r="G84" s="3">
        <v>44710</v>
      </c>
      <c r="H84" s="3">
        <v>41061</v>
      </c>
      <c r="I84" s="3">
        <v>38425</v>
      </c>
      <c r="J84" s="3">
        <v>35339</v>
      </c>
      <c r="K84" s="3">
        <v>33181</v>
      </c>
      <c r="L84" s="3">
        <v>128</v>
      </c>
      <c r="M84" s="1">
        <f>SUM(Table1[[#This Row],[KINDERGARTEN]:[NON-GRADE(ES)]])</f>
        <v>289990</v>
      </c>
    </row>
    <row r="85" spans="1:13" x14ac:dyDescent="0.3">
      <c r="A85" s="2" t="s">
        <v>14</v>
      </c>
      <c r="B85" s="1" t="s">
        <v>36</v>
      </c>
      <c r="C85" s="1" t="s">
        <v>31</v>
      </c>
      <c r="D85" s="1" t="s">
        <v>34</v>
      </c>
      <c r="E85" s="3">
        <v>13895</v>
      </c>
      <c r="F85" s="3">
        <v>17739</v>
      </c>
      <c r="G85" s="3">
        <v>16471</v>
      </c>
      <c r="H85" s="3">
        <v>14324</v>
      </c>
      <c r="I85" s="3">
        <v>15891</v>
      </c>
      <c r="J85" s="3">
        <v>16564</v>
      </c>
      <c r="K85" s="3">
        <v>17281</v>
      </c>
      <c r="L85" s="3">
        <v>433</v>
      </c>
      <c r="M85" s="1">
        <f>SUM(Table1[[#This Row],[KINDERGARTEN]:[NON-GRADE(ES)]])</f>
        <v>112598</v>
      </c>
    </row>
    <row r="86" spans="1:13" x14ac:dyDescent="0.3">
      <c r="A86" s="2" t="s">
        <v>15</v>
      </c>
      <c r="B86" s="1" t="s">
        <v>36</v>
      </c>
      <c r="C86" s="1" t="s">
        <v>31</v>
      </c>
      <c r="D86" s="1" t="s">
        <v>34</v>
      </c>
      <c r="E86" s="3">
        <v>84265</v>
      </c>
      <c r="F86" s="3">
        <v>99224</v>
      </c>
      <c r="G86" s="3">
        <v>95837</v>
      </c>
      <c r="H86" s="3">
        <v>83345</v>
      </c>
      <c r="I86" s="3">
        <v>87525</v>
      </c>
      <c r="J86" s="3">
        <v>93300</v>
      </c>
      <c r="K86" s="3">
        <v>97626</v>
      </c>
      <c r="L86" s="3">
        <v>6088</v>
      </c>
      <c r="M86" s="1">
        <f>SUM(Table1[[#This Row],[KINDERGARTEN]:[NON-GRADE(ES)]])</f>
        <v>647210</v>
      </c>
    </row>
    <row r="87" spans="1:13" x14ac:dyDescent="0.3">
      <c r="A87" s="2" t="s">
        <v>0</v>
      </c>
      <c r="B87" s="1" t="s">
        <v>36</v>
      </c>
      <c r="C87" s="1" t="s">
        <v>32</v>
      </c>
      <c r="D87" s="1" t="s">
        <v>34</v>
      </c>
      <c r="E87" s="3">
        <v>35779</v>
      </c>
      <c r="F87" s="3">
        <v>49278</v>
      </c>
      <c r="G87" s="3">
        <v>45802</v>
      </c>
      <c r="H87" s="3">
        <v>37062</v>
      </c>
      <c r="I87" s="3">
        <v>42969</v>
      </c>
      <c r="J87" s="3">
        <v>45706</v>
      </c>
      <c r="K87" s="3">
        <v>48525</v>
      </c>
      <c r="L87" s="3">
        <v>1092</v>
      </c>
      <c r="M87" s="1">
        <f>SUM(Table1[[#This Row],[KINDERGARTEN]:[NON-GRADE(ES)]])</f>
        <v>306213</v>
      </c>
    </row>
    <row r="88" spans="1:13" x14ac:dyDescent="0.3">
      <c r="A88" s="2" t="s">
        <v>1</v>
      </c>
      <c r="B88" s="1" t="s">
        <v>36</v>
      </c>
      <c r="C88" s="1" t="s">
        <v>32</v>
      </c>
      <c r="D88" s="1" t="s">
        <v>34</v>
      </c>
      <c r="E88" s="3">
        <v>26906</v>
      </c>
      <c r="F88" s="3">
        <v>38025</v>
      </c>
      <c r="G88" s="3">
        <v>34877</v>
      </c>
      <c r="H88" s="3">
        <v>27846</v>
      </c>
      <c r="I88" s="3">
        <v>32046</v>
      </c>
      <c r="J88" s="3">
        <v>34388</v>
      </c>
      <c r="K88" s="3">
        <v>35369</v>
      </c>
      <c r="L88" s="3">
        <v>579</v>
      </c>
      <c r="M88" s="1">
        <f>SUM(Table1[[#This Row],[KINDERGARTEN]:[NON-GRADE(ES)]])</f>
        <v>230036</v>
      </c>
    </row>
    <row r="89" spans="1:13" x14ac:dyDescent="0.3">
      <c r="A89" s="2" t="s">
        <v>2</v>
      </c>
      <c r="B89" s="1" t="s">
        <v>36</v>
      </c>
      <c r="C89" s="1" t="s">
        <v>32</v>
      </c>
      <c r="D89" s="1" t="s">
        <v>34</v>
      </c>
      <c r="E89" s="3">
        <v>85944</v>
      </c>
      <c r="F89" s="3">
        <v>113716</v>
      </c>
      <c r="G89" s="3">
        <v>104636</v>
      </c>
      <c r="H89" s="3">
        <v>84725</v>
      </c>
      <c r="I89" s="3">
        <v>95618</v>
      </c>
      <c r="J89" s="3">
        <v>100577</v>
      </c>
      <c r="K89" s="3">
        <v>107523</v>
      </c>
      <c r="L89" s="3">
        <v>2535</v>
      </c>
      <c r="M89" s="1">
        <f>SUM(Table1[[#This Row],[KINDERGARTEN]:[NON-GRADE(ES)]])</f>
        <v>695274</v>
      </c>
    </row>
    <row r="90" spans="1:13" x14ac:dyDescent="0.3">
      <c r="A90" s="2" t="s">
        <v>3</v>
      </c>
      <c r="B90" s="1" t="s">
        <v>36</v>
      </c>
      <c r="C90" s="1" t="s">
        <v>32</v>
      </c>
      <c r="D90" s="1" t="s">
        <v>34</v>
      </c>
      <c r="E90" s="3">
        <v>111917</v>
      </c>
      <c r="F90" s="3">
        <v>143035</v>
      </c>
      <c r="G90" s="3">
        <v>133808</v>
      </c>
      <c r="H90" s="3">
        <v>107517</v>
      </c>
      <c r="I90" s="3">
        <v>117501</v>
      </c>
      <c r="J90" s="3">
        <v>129683</v>
      </c>
      <c r="K90" s="3">
        <v>133566</v>
      </c>
      <c r="L90" s="3">
        <v>3560</v>
      </c>
      <c r="M90" s="1">
        <f>SUM(Table1[[#This Row],[KINDERGARTEN]:[NON-GRADE(ES)]])</f>
        <v>880587</v>
      </c>
    </row>
    <row r="91" spans="1:13" x14ac:dyDescent="0.3">
      <c r="A91" s="2" t="s">
        <v>4</v>
      </c>
      <c r="B91" s="1" t="s">
        <v>36</v>
      </c>
      <c r="C91" s="1" t="s">
        <v>32</v>
      </c>
      <c r="D91" s="1" t="s">
        <v>34</v>
      </c>
      <c r="E91" s="3">
        <v>29695</v>
      </c>
      <c r="F91" s="3">
        <v>37991</v>
      </c>
      <c r="G91" s="3">
        <v>35343</v>
      </c>
      <c r="H91" s="3">
        <v>29661</v>
      </c>
      <c r="I91" s="3">
        <v>33027</v>
      </c>
      <c r="J91" s="3">
        <v>33868</v>
      </c>
      <c r="K91" s="3">
        <v>34815</v>
      </c>
      <c r="L91" s="3">
        <v>659</v>
      </c>
      <c r="M91" s="1">
        <f>SUM(Table1[[#This Row],[KINDERGARTEN]:[NON-GRADE(ES)]])</f>
        <v>235059</v>
      </c>
    </row>
    <row r="92" spans="1:13" x14ac:dyDescent="0.3">
      <c r="A92" s="2" t="s">
        <v>5</v>
      </c>
      <c r="B92" s="1" t="s">
        <v>36</v>
      </c>
      <c r="C92" s="1" t="s">
        <v>32</v>
      </c>
      <c r="D92" s="1" t="s">
        <v>34</v>
      </c>
      <c r="E92" s="3">
        <v>59431</v>
      </c>
      <c r="F92" s="3">
        <v>71061</v>
      </c>
      <c r="G92" s="3">
        <v>68633</v>
      </c>
      <c r="H92" s="3">
        <v>56410</v>
      </c>
      <c r="I92" s="3">
        <v>63002</v>
      </c>
      <c r="J92" s="3">
        <v>63077</v>
      </c>
      <c r="K92" s="3">
        <v>67405</v>
      </c>
      <c r="L92" s="3">
        <v>985</v>
      </c>
      <c r="M92" s="1">
        <f>SUM(Table1[[#This Row],[KINDERGARTEN]:[NON-GRADE(ES)]])</f>
        <v>450004</v>
      </c>
    </row>
    <row r="93" spans="1:13" x14ac:dyDescent="0.3">
      <c r="A93" s="2" t="s">
        <v>6</v>
      </c>
      <c r="B93" s="1" t="s">
        <v>36</v>
      </c>
      <c r="C93" s="1" t="s">
        <v>32</v>
      </c>
      <c r="D93" s="1" t="s">
        <v>34</v>
      </c>
      <c r="E93" s="3">
        <v>57914</v>
      </c>
      <c r="F93" s="3">
        <v>78475</v>
      </c>
      <c r="G93" s="3">
        <v>75545</v>
      </c>
      <c r="H93" s="3">
        <v>61507</v>
      </c>
      <c r="I93" s="3">
        <v>70957</v>
      </c>
      <c r="J93" s="3">
        <v>73416</v>
      </c>
      <c r="K93" s="3">
        <v>78268</v>
      </c>
      <c r="L93" s="3">
        <v>2083</v>
      </c>
      <c r="M93" s="1">
        <f>SUM(Table1[[#This Row],[KINDERGARTEN]:[NON-GRADE(ES)]])</f>
        <v>498165</v>
      </c>
    </row>
    <row r="94" spans="1:13" x14ac:dyDescent="0.3">
      <c r="A94" s="2" t="s">
        <v>7</v>
      </c>
      <c r="B94" s="1" t="s">
        <v>36</v>
      </c>
      <c r="C94" s="1" t="s">
        <v>32</v>
      </c>
      <c r="D94" s="1" t="s">
        <v>34</v>
      </c>
      <c r="E94" s="3">
        <v>65477</v>
      </c>
      <c r="F94" s="3">
        <v>78877</v>
      </c>
      <c r="G94" s="3">
        <v>76722</v>
      </c>
      <c r="H94" s="3">
        <v>59586</v>
      </c>
      <c r="I94" s="3">
        <v>70154</v>
      </c>
      <c r="J94" s="3">
        <v>75175</v>
      </c>
      <c r="K94" s="3">
        <v>77265</v>
      </c>
      <c r="L94" s="3">
        <v>1540</v>
      </c>
      <c r="M94" s="1">
        <f>SUM(Table1[[#This Row],[KINDERGARTEN]:[NON-GRADE(ES)]])</f>
        <v>504796</v>
      </c>
    </row>
    <row r="95" spans="1:13" x14ac:dyDescent="0.3">
      <c r="A95" s="2" t="s">
        <v>8</v>
      </c>
      <c r="B95" s="1" t="s">
        <v>36</v>
      </c>
      <c r="C95" s="1" t="s">
        <v>32</v>
      </c>
      <c r="D95" s="1" t="s">
        <v>34</v>
      </c>
      <c r="E95" s="3">
        <v>41509</v>
      </c>
      <c r="F95" s="3">
        <v>52393</v>
      </c>
      <c r="G95" s="3">
        <v>49923</v>
      </c>
      <c r="H95" s="3">
        <v>41221</v>
      </c>
      <c r="I95" s="3">
        <v>45110</v>
      </c>
      <c r="J95" s="3">
        <v>45762</v>
      </c>
      <c r="K95" s="3">
        <v>50150</v>
      </c>
      <c r="L95" s="3">
        <v>595</v>
      </c>
      <c r="M95" s="1">
        <f>SUM(Table1[[#This Row],[KINDERGARTEN]:[NON-GRADE(ES)]])</f>
        <v>326663</v>
      </c>
    </row>
    <row r="96" spans="1:13" x14ac:dyDescent="0.3">
      <c r="A96" s="2" t="s">
        <v>9</v>
      </c>
      <c r="B96" s="1" t="s">
        <v>36</v>
      </c>
      <c r="C96" s="1" t="s">
        <v>32</v>
      </c>
      <c r="D96" s="1" t="s">
        <v>34</v>
      </c>
      <c r="E96" s="3">
        <v>37770</v>
      </c>
      <c r="F96" s="3">
        <v>44231</v>
      </c>
      <c r="G96" s="3">
        <v>42517</v>
      </c>
      <c r="H96" s="3">
        <v>35901</v>
      </c>
      <c r="I96" s="3">
        <v>37344</v>
      </c>
      <c r="J96" s="3">
        <v>39417</v>
      </c>
      <c r="K96" s="3">
        <v>42098</v>
      </c>
      <c r="L96" s="3">
        <v>1132</v>
      </c>
      <c r="M96" s="1">
        <f>SUM(Table1[[#This Row],[KINDERGARTEN]:[NON-GRADE(ES)]])</f>
        <v>280410</v>
      </c>
    </row>
    <row r="97" spans="1:13" x14ac:dyDescent="0.3">
      <c r="A97" s="2" t="s">
        <v>10</v>
      </c>
      <c r="B97" s="1" t="s">
        <v>36</v>
      </c>
      <c r="C97" s="1" t="s">
        <v>32</v>
      </c>
      <c r="D97" s="1" t="s">
        <v>34</v>
      </c>
      <c r="E97" s="3">
        <v>46441</v>
      </c>
      <c r="F97" s="3">
        <v>56257</v>
      </c>
      <c r="G97" s="3">
        <v>51662</v>
      </c>
      <c r="H97" s="3">
        <v>44769</v>
      </c>
      <c r="I97" s="3">
        <v>47805</v>
      </c>
      <c r="J97" s="3">
        <v>49385</v>
      </c>
      <c r="K97" s="3">
        <v>50240</v>
      </c>
      <c r="L97" s="3">
        <v>1070</v>
      </c>
      <c r="M97" s="1">
        <f>SUM(Table1[[#This Row],[KINDERGARTEN]:[NON-GRADE(ES)]])</f>
        <v>347629</v>
      </c>
    </row>
    <row r="98" spans="1:13" x14ac:dyDescent="0.3">
      <c r="A98" s="2" t="s">
        <v>11</v>
      </c>
      <c r="B98" s="1" t="s">
        <v>36</v>
      </c>
      <c r="C98" s="1" t="s">
        <v>32</v>
      </c>
      <c r="D98" s="1" t="s">
        <v>34</v>
      </c>
      <c r="E98" s="3">
        <v>44907</v>
      </c>
      <c r="F98" s="3">
        <v>54446</v>
      </c>
      <c r="G98" s="3">
        <v>52471</v>
      </c>
      <c r="H98" s="3">
        <v>40349</v>
      </c>
      <c r="I98" s="3">
        <v>49114</v>
      </c>
      <c r="J98" s="3">
        <v>51667</v>
      </c>
      <c r="K98" s="3">
        <v>50372</v>
      </c>
      <c r="L98" s="3">
        <v>1387</v>
      </c>
      <c r="M98" s="1">
        <f>SUM(Table1[[#This Row],[KINDERGARTEN]:[NON-GRADE(ES)]])</f>
        <v>344713</v>
      </c>
    </row>
    <row r="99" spans="1:13" x14ac:dyDescent="0.3">
      <c r="A99" s="2" t="s">
        <v>12</v>
      </c>
      <c r="B99" s="1" t="s">
        <v>36</v>
      </c>
      <c r="C99" s="1" t="s">
        <v>32</v>
      </c>
      <c r="D99" s="1" t="s">
        <v>34</v>
      </c>
      <c r="E99" s="3">
        <v>43890</v>
      </c>
      <c r="F99" s="3">
        <v>53798</v>
      </c>
      <c r="G99" s="3">
        <v>50047</v>
      </c>
      <c r="H99" s="3">
        <v>41728</v>
      </c>
      <c r="I99" s="3">
        <v>46512</v>
      </c>
      <c r="J99" s="3">
        <v>49391</v>
      </c>
      <c r="K99" s="3">
        <v>50467</v>
      </c>
      <c r="L99" s="3">
        <v>596</v>
      </c>
      <c r="M99" s="1">
        <f>SUM(Table1[[#This Row],[KINDERGARTEN]:[NON-GRADE(ES)]])</f>
        <v>336429</v>
      </c>
    </row>
    <row r="100" spans="1:13" x14ac:dyDescent="0.3">
      <c r="A100" s="2" t="s">
        <v>13</v>
      </c>
      <c r="B100" s="1" t="s">
        <v>36</v>
      </c>
      <c r="C100" s="1" t="s">
        <v>32</v>
      </c>
      <c r="D100" s="1" t="s">
        <v>34</v>
      </c>
      <c r="E100" s="3">
        <v>25911</v>
      </c>
      <c r="F100" s="3">
        <v>33287</v>
      </c>
      <c r="G100" s="3">
        <v>30400</v>
      </c>
      <c r="H100" s="3">
        <v>25772</v>
      </c>
      <c r="I100" s="3">
        <v>29122</v>
      </c>
      <c r="J100" s="3">
        <v>29939</v>
      </c>
      <c r="K100" s="3">
        <v>30511</v>
      </c>
      <c r="L100" s="3">
        <v>626</v>
      </c>
      <c r="M100" s="1">
        <f>SUM(Table1[[#This Row],[KINDERGARTEN]:[NON-GRADE(ES)]])</f>
        <v>205568</v>
      </c>
    </row>
    <row r="101" spans="1:13" ht="28.8" x14ac:dyDescent="0.3">
      <c r="A101" s="2" t="s">
        <v>16</v>
      </c>
      <c r="B101" s="1" t="s">
        <v>36</v>
      </c>
      <c r="C101" s="1" t="s">
        <v>32</v>
      </c>
      <c r="D101" s="1" t="s">
        <v>34</v>
      </c>
      <c r="E101" s="3">
        <v>48165</v>
      </c>
      <c r="F101" s="3">
        <v>48045</v>
      </c>
      <c r="G101" s="3">
        <v>43792</v>
      </c>
      <c r="H101" s="3">
        <v>40809</v>
      </c>
      <c r="I101" s="3">
        <v>38628</v>
      </c>
      <c r="J101" s="3">
        <v>36992</v>
      </c>
      <c r="K101" s="3">
        <v>36393</v>
      </c>
      <c r="L101" s="3">
        <v>99</v>
      </c>
      <c r="M101" s="1">
        <f>SUM(Table1[[#This Row],[KINDERGARTEN]:[NON-GRADE(ES)]])</f>
        <v>292923</v>
      </c>
    </row>
    <row r="102" spans="1:13" x14ac:dyDescent="0.3">
      <c r="A102" s="2" t="s">
        <v>14</v>
      </c>
      <c r="B102" s="1" t="s">
        <v>36</v>
      </c>
      <c r="C102" s="1" t="s">
        <v>32</v>
      </c>
      <c r="D102" s="1" t="s">
        <v>34</v>
      </c>
      <c r="E102" s="3">
        <v>12411</v>
      </c>
      <c r="F102" s="3">
        <v>16705</v>
      </c>
      <c r="G102" s="3">
        <v>15133</v>
      </c>
      <c r="H102" s="3">
        <v>12950</v>
      </c>
      <c r="I102" s="3">
        <v>14565</v>
      </c>
      <c r="J102" s="3">
        <v>15552</v>
      </c>
      <c r="K102" s="3">
        <v>16052</v>
      </c>
      <c r="L102" s="3">
        <v>213</v>
      </c>
      <c r="M102" s="1">
        <f>SUM(Table1[[#This Row],[KINDERGARTEN]:[NON-GRADE(ES)]])</f>
        <v>103581</v>
      </c>
    </row>
    <row r="103" spans="1:13" x14ac:dyDescent="0.3">
      <c r="A103" s="2" t="s">
        <v>15</v>
      </c>
      <c r="B103" s="1" t="s">
        <v>36</v>
      </c>
      <c r="C103" s="1" t="s">
        <v>32</v>
      </c>
      <c r="D103" s="1" t="s">
        <v>34</v>
      </c>
      <c r="E103" s="3">
        <v>77344</v>
      </c>
      <c r="F103" s="3">
        <v>92449</v>
      </c>
      <c r="G103" s="3">
        <v>88824</v>
      </c>
      <c r="H103" s="3">
        <v>77376</v>
      </c>
      <c r="I103" s="3">
        <v>82911</v>
      </c>
      <c r="J103" s="3">
        <v>89489</v>
      </c>
      <c r="K103" s="3">
        <v>94164</v>
      </c>
      <c r="L103" s="3">
        <v>3210</v>
      </c>
      <c r="M103" s="1">
        <f>SUM(Table1[[#This Row],[KINDERGARTEN]:[NON-GRADE(ES)]])</f>
        <v>605767</v>
      </c>
    </row>
    <row r="104" spans="1:13" x14ac:dyDescent="0.3">
      <c r="A104" s="2" t="s">
        <v>0</v>
      </c>
      <c r="B104" s="1" t="s">
        <v>37</v>
      </c>
      <c r="C104" s="1" t="s">
        <v>31</v>
      </c>
      <c r="D104" s="1" t="s">
        <v>34</v>
      </c>
      <c r="E104" s="3">
        <v>4396</v>
      </c>
      <c r="F104" s="3">
        <v>4690</v>
      </c>
      <c r="G104" s="3">
        <v>4452</v>
      </c>
      <c r="H104" s="3">
        <v>3699</v>
      </c>
      <c r="I104" s="3">
        <v>3758</v>
      </c>
      <c r="J104" s="3">
        <v>4097</v>
      </c>
      <c r="K104" s="3">
        <v>4003</v>
      </c>
      <c r="L104" s="3">
        <v>68</v>
      </c>
      <c r="M104" s="1">
        <f>SUM(Table1[[#This Row],[KINDERGARTEN]:[NON-GRADE(ES)]])</f>
        <v>29163</v>
      </c>
    </row>
    <row r="105" spans="1:13" x14ac:dyDescent="0.3">
      <c r="A105" s="2" t="s">
        <v>1</v>
      </c>
      <c r="B105" s="1" t="s">
        <v>37</v>
      </c>
      <c r="C105" s="1" t="s">
        <v>31</v>
      </c>
      <c r="D105" s="1" t="s">
        <v>34</v>
      </c>
      <c r="E105" s="3">
        <v>3009</v>
      </c>
      <c r="F105" s="3">
        <v>2913</v>
      </c>
      <c r="G105" s="3">
        <v>2598</v>
      </c>
      <c r="H105" s="3">
        <v>2295</v>
      </c>
      <c r="I105" s="3">
        <v>2361</v>
      </c>
      <c r="J105" s="3">
        <v>2348</v>
      </c>
      <c r="K105" s="3">
        <v>2236</v>
      </c>
      <c r="L105" s="3">
        <v>7</v>
      </c>
      <c r="M105" s="1">
        <f>SUM(Table1[[#This Row],[KINDERGARTEN]:[NON-GRADE(ES)]])</f>
        <v>17767</v>
      </c>
    </row>
    <row r="106" spans="1:13" x14ac:dyDescent="0.3">
      <c r="A106" s="2" t="s">
        <v>2</v>
      </c>
      <c r="B106" s="1" t="s">
        <v>37</v>
      </c>
      <c r="C106" s="1" t="s">
        <v>31</v>
      </c>
      <c r="D106" s="1" t="s">
        <v>34</v>
      </c>
      <c r="E106" s="3">
        <v>14329</v>
      </c>
      <c r="F106" s="3">
        <v>16219</v>
      </c>
      <c r="G106" s="3">
        <v>15339</v>
      </c>
      <c r="H106" s="3">
        <v>13492</v>
      </c>
      <c r="I106" s="3">
        <v>14021</v>
      </c>
      <c r="J106" s="3">
        <v>14134</v>
      </c>
      <c r="K106" s="3">
        <v>14238</v>
      </c>
      <c r="L106" s="3">
        <v>276</v>
      </c>
      <c r="M106" s="1">
        <f>SUM(Table1[[#This Row],[KINDERGARTEN]:[NON-GRADE(ES)]])</f>
        <v>102048</v>
      </c>
    </row>
    <row r="107" spans="1:13" x14ac:dyDescent="0.3">
      <c r="A107" s="2" t="s">
        <v>3</v>
      </c>
      <c r="B107" s="1" t="s">
        <v>37</v>
      </c>
      <c r="C107" s="1" t="s">
        <v>31</v>
      </c>
      <c r="D107" s="1" t="s">
        <v>34</v>
      </c>
      <c r="E107" s="3">
        <v>24859</v>
      </c>
      <c r="F107" s="3">
        <v>27269</v>
      </c>
      <c r="G107" s="3">
        <v>26386</v>
      </c>
      <c r="H107" s="3">
        <v>22665</v>
      </c>
      <c r="I107" s="3">
        <v>23491</v>
      </c>
      <c r="J107" s="3">
        <v>23731</v>
      </c>
      <c r="K107" s="3">
        <v>23843</v>
      </c>
      <c r="L107" s="3">
        <v>687</v>
      </c>
      <c r="M107" s="1">
        <f>SUM(Table1[[#This Row],[KINDERGARTEN]:[NON-GRADE(ES)]])</f>
        <v>172931</v>
      </c>
    </row>
    <row r="108" spans="1:13" x14ac:dyDescent="0.3">
      <c r="A108" s="2" t="s">
        <v>4</v>
      </c>
      <c r="B108" s="1" t="s">
        <v>37</v>
      </c>
      <c r="C108" s="1" t="s">
        <v>31</v>
      </c>
      <c r="D108" s="1" t="s">
        <v>34</v>
      </c>
      <c r="E108" s="3">
        <v>2262</v>
      </c>
      <c r="F108" s="3">
        <v>1822</v>
      </c>
      <c r="G108" s="3">
        <v>1618</v>
      </c>
      <c r="H108" s="3">
        <v>1391</v>
      </c>
      <c r="I108" s="3">
        <v>1442</v>
      </c>
      <c r="J108" s="3">
        <v>1410</v>
      </c>
      <c r="K108" s="3">
        <v>1365</v>
      </c>
      <c r="L108" s="3">
        <v>34</v>
      </c>
      <c r="M108" s="1">
        <f>SUM(Table1[[#This Row],[KINDERGARTEN]:[NON-GRADE(ES)]])</f>
        <v>11344</v>
      </c>
    </row>
    <row r="109" spans="1:13" x14ac:dyDescent="0.3">
      <c r="A109" s="2" t="s">
        <v>5</v>
      </c>
      <c r="B109" s="1" t="s">
        <v>37</v>
      </c>
      <c r="C109" s="1" t="s">
        <v>31</v>
      </c>
      <c r="D109" s="1" t="s">
        <v>34</v>
      </c>
      <c r="E109" s="3">
        <v>4947</v>
      </c>
      <c r="F109" s="3">
        <v>4103</v>
      </c>
      <c r="G109" s="3">
        <v>3771</v>
      </c>
      <c r="H109" s="3">
        <v>3207</v>
      </c>
      <c r="I109" s="3">
        <v>3223</v>
      </c>
      <c r="J109" s="3">
        <v>3107</v>
      </c>
      <c r="K109" s="3">
        <v>3122</v>
      </c>
      <c r="L109" s="3">
        <v>68</v>
      </c>
      <c r="M109" s="1">
        <f>SUM(Table1[[#This Row],[KINDERGARTEN]:[NON-GRADE(ES)]])</f>
        <v>25548</v>
      </c>
    </row>
    <row r="110" spans="1:13" x14ac:dyDescent="0.3">
      <c r="A110" s="2" t="s">
        <v>6</v>
      </c>
      <c r="B110" s="1" t="s">
        <v>37</v>
      </c>
      <c r="C110" s="1" t="s">
        <v>31</v>
      </c>
      <c r="D110" s="1" t="s">
        <v>34</v>
      </c>
      <c r="E110" s="3">
        <v>9868</v>
      </c>
      <c r="F110" s="3">
        <v>6192</v>
      </c>
      <c r="G110" s="3">
        <v>6045</v>
      </c>
      <c r="H110" s="3">
        <v>5008</v>
      </c>
      <c r="I110" s="3">
        <v>5376</v>
      </c>
      <c r="J110" s="3">
        <v>5437</v>
      </c>
      <c r="K110" s="3">
        <v>5369</v>
      </c>
      <c r="L110" s="3">
        <v>161</v>
      </c>
      <c r="M110" s="1">
        <f>SUM(Table1[[#This Row],[KINDERGARTEN]:[NON-GRADE(ES)]])</f>
        <v>43456</v>
      </c>
    </row>
    <row r="111" spans="1:13" x14ac:dyDescent="0.3">
      <c r="A111" s="2" t="s">
        <v>7</v>
      </c>
      <c r="B111" s="1" t="s">
        <v>37</v>
      </c>
      <c r="C111" s="1" t="s">
        <v>31</v>
      </c>
      <c r="D111" s="1" t="s">
        <v>34</v>
      </c>
      <c r="E111" s="3">
        <v>9308</v>
      </c>
      <c r="F111" s="3">
        <v>8221</v>
      </c>
      <c r="G111" s="3">
        <v>7747</v>
      </c>
      <c r="H111" s="3">
        <v>6795</v>
      </c>
      <c r="I111" s="3">
        <v>6960</v>
      </c>
      <c r="J111" s="3">
        <v>6824</v>
      </c>
      <c r="K111" s="3">
        <v>6775</v>
      </c>
      <c r="L111" s="3">
        <v>174</v>
      </c>
      <c r="M111" s="1">
        <f>SUM(Table1[[#This Row],[KINDERGARTEN]:[NON-GRADE(ES)]])</f>
        <v>52804</v>
      </c>
    </row>
    <row r="112" spans="1:13" x14ac:dyDescent="0.3">
      <c r="A112" s="2" t="s">
        <v>8</v>
      </c>
      <c r="B112" s="1" t="s">
        <v>37</v>
      </c>
      <c r="C112" s="1" t="s">
        <v>31</v>
      </c>
      <c r="D112" s="1" t="s">
        <v>34</v>
      </c>
      <c r="E112" s="3">
        <v>2281</v>
      </c>
      <c r="F112" s="3">
        <v>1977</v>
      </c>
      <c r="G112" s="3">
        <v>1847</v>
      </c>
      <c r="H112" s="3">
        <v>1466</v>
      </c>
      <c r="I112" s="3">
        <v>1540</v>
      </c>
      <c r="J112" s="3">
        <v>1577</v>
      </c>
      <c r="K112" s="3">
        <v>1610</v>
      </c>
      <c r="L112" s="3">
        <v>49</v>
      </c>
      <c r="M112" s="1">
        <f>SUM(Table1[[#This Row],[KINDERGARTEN]:[NON-GRADE(ES)]])</f>
        <v>12347</v>
      </c>
    </row>
    <row r="113" spans="1:13" x14ac:dyDescent="0.3">
      <c r="A113" s="2" t="s">
        <v>9</v>
      </c>
      <c r="B113" s="1" t="s">
        <v>37</v>
      </c>
      <c r="C113" s="1" t="s">
        <v>31</v>
      </c>
      <c r="D113" s="1" t="s">
        <v>34</v>
      </c>
      <c r="E113" s="3">
        <v>2872</v>
      </c>
      <c r="F113" s="3">
        <v>1908</v>
      </c>
      <c r="G113" s="3">
        <v>1689</v>
      </c>
      <c r="H113" s="3">
        <v>1530</v>
      </c>
      <c r="I113" s="3">
        <v>1506</v>
      </c>
      <c r="J113" s="3">
        <v>1553</v>
      </c>
      <c r="K113" s="3">
        <v>1459</v>
      </c>
      <c r="L113" s="3">
        <v>26</v>
      </c>
      <c r="M113" s="1">
        <f>SUM(Table1[[#This Row],[KINDERGARTEN]:[NON-GRADE(ES)]])</f>
        <v>12543</v>
      </c>
    </row>
    <row r="114" spans="1:13" x14ac:dyDescent="0.3">
      <c r="A114" s="2" t="s">
        <v>10</v>
      </c>
      <c r="B114" s="1" t="s">
        <v>37</v>
      </c>
      <c r="C114" s="1" t="s">
        <v>31</v>
      </c>
      <c r="D114" s="1" t="s">
        <v>34</v>
      </c>
      <c r="E114" s="3">
        <v>5262</v>
      </c>
      <c r="F114" s="3">
        <v>4409</v>
      </c>
      <c r="G114" s="3">
        <v>3998</v>
      </c>
      <c r="H114" s="3">
        <v>3452</v>
      </c>
      <c r="I114" s="3">
        <v>3413</v>
      </c>
      <c r="J114" s="3">
        <v>3527</v>
      </c>
      <c r="K114" s="3">
        <v>3426</v>
      </c>
      <c r="L114" s="3">
        <v>49</v>
      </c>
      <c r="M114" s="1">
        <f>SUM(Table1[[#This Row],[KINDERGARTEN]:[NON-GRADE(ES)]])</f>
        <v>27536</v>
      </c>
    </row>
    <row r="115" spans="1:13" x14ac:dyDescent="0.3">
      <c r="A115" s="2" t="s">
        <v>11</v>
      </c>
      <c r="B115" s="1" t="s">
        <v>37</v>
      </c>
      <c r="C115" s="1" t="s">
        <v>31</v>
      </c>
      <c r="D115" s="1" t="s">
        <v>34</v>
      </c>
      <c r="E115" s="3">
        <v>6177</v>
      </c>
      <c r="F115" s="3">
        <v>5633</v>
      </c>
      <c r="G115" s="3">
        <v>5027</v>
      </c>
      <c r="H115" s="3">
        <v>4070</v>
      </c>
      <c r="I115" s="3">
        <v>4450</v>
      </c>
      <c r="J115" s="3">
        <v>4495</v>
      </c>
      <c r="K115" s="3">
        <v>4270</v>
      </c>
      <c r="L115" s="3">
        <v>45</v>
      </c>
      <c r="M115" s="1">
        <f>SUM(Table1[[#This Row],[KINDERGARTEN]:[NON-GRADE(ES)]])</f>
        <v>34167</v>
      </c>
    </row>
    <row r="116" spans="1:13" x14ac:dyDescent="0.3">
      <c r="A116" s="2" t="s">
        <v>12</v>
      </c>
      <c r="B116" s="1" t="s">
        <v>37</v>
      </c>
      <c r="C116" s="1" t="s">
        <v>31</v>
      </c>
      <c r="D116" s="1" t="s">
        <v>34</v>
      </c>
      <c r="E116" s="3">
        <v>5448</v>
      </c>
      <c r="F116" s="3">
        <v>4450</v>
      </c>
      <c r="G116" s="3">
        <v>3908</v>
      </c>
      <c r="H116" s="3">
        <v>3264</v>
      </c>
      <c r="I116" s="3">
        <v>3457</v>
      </c>
      <c r="J116" s="3">
        <v>3592</v>
      </c>
      <c r="K116" s="3">
        <v>3304</v>
      </c>
      <c r="L116" s="3">
        <v>64</v>
      </c>
      <c r="M116" s="1">
        <f>SUM(Table1[[#This Row],[KINDERGARTEN]:[NON-GRADE(ES)]])</f>
        <v>27487</v>
      </c>
    </row>
    <row r="117" spans="1:13" x14ac:dyDescent="0.3">
      <c r="A117" s="2" t="s">
        <v>13</v>
      </c>
      <c r="B117" s="1" t="s">
        <v>37</v>
      </c>
      <c r="C117" s="1" t="s">
        <v>31</v>
      </c>
      <c r="D117" s="1" t="s">
        <v>34</v>
      </c>
      <c r="E117" s="3">
        <v>2541</v>
      </c>
      <c r="F117" s="3">
        <v>1721</v>
      </c>
      <c r="G117" s="3">
        <v>1402</v>
      </c>
      <c r="H117" s="3">
        <v>1212</v>
      </c>
      <c r="I117" s="3">
        <v>1218</v>
      </c>
      <c r="J117" s="3">
        <v>1170</v>
      </c>
      <c r="K117" s="3">
        <v>1176</v>
      </c>
      <c r="L117" s="3">
        <v>13</v>
      </c>
      <c r="M117" s="1">
        <f>SUM(Table1[[#This Row],[KINDERGARTEN]:[NON-GRADE(ES)]])</f>
        <v>10453</v>
      </c>
    </row>
    <row r="118" spans="1:13" ht="28.8" x14ac:dyDescent="0.3">
      <c r="A118" s="2" t="s">
        <v>16</v>
      </c>
      <c r="B118" s="1" t="s">
        <v>37</v>
      </c>
      <c r="C118" s="1" t="s">
        <v>31</v>
      </c>
      <c r="D118" s="1" t="s">
        <v>34</v>
      </c>
      <c r="E118" s="3">
        <v>4468</v>
      </c>
      <c r="F118" s="3">
        <v>3097</v>
      </c>
      <c r="G118" s="3">
        <v>2762</v>
      </c>
      <c r="H118" s="3">
        <v>2473</v>
      </c>
      <c r="I118" s="3">
        <v>2205</v>
      </c>
      <c r="J118" s="3">
        <v>1897</v>
      </c>
      <c r="K118" s="3">
        <v>1897</v>
      </c>
      <c r="L118" s="3">
        <v>35</v>
      </c>
      <c r="M118" s="1">
        <f>SUM(Table1[[#This Row],[KINDERGARTEN]:[NON-GRADE(ES)]])</f>
        <v>18834</v>
      </c>
    </row>
    <row r="119" spans="1:13" x14ac:dyDescent="0.3">
      <c r="A119" s="2" t="s">
        <v>14</v>
      </c>
      <c r="B119" s="1" t="s">
        <v>37</v>
      </c>
      <c r="C119" s="1" t="s">
        <v>31</v>
      </c>
      <c r="D119" s="1" t="s">
        <v>34</v>
      </c>
      <c r="E119" s="3">
        <v>2341</v>
      </c>
      <c r="F119" s="3">
        <v>2427</v>
      </c>
      <c r="G119" s="3">
        <v>1911</v>
      </c>
      <c r="H119" s="3">
        <v>1717</v>
      </c>
      <c r="I119" s="3">
        <v>1783</v>
      </c>
      <c r="J119" s="3">
        <v>1820</v>
      </c>
      <c r="K119" s="3">
        <v>1872</v>
      </c>
      <c r="L119" s="3">
        <v>20</v>
      </c>
      <c r="M119" s="1">
        <f>SUM(Table1[[#This Row],[KINDERGARTEN]:[NON-GRADE(ES)]])</f>
        <v>13891</v>
      </c>
    </row>
    <row r="120" spans="1:13" x14ac:dyDescent="0.3">
      <c r="A120" s="2" t="s">
        <v>15</v>
      </c>
      <c r="B120" s="1" t="s">
        <v>37</v>
      </c>
      <c r="C120" s="1" t="s">
        <v>31</v>
      </c>
      <c r="D120" s="1" t="s">
        <v>34</v>
      </c>
      <c r="E120" s="3">
        <v>26551</v>
      </c>
      <c r="F120" s="3">
        <v>26376</v>
      </c>
      <c r="G120" s="3">
        <v>25835</v>
      </c>
      <c r="H120" s="3">
        <v>23195</v>
      </c>
      <c r="I120" s="3">
        <v>23789</v>
      </c>
      <c r="J120" s="3">
        <v>23461</v>
      </c>
      <c r="K120" s="3">
        <v>23712</v>
      </c>
      <c r="L120" s="3">
        <v>826</v>
      </c>
      <c r="M120" s="1">
        <f>SUM(Table1[[#This Row],[KINDERGARTEN]:[NON-GRADE(ES)]])</f>
        <v>173745</v>
      </c>
    </row>
    <row r="121" spans="1:13" x14ac:dyDescent="0.3">
      <c r="A121" s="2" t="s">
        <v>0</v>
      </c>
      <c r="B121" s="1" t="s">
        <v>37</v>
      </c>
      <c r="C121" s="1" t="s">
        <v>32</v>
      </c>
      <c r="D121" s="1" t="s">
        <v>34</v>
      </c>
      <c r="E121" s="3">
        <v>4073</v>
      </c>
      <c r="F121" s="3">
        <v>4472</v>
      </c>
      <c r="G121" s="3">
        <v>4012</v>
      </c>
      <c r="H121" s="3">
        <v>3453</v>
      </c>
      <c r="I121" s="3">
        <v>3563</v>
      </c>
      <c r="J121" s="3">
        <v>3514</v>
      </c>
      <c r="K121" s="3">
        <v>3668</v>
      </c>
      <c r="L121" s="3">
        <v>39</v>
      </c>
      <c r="M121" s="1">
        <f>SUM(Table1[[#This Row],[KINDERGARTEN]:[NON-GRADE(ES)]])</f>
        <v>26794</v>
      </c>
    </row>
    <row r="122" spans="1:13" x14ac:dyDescent="0.3">
      <c r="A122" s="2" t="s">
        <v>1</v>
      </c>
      <c r="B122" s="1" t="s">
        <v>37</v>
      </c>
      <c r="C122" s="1" t="s">
        <v>32</v>
      </c>
      <c r="D122" s="1" t="s">
        <v>34</v>
      </c>
      <c r="E122" s="3">
        <v>2709</v>
      </c>
      <c r="F122" s="3">
        <v>2701</v>
      </c>
      <c r="G122" s="3">
        <v>2373</v>
      </c>
      <c r="H122" s="3">
        <v>2028</v>
      </c>
      <c r="I122" s="3">
        <v>2066</v>
      </c>
      <c r="J122" s="3">
        <v>1993</v>
      </c>
      <c r="K122" s="3">
        <v>2010</v>
      </c>
      <c r="L122" s="3">
        <v>8</v>
      </c>
      <c r="M122" s="1">
        <f>SUM(Table1[[#This Row],[KINDERGARTEN]:[NON-GRADE(ES)]])</f>
        <v>15888</v>
      </c>
    </row>
    <row r="123" spans="1:13" x14ac:dyDescent="0.3">
      <c r="A123" s="2" t="s">
        <v>2</v>
      </c>
      <c r="B123" s="1" t="s">
        <v>37</v>
      </c>
      <c r="C123" s="1" t="s">
        <v>32</v>
      </c>
      <c r="D123" s="1" t="s">
        <v>34</v>
      </c>
      <c r="E123" s="3">
        <v>13145</v>
      </c>
      <c r="F123" s="3">
        <v>15329</v>
      </c>
      <c r="G123" s="3">
        <v>13827</v>
      </c>
      <c r="H123" s="3">
        <v>12038</v>
      </c>
      <c r="I123" s="3">
        <v>12831</v>
      </c>
      <c r="J123" s="3">
        <v>13222</v>
      </c>
      <c r="K123" s="3">
        <v>13309</v>
      </c>
      <c r="L123" s="3">
        <v>104</v>
      </c>
      <c r="M123" s="1">
        <f>SUM(Table1[[#This Row],[KINDERGARTEN]:[NON-GRADE(ES)]])</f>
        <v>93805</v>
      </c>
    </row>
    <row r="124" spans="1:13" x14ac:dyDescent="0.3">
      <c r="A124" s="2" t="s">
        <v>3</v>
      </c>
      <c r="B124" s="1" t="s">
        <v>37</v>
      </c>
      <c r="C124" s="1" t="s">
        <v>32</v>
      </c>
      <c r="D124" s="1" t="s">
        <v>34</v>
      </c>
      <c r="E124" s="3">
        <v>22599</v>
      </c>
      <c r="F124" s="3">
        <v>25592</v>
      </c>
      <c r="G124" s="3">
        <v>24271</v>
      </c>
      <c r="H124" s="3">
        <v>20544</v>
      </c>
      <c r="I124" s="3">
        <v>21523</v>
      </c>
      <c r="J124" s="3">
        <v>22072</v>
      </c>
      <c r="K124" s="3">
        <v>22237</v>
      </c>
      <c r="L124" s="3">
        <v>239</v>
      </c>
      <c r="M124" s="1">
        <f>SUM(Table1[[#This Row],[KINDERGARTEN]:[NON-GRADE(ES)]])</f>
        <v>159077</v>
      </c>
    </row>
    <row r="125" spans="1:13" x14ac:dyDescent="0.3">
      <c r="A125" s="2" t="s">
        <v>4</v>
      </c>
      <c r="B125" s="1" t="s">
        <v>37</v>
      </c>
      <c r="C125" s="1" t="s">
        <v>32</v>
      </c>
      <c r="D125" s="1" t="s">
        <v>34</v>
      </c>
      <c r="E125" s="3">
        <v>2050</v>
      </c>
      <c r="F125" s="3">
        <v>1632</v>
      </c>
      <c r="G125" s="3">
        <v>1453</v>
      </c>
      <c r="H125" s="3">
        <v>1239</v>
      </c>
      <c r="I125" s="3">
        <v>1304</v>
      </c>
      <c r="J125" s="3">
        <v>1351</v>
      </c>
      <c r="K125" s="3">
        <v>1368</v>
      </c>
      <c r="L125" s="3">
        <v>14</v>
      </c>
      <c r="M125" s="1">
        <f>SUM(Table1[[#This Row],[KINDERGARTEN]:[NON-GRADE(ES)]])</f>
        <v>10411</v>
      </c>
    </row>
    <row r="126" spans="1:13" x14ac:dyDescent="0.3">
      <c r="A126" s="2" t="s">
        <v>5</v>
      </c>
      <c r="B126" s="1" t="s">
        <v>37</v>
      </c>
      <c r="C126" s="1" t="s">
        <v>32</v>
      </c>
      <c r="D126" s="1" t="s">
        <v>34</v>
      </c>
      <c r="E126" s="3">
        <v>4596</v>
      </c>
      <c r="F126" s="3">
        <v>3623</v>
      </c>
      <c r="G126" s="3">
        <v>3387</v>
      </c>
      <c r="H126" s="3">
        <v>2831</v>
      </c>
      <c r="I126" s="3">
        <v>2848</v>
      </c>
      <c r="J126" s="3">
        <v>2813</v>
      </c>
      <c r="K126" s="3">
        <v>2851</v>
      </c>
      <c r="L126" s="3">
        <v>25</v>
      </c>
      <c r="M126" s="1">
        <f>SUM(Table1[[#This Row],[KINDERGARTEN]:[NON-GRADE(ES)]])</f>
        <v>22974</v>
      </c>
    </row>
    <row r="127" spans="1:13" x14ac:dyDescent="0.3">
      <c r="A127" s="2" t="s">
        <v>6</v>
      </c>
      <c r="B127" s="1" t="s">
        <v>37</v>
      </c>
      <c r="C127" s="1" t="s">
        <v>32</v>
      </c>
      <c r="D127" s="1" t="s">
        <v>34</v>
      </c>
      <c r="E127" s="3">
        <v>9027</v>
      </c>
      <c r="F127" s="3">
        <v>5603</v>
      </c>
      <c r="G127" s="3">
        <v>5307</v>
      </c>
      <c r="H127" s="3">
        <v>4480</v>
      </c>
      <c r="I127" s="3">
        <v>4745</v>
      </c>
      <c r="J127" s="3">
        <v>4903</v>
      </c>
      <c r="K127" s="3">
        <v>4855</v>
      </c>
      <c r="L127" s="3">
        <v>51</v>
      </c>
      <c r="M127" s="1">
        <f>SUM(Table1[[#This Row],[KINDERGARTEN]:[NON-GRADE(ES)]])</f>
        <v>38971</v>
      </c>
    </row>
    <row r="128" spans="1:13" x14ac:dyDescent="0.3">
      <c r="A128" s="2" t="s">
        <v>7</v>
      </c>
      <c r="B128" s="1" t="s">
        <v>37</v>
      </c>
      <c r="C128" s="1" t="s">
        <v>32</v>
      </c>
      <c r="D128" s="1" t="s">
        <v>34</v>
      </c>
      <c r="E128" s="3">
        <v>8543</v>
      </c>
      <c r="F128" s="3">
        <v>7679</v>
      </c>
      <c r="G128" s="3">
        <v>7136</v>
      </c>
      <c r="H128" s="3">
        <v>6213</v>
      </c>
      <c r="I128" s="3">
        <v>6295</v>
      </c>
      <c r="J128" s="3">
        <v>6385</v>
      </c>
      <c r="K128" s="3">
        <v>6123</v>
      </c>
      <c r="L128" s="3">
        <v>70</v>
      </c>
      <c r="M128" s="1">
        <f>SUM(Table1[[#This Row],[KINDERGARTEN]:[NON-GRADE(ES)]])</f>
        <v>48444</v>
      </c>
    </row>
    <row r="129" spans="1:13" x14ac:dyDescent="0.3">
      <c r="A129" s="2" t="s">
        <v>8</v>
      </c>
      <c r="B129" s="1" t="s">
        <v>37</v>
      </c>
      <c r="C129" s="1" t="s">
        <v>32</v>
      </c>
      <c r="D129" s="1" t="s">
        <v>34</v>
      </c>
      <c r="E129" s="3">
        <v>1987</v>
      </c>
      <c r="F129" s="3">
        <v>1792</v>
      </c>
      <c r="G129" s="3">
        <v>1600</v>
      </c>
      <c r="H129" s="3">
        <v>1320</v>
      </c>
      <c r="I129" s="3">
        <v>1369</v>
      </c>
      <c r="J129" s="3">
        <v>1418</v>
      </c>
      <c r="K129" s="3">
        <v>1450</v>
      </c>
      <c r="L129" s="3">
        <v>44</v>
      </c>
      <c r="M129" s="1">
        <f>SUM(Table1[[#This Row],[KINDERGARTEN]:[NON-GRADE(ES)]])</f>
        <v>10980</v>
      </c>
    </row>
    <row r="130" spans="1:13" x14ac:dyDescent="0.3">
      <c r="A130" s="2" t="s">
        <v>9</v>
      </c>
      <c r="B130" s="1" t="s">
        <v>37</v>
      </c>
      <c r="C130" s="1" t="s">
        <v>32</v>
      </c>
      <c r="D130" s="1" t="s">
        <v>34</v>
      </c>
      <c r="E130" s="3">
        <v>2635</v>
      </c>
      <c r="F130" s="3">
        <v>1616</v>
      </c>
      <c r="G130" s="3">
        <v>1466</v>
      </c>
      <c r="H130" s="3">
        <v>1343</v>
      </c>
      <c r="I130" s="3">
        <v>1321</v>
      </c>
      <c r="J130" s="3">
        <v>1375</v>
      </c>
      <c r="K130" s="3">
        <v>1290</v>
      </c>
      <c r="L130" s="3">
        <v>5</v>
      </c>
      <c r="M130" s="1">
        <f>SUM(Table1[[#This Row],[KINDERGARTEN]:[NON-GRADE(ES)]])</f>
        <v>11051</v>
      </c>
    </row>
    <row r="131" spans="1:13" x14ac:dyDescent="0.3">
      <c r="A131" s="2" t="s">
        <v>10</v>
      </c>
      <c r="B131" s="1" t="s">
        <v>37</v>
      </c>
      <c r="C131" s="1" t="s">
        <v>32</v>
      </c>
      <c r="D131" s="1" t="s">
        <v>34</v>
      </c>
      <c r="E131" s="3">
        <v>4842</v>
      </c>
      <c r="F131" s="3">
        <v>3960</v>
      </c>
      <c r="G131" s="3">
        <v>3519</v>
      </c>
      <c r="H131" s="3">
        <v>2998</v>
      </c>
      <c r="I131" s="3">
        <v>3071</v>
      </c>
      <c r="J131" s="3">
        <v>3073</v>
      </c>
      <c r="K131" s="3">
        <v>3106</v>
      </c>
      <c r="L131" s="3">
        <v>50</v>
      </c>
      <c r="M131" s="1">
        <f>SUM(Table1[[#This Row],[KINDERGARTEN]:[NON-GRADE(ES)]])</f>
        <v>24619</v>
      </c>
    </row>
    <row r="132" spans="1:13" x14ac:dyDescent="0.3">
      <c r="A132" s="2" t="s">
        <v>11</v>
      </c>
      <c r="B132" s="1" t="s">
        <v>37</v>
      </c>
      <c r="C132" s="1" t="s">
        <v>32</v>
      </c>
      <c r="D132" s="1" t="s">
        <v>34</v>
      </c>
      <c r="E132" s="3">
        <v>5701</v>
      </c>
      <c r="F132" s="3">
        <v>4974</v>
      </c>
      <c r="G132" s="3">
        <v>4336</v>
      </c>
      <c r="H132" s="3">
        <v>3631</v>
      </c>
      <c r="I132" s="3">
        <v>4000</v>
      </c>
      <c r="J132" s="3">
        <v>4110</v>
      </c>
      <c r="K132" s="3">
        <v>4010</v>
      </c>
      <c r="L132" s="3">
        <v>13</v>
      </c>
      <c r="M132" s="1">
        <f>SUM(Table1[[#This Row],[KINDERGARTEN]:[NON-GRADE(ES)]])</f>
        <v>30775</v>
      </c>
    </row>
    <row r="133" spans="1:13" x14ac:dyDescent="0.3">
      <c r="A133" s="2" t="s">
        <v>12</v>
      </c>
      <c r="B133" s="1" t="s">
        <v>37</v>
      </c>
      <c r="C133" s="1" t="s">
        <v>32</v>
      </c>
      <c r="D133" s="1" t="s">
        <v>34</v>
      </c>
      <c r="E133" s="3">
        <v>4891</v>
      </c>
      <c r="F133" s="3">
        <v>4031</v>
      </c>
      <c r="G133" s="3">
        <v>3499</v>
      </c>
      <c r="H133" s="3">
        <v>2910</v>
      </c>
      <c r="I133" s="3">
        <v>3117</v>
      </c>
      <c r="J133" s="3">
        <v>3201</v>
      </c>
      <c r="K133" s="3">
        <v>3046</v>
      </c>
      <c r="L133" s="3">
        <v>21</v>
      </c>
      <c r="M133" s="1">
        <f>SUM(Table1[[#This Row],[KINDERGARTEN]:[NON-GRADE(ES)]])</f>
        <v>24716</v>
      </c>
    </row>
    <row r="134" spans="1:13" x14ac:dyDescent="0.3">
      <c r="A134" s="2" t="s">
        <v>13</v>
      </c>
      <c r="B134" s="1" t="s">
        <v>37</v>
      </c>
      <c r="C134" s="1" t="s">
        <v>32</v>
      </c>
      <c r="D134" s="1" t="s">
        <v>34</v>
      </c>
      <c r="E134" s="3">
        <v>2218</v>
      </c>
      <c r="F134" s="3">
        <v>1489</v>
      </c>
      <c r="G134" s="3">
        <v>1288</v>
      </c>
      <c r="H134" s="3">
        <v>1047</v>
      </c>
      <c r="I134" s="3">
        <v>1029</v>
      </c>
      <c r="J134" s="3">
        <v>1096</v>
      </c>
      <c r="K134" s="3">
        <v>1006</v>
      </c>
      <c r="L134" s="3">
        <v>26</v>
      </c>
      <c r="M134" s="1">
        <f>SUM(Table1[[#This Row],[KINDERGARTEN]:[NON-GRADE(ES)]])</f>
        <v>9199</v>
      </c>
    </row>
    <row r="135" spans="1:13" ht="28.8" x14ac:dyDescent="0.3">
      <c r="A135" s="2" t="s">
        <v>16</v>
      </c>
      <c r="B135" s="1" t="s">
        <v>37</v>
      </c>
      <c r="C135" s="1" t="s">
        <v>32</v>
      </c>
      <c r="D135" s="1" t="s">
        <v>34</v>
      </c>
      <c r="E135" s="3">
        <v>4322</v>
      </c>
      <c r="F135" s="3">
        <v>3083</v>
      </c>
      <c r="G135" s="3">
        <v>2632</v>
      </c>
      <c r="H135" s="3">
        <v>2367</v>
      </c>
      <c r="I135" s="3">
        <v>2131</v>
      </c>
      <c r="J135" s="3">
        <v>1956</v>
      </c>
      <c r="K135" s="3">
        <v>1874</v>
      </c>
      <c r="L135" s="3">
        <v>42</v>
      </c>
      <c r="M135" s="1">
        <f>SUM(Table1[[#This Row],[KINDERGARTEN]:[NON-GRADE(ES)]])</f>
        <v>18407</v>
      </c>
    </row>
    <row r="136" spans="1:13" x14ac:dyDescent="0.3">
      <c r="A136" s="2" t="s">
        <v>14</v>
      </c>
      <c r="B136" s="1" t="s">
        <v>37</v>
      </c>
      <c r="C136" s="1" t="s">
        <v>32</v>
      </c>
      <c r="D136" s="1" t="s">
        <v>34</v>
      </c>
      <c r="E136" s="3">
        <v>2076</v>
      </c>
      <c r="F136" s="3">
        <v>2058</v>
      </c>
      <c r="G136" s="3">
        <v>1793</v>
      </c>
      <c r="H136" s="3">
        <v>1460</v>
      </c>
      <c r="I136" s="3">
        <v>1649</v>
      </c>
      <c r="J136" s="3">
        <v>1718</v>
      </c>
      <c r="K136" s="3">
        <v>1806</v>
      </c>
      <c r="L136" s="3">
        <v>19</v>
      </c>
      <c r="M136" s="1">
        <f>SUM(Table1[[#This Row],[KINDERGARTEN]:[NON-GRADE(ES)]])</f>
        <v>12579</v>
      </c>
    </row>
    <row r="137" spans="1:13" x14ac:dyDescent="0.3">
      <c r="A137" s="2" t="s">
        <v>15</v>
      </c>
      <c r="B137" s="1" t="s">
        <v>37</v>
      </c>
      <c r="C137" s="1" t="s">
        <v>32</v>
      </c>
      <c r="D137" s="1" t="s">
        <v>34</v>
      </c>
      <c r="E137" s="3">
        <v>24478</v>
      </c>
      <c r="F137" s="3">
        <v>24748</v>
      </c>
      <c r="G137" s="3">
        <v>24010</v>
      </c>
      <c r="H137" s="3">
        <v>21539</v>
      </c>
      <c r="I137" s="3">
        <v>22516</v>
      </c>
      <c r="J137" s="3">
        <v>22420</v>
      </c>
      <c r="K137" s="3">
        <v>22489</v>
      </c>
      <c r="L137" s="3">
        <v>333</v>
      </c>
      <c r="M137" s="1">
        <f>SUM(Table1[[#This Row],[KINDERGARTEN]:[NON-GRADE(ES)]])</f>
        <v>162533</v>
      </c>
    </row>
    <row r="138" spans="1:13" x14ac:dyDescent="0.3">
      <c r="A138" s="2" t="s">
        <v>0</v>
      </c>
      <c r="B138" s="1" t="s">
        <v>36</v>
      </c>
      <c r="C138" s="1" t="s">
        <v>31</v>
      </c>
      <c r="D138" s="1" t="s">
        <v>35</v>
      </c>
      <c r="E138" s="3">
        <v>48837</v>
      </c>
      <c r="F138" s="3">
        <v>43556</v>
      </c>
      <c r="G138" s="3">
        <v>53444</v>
      </c>
      <c r="H138" s="3">
        <v>51146</v>
      </c>
      <c r="I138" s="3">
        <v>41838</v>
      </c>
      <c r="J138" s="3">
        <v>46944</v>
      </c>
      <c r="K138" s="3">
        <v>49362</v>
      </c>
      <c r="L138" s="3">
        <v>1588</v>
      </c>
      <c r="M138" s="1">
        <f>SUM(Table1[[#This Row],[KINDERGARTEN]:[NON-GRADE(ES)]])</f>
        <v>336715</v>
      </c>
    </row>
    <row r="139" spans="1:13" x14ac:dyDescent="0.3">
      <c r="A139" s="2" t="s">
        <v>1</v>
      </c>
      <c r="B139" s="1" t="s">
        <v>36</v>
      </c>
      <c r="C139" s="1" t="s">
        <v>31</v>
      </c>
      <c r="D139" s="1" t="s">
        <v>35</v>
      </c>
      <c r="E139" s="3">
        <v>36947</v>
      </c>
      <c r="F139" s="3">
        <v>33335</v>
      </c>
      <c r="G139" s="3">
        <v>40677</v>
      </c>
      <c r="H139" s="3">
        <v>38175</v>
      </c>
      <c r="I139" s="3">
        <v>31149</v>
      </c>
      <c r="J139" s="3">
        <v>34487</v>
      </c>
      <c r="K139" s="3">
        <v>36499</v>
      </c>
      <c r="L139" s="3">
        <v>888</v>
      </c>
      <c r="M139" s="1">
        <f>SUM(Table1[[#This Row],[KINDERGARTEN]:[NON-GRADE(ES)]])</f>
        <v>252157</v>
      </c>
    </row>
    <row r="140" spans="1:13" x14ac:dyDescent="0.3">
      <c r="A140" s="2" t="s">
        <v>2</v>
      </c>
      <c r="B140" s="1" t="s">
        <v>36</v>
      </c>
      <c r="C140" s="1" t="s">
        <v>31</v>
      </c>
      <c r="D140" s="1" t="s">
        <v>35</v>
      </c>
      <c r="E140" s="3">
        <v>106932</v>
      </c>
      <c r="F140" s="3">
        <v>104009</v>
      </c>
      <c r="G140" s="3">
        <v>121219</v>
      </c>
      <c r="H140" s="3">
        <v>114662</v>
      </c>
      <c r="I140" s="3">
        <v>94087</v>
      </c>
      <c r="J140" s="3">
        <v>103224</v>
      </c>
      <c r="K140" s="3">
        <v>106437</v>
      </c>
      <c r="L140" s="3">
        <v>3817</v>
      </c>
      <c r="M140" s="1">
        <f>SUM(Table1[[#This Row],[KINDERGARTEN]:[NON-GRADE(ES)]])</f>
        <v>754387</v>
      </c>
    </row>
    <row r="141" spans="1:13" x14ac:dyDescent="0.3">
      <c r="A141" s="2" t="s">
        <v>3</v>
      </c>
      <c r="B141" s="1" t="s">
        <v>36</v>
      </c>
      <c r="C141" s="1" t="s">
        <v>31</v>
      </c>
      <c r="D141" s="1" t="s">
        <v>35</v>
      </c>
      <c r="E141" s="3">
        <v>133600</v>
      </c>
      <c r="F141" s="3">
        <v>134311</v>
      </c>
      <c r="G141" s="3">
        <v>152869</v>
      </c>
      <c r="H141" s="3">
        <v>146039</v>
      </c>
      <c r="I141" s="3">
        <v>119212</v>
      </c>
      <c r="J141" s="3">
        <v>126135</v>
      </c>
      <c r="K141" s="3">
        <v>135106</v>
      </c>
      <c r="L141" s="3">
        <v>5646</v>
      </c>
      <c r="M141" s="1">
        <f>SUM(Table1[[#This Row],[KINDERGARTEN]:[NON-GRADE(ES)]])</f>
        <v>952918</v>
      </c>
    </row>
    <row r="142" spans="1:13" x14ac:dyDescent="0.3">
      <c r="A142" s="2" t="s">
        <v>4</v>
      </c>
      <c r="B142" s="1" t="s">
        <v>36</v>
      </c>
      <c r="C142" s="1" t="s">
        <v>31</v>
      </c>
      <c r="D142" s="1" t="s">
        <v>35</v>
      </c>
      <c r="E142" s="3">
        <v>37118</v>
      </c>
      <c r="F142" s="3">
        <v>37227</v>
      </c>
      <c r="G142" s="3">
        <v>40149</v>
      </c>
      <c r="H142" s="3">
        <v>37614</v>
      </c>
      <c r="I142" s="3">
        <v>31818</v>
      </c>
      <c r="J142" s="3">
        <v>34809</v>
      </c>
      <c r="K142" s="3">
        <v>35062</v>
      </c>
      <c r="L142" s="3">
        <v>947</v>
      </c>
      <c r="M142" s="1">
        <f>SUM(Table1[[#This Row],[KINDERGARTEN]:[NON-GRADE(ES)]])</f>
        <v>254744</v>
      </c>
    </row>
    <row r="143" spans="1:13" x14ac:dyDescent="0.3">
      <c r="A143" s="2" t="s">
        <v>5</v>
      </c>
      <c r="B143" s="1" t="s">
        <v>36</v>
      </c>
      <c r="C143" s="1" t="s">
        <v>31</v>
      </c>
      <c r="D143" s="1" t="s">
        <v>35</v>
      </c>
      <c r="E143" s="3">
        <v>64679</v>
      </c>
      <c r="F143" s="3">
        <v>71493</v>
      </c>
      <c r="G143" s="3">
        <v>73396</v>
      </c>
      <c r="H143" s="3">
        <v>71434</v>
      </c>
      <c r="I143" s="3">
        <v>60695</v>
      </c>
      <c r="J143" s="3">
        <v>65397</v>
      </c>
      <c r="K143" s="3">
        <v>65292</v>
      </c>
      <c r="L143" s="3">
        <v>1236</v>
      </c>
      <c r="M143" s="1">
        <f>SUM(Table1[[#This Row],[KINDERGARTEN]:[NON-GRADE(ES)]])</f>
        <v>473622</v>
      </c>
    </row>
    <row r="144" spans="1:13" x14ac:dyDescent="0.3">
      <c r="A144" s="2" t="s">
        <v>6</v>
      </c>
      <c r="B144" s="1" t="s">
        <v>36</v>
      </c>
      <c r="C144" s="1" t="s">
        <v>31</v>
      </c>
      <c r="D144" s="1" t="s">
        <v>35</v>
      </c>
      <c r="E144" s="3">
        <v>74799</v>
      </c>
      <c r="F144" s="3">
        <v>74406</v>
      </c>
      <c r="G144" s="3">
        <v>84721</v>
      </c>
      <c r="H144" s="3">
        <v>82568</v>
      </c>
      <c r="I144" s="3">
        <v>68684</v>
      </c>
      <c r="J144" s="3">
        <v>76795</v>
      </c>
      <c r="K144" s="3">
        <v>79057</v>
      </c>
      <c r="L144" s="3">
        <v>2879</v>
      </c>
      <c r="M144" s="1">
        <f>SUM(Table1[[#This Row],[KINDERGARTEN]:[NON-GRADE(ES)]])</f>
        <v>543909</v>
      </c>
    </row>
    <row r="145" spans="1:13" x14ac:dyDescent="0.3">
      <c r="A145" s="2" t="s">
        <v>7</v>
      </c>
      <c r="B145" s="1" t="s">
        <v>36</v>
      </c>
      <c r="C145" s="1" t="s">
        <v>31</v>
      </c>
      <c r="D145" s="1" t="s">
        <v>35</v>
      </c>
      <c r="E145" s="3">
        <v>77963</v>
      </c>
      <c r="F145" s="3">
        <v>77868</v>
      </c>
      <c r="G145" s="3">
        <v>83877</v>
      </c>
      <c r="H145" s="3">
        <v>82362</v>
      </c>
      <c r="I145" s="3">
        <v>65182</v>
      </c>
      <c r="J145" s="3">
        <v>75207</v>
      </c>
      <c r="K145" s="3">
        <v>79295</v>
      </c>
      <c r="L145" s="3">
        <v>2206</v>
      </c>
      <c r="M145" s="1">
        <f>SUM(Table1[[#This Row],[KINDERGARTEN]:[NON-GRADE(ES)]])</f>
        <v>543960</v>
      </c>
    </row>
    <row r="146" spans="1:13" x14ac:dyDescent="0.3">
      <c r="A146" s="2" t="s">
        <v>8</v>
      </c>
      <c r="B146" s="1" t="s">
        <v>36</v>
      </c>
      <c r="C146" s="1" t="s">
        <v>31</v>
      </c>
      <c r="D146" s="1" t="s">
        <v>35</v>
      </c>
      <c r="E146" s="3">
        <v>52348</v>
      </c>
      <c r="F146" s="3">
        <v>50056</v>
      </c>
      <c r="G146" s="3">
        <v>55245</v>
      </c>
      <c r="H146" s="3">
        <v>53538</v>
      </c>
      <c r="I146" s="3">
        <v>45718</v>
      </c>
      <c r="J146" s="3">
        <v>48378</v>
      </c>
      <c r="K146" s="3">
        <v>48775</v>
      </c>
      <c r="L146" s="3">
        <v>828</v>
      </c>
      <c r="M146" s="1">
        <f>SUM(Table1[[#This Row],[KINDERGARTEN]:[NON-GRADE(ES)]])</f>
        <v>354886</v>
      </c>
    </row>
    <row r="147" spans="1:13" x14ac:dyDescent="0.3">
      <c r="A147" s="2" t="s">
        <v>9</v>
      </c>
      <c r="B147" s="1" t="s">
        <v>36</v>
      </c>
      <c r="C147" s="1" t="s">
        <v>31</v>
      </c>
      <c r="D147" s="1" t="s">
        <v>35</v>
      </c>
      <c r="E147" s="3">
        <v>40385</v>
      </c>
      <c r="F147" s="3">
        <v>44646</v>
      </c>
      <c r="G147" s="3">
        <v>45822</v>
      </c>
      <c r="H147" s="3">
        <v>44085</v>
      </c>
      <c r="I147" s="3">
        <v>37700</v>
      </c>
      <c r="J147" s="3">
        <v>38656</v>
      </c>
      <c r="K147" s="3">
        <v>40106</v>
      </c>
      <c r="L147" s="3">
        <v>1777</v>
      </c>
      <c r="M147" s="1">
        <f>SUM(Table1[[#This Row],[KINDERGARTEN]:[NON-GRADE(ES)]])</f>
        <v>293177</v>
      </c>
    </row>
    <row r="148" spans="1:13" x14ac:dyDescent="0.3">
      <c r="A148" s="2" t="s">
        <v>10</v>
      </c>
      <c r="B148" s="1" t="s">
        <v>36</v>
      </c>
      <c r="C148" s="1" t="s">
        <v>31</v>
      </c>
      <c r="D148" s="1" t="s">
        <v>35</v>
      </c>
      <c r="E148" s="3">
        <v>52209</v>
      </c>
      <c r="F148" s="3">
        <v>54271</v>
      </c>
      <c r="G148" s="3">
        <v>58941</v>
      </c>
      <c r="H148" s="3">
        <v>54622</v>
      </c>
      <c r="I148" s="3">
        <v>47683</v>
      </c>
      <c r="J148" s="3">
        <v>50379</v>
      </c>
      <c r="K148" s="3">
        <v>51527</v>
      </c>
      <c r="L148" s="3">
        <v>1665</v>
      </c>
      <c r="M148" s="1">
        <f>SUM(Table1[[#This Row],[KINDERGARTEN]:[NON-GRADE(ES)]])</f>
        <v>371297</v>
      </c>
    </row>
    <row r="149" spans="1:13" x14ac:dyDescent="0.3">
      <c r="A149" s="2" t="s">
        <v>11</v>
      </c>
      <c r="B149" s="1" t="s">
        <v>36</v>
      </c>
      <c r="C149" s="1" t="s">
        <v>31</v>
      </c>
      <c r="D149" s="1" t="s">
        <v>35</v>
      </c>
      <c r="E149" s="3">
        <v>49507</v>
      </c>
      <c r="F149" s="3">
        <v>51677</v>
      </c>
      <c r="G149" s="3">
        <v>55686</v>
      </c>
      <c r="H149" s="3">
        <v>53904</v>
      </c>
      <c r="I149" s="3">
        <v>43132</v>
      </c>
      <c r="J149" s="3">
        <v>50160</v>
      </c>
      <c r="K149" s="3">
        <v>51425</v>
      </c>
      <c r="L149" s="3">
        <v>2005</v>
      </c>
      <c r="M149" s="1">
        <f>SUM(Table1[[#This Row],[KINDERGARTEN]:[NON-GRADE(ES)]])</f>
        <v>357496</v>
      </c>
    </row>
    <row r="150" spans="1:13" x14ac:dyDescent="0.3">
      <c r="A150" s="2" t="s">
        <v>12</v>
      </c>
      <c r="B150" s="1" t="s">
        <v>36</v>
      </c>
      <c r="C150" s="1" t="s">
        <v>31</v>
      </c>
      <c r="D150" s="1" t="s">
        <v>35</v>
      </c>
      <c r="E150" s="3">
        <v>49005</v>
      </c>
      <c r="F150" s="3">
        <v>50643</v>
      </c>
      <c r="G150" s="3">
        <v>56792</v>
      </c>
      <c r="H150" s="3">
        <v>53518</v>
      </c>
      <c r="I150" s="3">
        <v>44562</v>
      </c>
      <c r="J150" s="3">
        <v>48495</v>
      </c>
      <c r="K150" s="3">
        <v>51027</v>
      </c>
      <c r="L150" s="3">
        <v>897</v>
      </c>
      <c r="M150" s="1">
        <f>SUM(Table1[[#This Row],[KINDERGARTEN]:[NON-GRADE(ES)]])</f>
        <v>354939</v>
      </c>
    </row>
    <row r="151" spans="1:13" x14ac:dyDescent="0.3">
      <c r="A151" s="2" t="s">
        <v>13</v>
      </c>
      <c r="B151" s="1" t="s">
        <v>36</v>
      </c>
      <c r="C151" s="1" t="s">
        <v>31</v>
      </c>
      <c r="D151" s="1" t="s">
        <v>35</v>
      </c>
      <c r="E151" s="3">
        <v>31243</v>
      </c>
      <c r="F151" s="3">
        <v>31849</v>
      </c>
      <c r="G151" s="3">
        <v>35207</v>
      </c>
      <c r="H151" s="3">
        <v>32871</v>
      </c>
      <c r="I151" s="3">
        <v>28343</v>
      </c>
      <c r="J151" s="3">
        <v>31172</v>
      </c>
      <c r="K151" s="3">
        <v>31266</v>
      </c>
      <c r="L151" s="3">
        <v>904</v>
      </c>
      <c r="M151" s="1">
        <f>SUM(Table1[[#This Row],[KINDERGARTEN]:[NON-GRADE(ES)]])</f>
        <v>222855</v>
      </c>
    </row>
    <row r="152" spans="1:13" ht="28.8" x14ac:dyDescent="0.3">
      <c r="A152" s="2" t="s">
        <v>16</v>
      </c>
      <c r="B152" s="1" t="s">
        <v>36</v>
      </c>
      <c r="C152" s="1" t="s">
        <v>31</v>
      </c>
      <c r="D152" s="1" t="s">
        <v>35</v>
      </c>
      <c r="E152" s="3">
        <v>44199</v>
      </c>
      <c r="F152" s="3">
        <v>46842</v>
      </c>
      <c r="G152" s="3">
        <v>44534</v>
      </c>
      <c r="H152" s="3">
        <v>40937</v>
      </c>
      <c r="I152" s="3">
        <v>37536</v>
      </c>
      <c r="J152" s="3">
        <v>34688</v>
      </c>
      <c r="K152" s="3">
        <v>31798</v>
      </c>
      <c r="L152" s="3">
        <v>131</v>
      </c>
      <c r="M152" s="1">
        <f>SUM(Table1[[#This Row],[KINDERGARTEN]:[NON-GRADE(ES)]])</f>
        <v>280665</v>
      </c>
    </row>
    <row r="153" spans="1:13" x14ac:dyDescent="0.3">
      <c r="A153" s="2" t="s">
        <v>14</v>
      </c>
      <c r="B153" s="1" t="s">
        <v>36</v>
      </c>
      <c r="C153" s="1" t="s">
        <v>31</v>
      </c>
      <c r="D153" s="1" t="s">
        <v>35</v>
      </c>
      <c r="E153" s="3">
        <v>16589</v>
      </c>
      <c r="F153" s="3">
        <v>15397</v>
      </c>
      <c r="G153" s="3">
        <v>18074</v>
      </c>
      <c r="H153" s="3">
        <v>16728</v>
      </c>
      <c r="I153" s="3">
        <v>14572</v>
      </c>
      <c r="J153" s="3">
        <v>16147</v>
      </c>
      <c r="K153" s="3">
        <v>16544</v>
      </c>
      <c r="L153" s="3">
        <v>400</v>
      </c>
      <c r="M153" s="1">
        <f>SUM(Table1[[#This Row],[KINDERGARTEN]:[NON-GRADE(ES)]])</f>
        <v>114451</v>
      </c>
    </row>
    <row r="154" spans="1:13" x14ac:dyDescent="0.3">
      <c r="A154" s="2" t="s">
        <v>15</v>
      </c>
      <c r="B154" s="1" t="s">
        <v>36</v>
      </c>
      <c r="C154" s="1" t="s">
        <v>31</v>
      </c>
      <c r="D154" s="1" t="s">
        <v>35</v>
      </c>
      <c r="E154" s="3">
        <v>82147</v>
      </c>
      <c r="F154" s="3">
        <v>91356</v>
      </c>
      <c r="G154" s="3">
        <v>98195</v>
      </c>
      <c r="H154" s="3">
        <v>95783</v>
      </c>
      <c r="I154" s="3">
        <v>82853</v>
      </c>
      <c r="J154" s="3">
        <v>87859</v>
      </c>
      <c r="K154" s="3">
        <v>91716</v>
      </c>
      <c r="L154" s="3">
        <v>6189</v>
      </c>
      <c r="M154" s="1">
        <f>SUM(Table1[[#This Row],[KINDERGARTEN]:[NON-GRADE(ES)]])</f>
        <v>636098</v>
      </c>
    </row>
    <row r="155" spans="1:13" x14ac:dyDescent="0.3">
      <c r="A155" s="2" t="s">
        <v>0</v>
      </c>
      <c r="B155" s="1" t="s">
        <v>36</v>
      </c>
      <c r="C155" s="1" t="s">
        <v>32</v>
      </c>
      <c r="D155" s="1" t="s">
        <v>35</v>
      </c>
      <c r="E155" s="3">
        <v>45279</v>
      </c>
      <c r="F155" s="3">
        <v>38008</v>
      </c>
      <c r="G155" s="3">
        <v>50144</v>
      </c>
      <c r="H155" s="3">
        <v>46841</v>
      </c>
      <c r="I155" s="3">
        <v>37881</v>
      </c>
      <c r="J155" s="3">
        <v>43650</v>
      </c>
      <c r="K155" s="3">
        <v>45958</v>
      </c>
      <c r="L155" s="3">
        <v>1027</v>
      </c>
      <c r="M155" s="1">
        <f>SUM(Table1[[#This Row],[KINDERGARTEN]:[NON-GRADE(ES)]])</f>
        <v>308788</v>
      </c>
    </row>
    <row r="156" spans="1:13" x14ac:dyDescent="0.3">
      <c r="A156" s="2" t="s">
        <v>1</v>
      </c>
      <c r="B156" s="1" t="s">
        <v>36</v>
      </c>
      <c r="C156" s="1" t="s">
        <v>32</v>
      </c>
      <c r="D156" s="1" t="s">
        <v>35</v>
      </c>
      <c r="E156" s="3">
        <v>34180</v>
      </c>
      <c r="F156" s="3">
        <v>28820</v>
      </c>
      <c r="G156" s="3">
        <v>38430</v>
      </c>
      <c r="H156" s="3">
        <v>35416</v>
      </c>
      <c r="I156" s="3">
        <v>28293</v>
      </c>
      <c r="J156" s="3">
        <v>32407</v>
      </c>
      <c r="K156" s="3">
        <v>34434</v>
      </c>
      <c r="L156" s="3">
        <v>564</v>
      </c>
      <c r="M156" s="1">
        <f>SUM(Table1[[#This Row],[KINDERGARTEN]:[NON-GRADE(ES)]])</f>
        <v>232544</v>
      </c>
    </row>
    <row r="157" spans="1:13" x14ac:dyDescent="0.3">
      <c r="A157" s="2" t="s">
        <v>2</v>
      </c>
      <c r="B157" s="1" t="s">
        <v>36</v>
      </c>
      <c r="C157" s="1" t="s">
        <v>32</v>
      </c>
      <c r="D157" s="1" t="s">
        <v>35</v>
      </c>
      <c r="E157" s="3">
        <v>99567</v>
      </c>
      <c r="F157" s="3">
        <v>90820</v>
      </c>
      <c r="G157" s="3">
        <v>114636</v>
      </c>
      <c r="H157" s="3">
        <v>106430</v>
      </c>
      <c r="I157" s="3">
        <v>86262</v>
      </c>
      <c r="J157" s="3">
        <v>97328</v>
      </c>
      <c r="K157" s="3">
        <v>100791</v>
      </c>
      <c r="L157" s="3">
        <v>2296</v>
      </c>
      <c r="M157" s="1">
        <f>SUM(Table1[[#This Row],[KINDERGARTEN]:[NON-GRADE(ES)]])</f>
        <v>698130</v>
      </c>
    </row>
    <row r="158" spans="1:13" x14ac:dyDescent="0.3">
      <c r="A158" s="2" t="s">
        <v>3</v>
      </c>
      <c r="B158" s="1" t="s">
        <v>36</v>
      </c>
      <c r="C158" s="1" t="s">
        <v>32</v>
      </c>
      <c r="D158" s="1" t="s">
        <v>35</v>
      </c>
      <c r="E158" s="3">
        <v>124211</v>
      </c>
      <c r="F158" s="3">
        <v>119040</v>
      </c>
      <c r="G158" s="3">
        <v>144681</v>
      </c>
      <c r="H158" s="3">
        <v>136073</v>
      </c>
      <c r="I158" s="3">
        <v>109148</v>
      </c>
      <c r="J158" s="3">
        <v>119914</v>
      </c>
      <c r="K158" s="3">
        <v>129293</v>
      </c>
      <c r="L158" s="3">
        <v>3236</v>
      </c>
      <c r="M158" s="1">
        <f>SUM(Table1[[#This Row],[KINDERGARTEN]:[NON-GRADE(ES)]])</f>
        <v>885596</v>
      </c>
    </row>
    <row r="159" spans="1:13" x14ac:dyDescent="0.3">
      <c r="A159" s="2" t="s">
        <v>4</v>
      </c>
      <c r="B159" s="1" t="s">
        <v>36</v>
      </c>
      <c r="C159" s="1" t="s">
        <v>32</v>
      </c>
      <c r="D159" s="1" t="s">
        <v>35</v>
      </c>
      <c r="E159" s="3">
        <v>34356</v>
      </c>
      <c r="F159" s="3">
        <v>32213</v>
      </c>
      <c r="G159" s="3">
        <v>36958</v>
      </c>
      <c r="H159" s="3">
        <v>34908</v>
      </c>
      <c r="I159" s="3">
        <v>29368</v>
      </c>
      <c r="J159" s="3">
        <v>32618</v>
      </c>
      <c r="K159" s="3">
        <v>33441</v>
      </c>
      <c r="L159" s="3">
        <v>670</v>
      </c>
      <c r="M159" s="1">
        <f>SUM(Table1[[#This Row],[KINDERGARTEN]:[NON-GRADE(ES)]])</f>
        <v>234532</v>
      </c>
    </row>
    <row r="160" spans="1:13" x14ac:dyDescent="0.3">
      <c r="A160" s="2" t="s">
        <v>5</v>
      </c>
      <c r="B160" s="1" t="s">
        <v>36</v>
      </c>
      <c r="C160" s="1" t="s">
        <v>32</v>
      </c>
      <c r="D160" s="1" t="s">
        <v>35</v>
      </c>
      <c r="E160" s="3">
        <v>58666</v>
      </c>
      <c r="F160" s="3">
        <v>61555</v>
      </c>
      <c r="G160" s="3">
        <v>67089</v>
      </c>
      <c r="H160" s="3">
        <v>65970</v>
      </c>
      <c r="I160" s="3">
        <v>54332</v>
      </c>
      <c r="J160" s="3">
        <v>61034</v>
      </c>
      <c r="K160" s="3">
        <v>61137</v>
      </c>
      <c r="L160" s="3">
        <v>807</v>
      </c>
      <c r="M160" s="1">
        <f>SUM(Table1[[#This Row],[KINDERGARTEN]:[NON-GRADE(ES)]])</f>
        <v>430590</v>
      </c>
    </row>
    <row r="161" spans="1:13" x14ac:dyDescent="0.3">
      <c r="A161" s="2" t="s">
        <v>6</v>
      </c>
      <c r="B161" s="1" t="s">
        <v>36</v>
      </c>
      <c r="C161" s="1" t="s">
        <v>32</v>
      </c>
      <c r="D161" s="1" t="s">
        <v>35</v>
      </c>
      <c r="E161" s="3">
        <v>69483</v>
      </c>
      <c r="F161" s="3">
        <v>65255</v>
      </c>
      <c r="G161" s="3">
        <v>78498</v>
      </c>
      <c r="H161" s="3">
        <v>76019</v>
      </c>
      <c r="I161" s="3">
        <v>61935</v>
      </c>
      <c r="J161" s="3">
        <v>71391</v>
      </c>
      <c r="K161" s="3">
        <v>73438</v>
      </c>
      <c r="L161" s="3">
        <v>1907</v>
      </c>
      <c r="M161" s="1">
        <f>SUM(Table1[[#This Row],[KINDERGARTEN]:[NON-GRADE(ES)]])</f>
        <v>497926</v>
      </c>
    </row>
    <row r="162" spans="1:13" x14ac:dyDescent="0.3">
      <c r="A162" s="2" t="s">
        <v>7</v>
      </c>
      <c r="B162" s="1" t="s">
        <v>36</v>
      </c>
      <c r="C162" s="1" t="s">
        <v>32</v>
      </c>
      <c r="D162" s="1" t="s">
        <v>35</v>
      </c>
      <c r="E162" s="3">
        <v>72272</v>
      </c>
      <c r="F162" s="3">
        <v>69012</v>
      </c>
      <c r="G162" s="3">
        <v>77772</v>
      </c>
      <c r="H162" s="3">
        <v>76021</v>
      </c>
      <c r="I162" s="3">
        <v>59478</v>
      </c>
      <c r="J162" s="3">
        <v>69801</v>
      </c>
      <c r="K162" s="3">
        <v>74652</v>
      </c>
      <c r="L162" s="3">
        <v>1354</v>
      </c>
      <c r="M162" s="1">
        <f>SUM(Table1[[#This Row],[KINDERGARTEN]:[NON-GRADE(ES)]])</f>
        <v>500362</v>
      </c>
    </row>
    <row r="163" spans="1:13" x14ac:dyDescent="0.3">
      <c r="A163" s="2" t="s">
        <v>8</v>
      </c>
      <c r="B163" s="1" t="s">
        <v>36</v>
      </c>
      <c r="C163" s="1" t="s">
        <v>32</v>
      </c>
      <c r="D163" s="1" t="s">
        <v>35</v>
      </c>
      <c r="E163" s="3">
        <v>47638</v>
      </c>
      <c r="F163" s="3">
        <v>43623</v>
      </c>
      <c r="G163" s="3">
        <v>51791</v>
      </c>
      <c r="H163" s="3">
        <v>49788</v>
      </c>
      <c r="I163" s="3">
        <v>41177</v>
      </c>
      <c r="J163" s="3">
        <v>45180</v>
      </c>
      <c r="K163" s="3">
        <v>45678</v>
      </c>
      <c r="L163" s="3">
        <v>537</v>
      </c>
      <c r="M163" s="1">
        <f>SUM(Table1[[#This Row],[KINDERGARTEN]:[NON-GRADE(ES)]])</f>
        <v>325412</v>
      </c>
    </row>
    <row r="164" spans="1:13" x14ac:dyDescent="0.3">
      <c r="A164" s="2" t="s">
        <v>9</v>
      </c>
      <c r="B164" s="1" t="s">
        <v>36</v>
      </c>
      <c r="C164" s="1" t="s">
        <v>32</v>
      </c>
      <c r="D164" s="1" t="s">
        <v>35</v>
      </c>
      <c r="E164" s="3">
        <v>36879</v>
      </c>
      <c r="F164" s="3">
        <v>39622</v>
      </c>
      <c r="G164" s="3">
        <v>42608</v>
      </c>
      <c r="H164" s="3">
        <v>41317</v>
      </c>
      <c r="I164" s="3">
        <v>35067</v>
      </c>
      <c r="J164" s="3">
        <v>36831</v>
      </c>
      <c r="K164" s="3">
        <v>38481</v>
      </c>
      <c r="L164" s="3">
        <v>1145</v>
      </c>
      <c r="M164" s="1">
        <f>SUM(Table1[[#This Row],[KINDERGARTEN]:[NON-GRADE(ES)]])</f>
        <v>271950</v>
      </c>
    </row>
    <row r="165" spans="1:13" x14ac:dyDescent="0.3">
      <c r="A165" s="2" t="s">
        <v>10</v>
      </c>
      <c r="B165" s="1" t="s">
        <v>36</v>
      </c>
      <c r="C165" s="1" t="s">
        <v>32</v>
      </c>
      <c r="D165" s="1" t="s">
        <v>35</v>
      </c>
      <c r="E165" s="3">
        <v>47813</v>
      </c>
      <c r="F165" s="3">
        <v>48299</v>
      </c>
      <c r="G165" s="3">
        <v>55016</v>
      </c>
      <c r="H165" s="3">
        <v>51047</v>
      </c>
      <c r="I165" s="3">
        <v>44131</v>
      </c>
      <c r="J165" s="3">
        <v>47119</v>
      </c>
      <c r="K165" s="3">
        <v>48499</v>
      </c>
      <c r="L165" s="3">
        <v>1044</v>
      </c>
      <c r="M165" s="1">
        <f>SUM(Table1[[#This Row],[KINDERGARTEN]:[NON-GRADE(ES)]])</f>
        <v>342968</v>
      </c>
    </row>
    <row r="166" spans="1:13" x14ac:dyDescent="0.3">
      <c r="A166" s="2" t="s">
        <v>11</v>
      </c>
      <c r="B166" s="1" t="s">
        <v>36</v>
      </c>
      <c r="C166" s="1" t="s">
        <v>32</v>
      </c>
      <c r="D166" s="1" t="s">
        <v>35</v>
      </c>
      <c r="E166" s="3">
        <v>45911</v>
      </c>
      <c r="F166" s="3">
        <v>45892</v>
      </c>
      <c r="G166" s="3">
        <v>52439</v>
      </c>
      <c r="H166" s="3">
        <v>50798</v>
      </c>
      <c r="I166" s="3">
        <v>39215</v>
      </c>
      <c r="J166" s="3">
        <v>47815</v>
      </c>
      <c r="K166" s="3">
        <v>49807</v>
      </c>
      <c r="L166" s="3">
        <v>1228</v>
      </c>
      <c r="M166" s="1">
        <f>SUM(Table1[[#This Row],[KINDERGARTEN]:[NON-GRADE(ES)]])</f>
        <v>333105</v>
      </c>
    </row>
    <row r="167" spans="1:13" x14ac:dyDescent="0.3">
      <c r="A167" s="2" t="s">
        <v>12</v>
      </c>
      <c r="B167" s="1" t="s">
        <v>36</v>
      </c>
      <c r="C167" s="1" t="s">
        <v>32</v>
      </c>
      <c r="D167" s="1" t="s">
        <v>35</v>
      </c>
      <c r="E167" s="3">
        <v>46285</v>
      </c>
      <c r="F167" s="3">
        <v>45953</v>
      </c>
      <c r="G167" s="3">
        <v>53670</v>
      </c>
      <c r="H167" s="3">
        <v>49784</v>
      </c>
      <c r="I167" s="3">
        <v>41726</v>
      </c>
      <c r="J167" s="3">
        <v>46375</v>
      </c>
      <c r="K167" s="3">
        <v>48696</v>
      </c>
      <c r="L167" s="3">
        <v>558</v>
      </c>
      <c r="M167" s="1">
        <f>SUM(Table1[[#This Row],[KINDERGARTEN]:[NON-GRADE(ES)]])</f>
        <v>333047</v>
      </c>
    </row>
    <row r="168" spans="1:13" x14ac:dyDescent="0.3">
      <c r="A168" s="2" t="s">
        <v>13</v>
      </c>
      <c r="B168" s="1" t="s">
        <v>36</v>
      </c>
      <c r="C168" s="1" t="s">
        <v>32</v>
      </c>
      <c r="D168" s="1" t="s">
        <v>35</v>
      </c>
      <c r="E168" s="3">
        <v>29099</v>
      </c>
      <c r="F168" s="3">
        <v>27724</v>
      </c>
      <c r="G168" s="3">
        <v>32829</v>
      </c>
      <c r="H168" s="3">
        <v>30353</v>
      </c>
      <c r="I168" s="3">
        <v>25712</v>
      </c>
      <c r="J168" s="3">
        <v>28986</v>
      </c>
      <c r="K168" s="3">
        <v>29808</v>
      </c>
      <c r="L168" s="3">
        <v>610</v>
      </c>
      <c r="M168" s="1">
        <f>SUM(Table1[[#This Row],[KINDERGARTEN]:[NON-GRADE(ES)]])</f>
        <v>205121</v>
      </c>
    </row>
    <row r="169" spans="1:13" ht="28.8" x14ac:dyDescent="0.3">
      <c r="A169" s="2" t="s">
        <v>16</v>
      </c>
      <c r="B169" s="1" t="s">
        <v>36</v>
      </c>
      <c r="C169" s="1" t="s">
        <v>32</v>
      </c>
      <c r="D169" s="1" t="s">
        <v>35</v>
      </c>
      <c r="E169" s="3">
        <v>44019</v>
      </c>
      <c r="F169" s="3">
        <v>45614</v>
      </c>
      <c r="G169" s="3">
        <v>43882</v>
      </c>
      <c r="H169" s="3">
        <v>40246</v>
      </c>
      <c r="I169" s="3">
        <v>37688</v>
      </c>
      <c r="J169" s="3">
        <v>35657</v>
      </c>
      <c r="K169" s="3">
        <v>34470</v>
      </c>
      <c r="L169" s="3">
        <v>87</v>
      </c>
      <c r="M169" s="1">
        <f>SUM(Table1[[#This Row],[KINDERGARTEN]:[NON-GRADE(ES)]])</f>
        <v>281663</v>
      </c>
    </row>
    <row r="170" spans="1:13" x14ac:dyDescent="0.3">
      <c r="A170" s="2" t="s">
        <v>14</v>
      </c>
      <c r="B170" s="1" t="s">
        <v>36</v>
      </c>
      <c r="C170" s="1" t="s">
        <v>32</v>
      </c>
      <c r="D170" s="1" t="s">
        <v>35</v>
      </c>
      <c r="E170" s="3">
        <v>15212</v>
      </c>
      <c r="F170" s="3">
        <v>13486</v>
      </c>
      <c r="G170" s="3">
        <v>17000</v>
      </c>
      <c r="H170" s="3">
        <v>15358</v>
      </c>
      <c r="I170" s="3">
        <v>13171</v>
      </c>
      <c r="J170" s="3">
        <v>14774</v>
      </c>
      <c r="K170" s="3">
        <v>15715</v>
      </c>
      <c r="L170" s="3">
        <v>206</v>
      </c>
      <c r="M170" s="1">
        <f>SUM(Table1[[#This Row],[KINDERGARTEN]:[NON-GRADE(ES)]])</f>
        <v>104922</v>
      </c>
    </row>
    <row r="171" spans="1:13" x14ac:dyDescent="0.3">
      <c r="A171" s="2" t="s">
        <v>15</v>
      </c>
      <c r="B171" s="1" t="s">
        <v>36</v>
      </c>
      <c r="C171" s="1" t="s">
        <v>32</v>
      </c>
      <c r="D171" s="1" t="s">
        <v>35</v>
      </c>
      <c r="E171" s="3">
        <v>78242</v>
      </c>
      <c r="F171" s="3">
        <v>83217</v>
      </c>
      <c r="G171" s="3">
        <v>92251</v>
      </c>
      <c r="H171" s="3">
        <v>89172</v>
      </c>
      <c r="I171" s="3">
        <v>77649</v>
      </c>
      <c r="J171" s="3">
        <v>83769</v>
      </c>
      <c r="K171" s="3">
        <v>88938</v>
      </c>
      <c r="L171" s="3">
        <v>3078</v>
      </c>
      <c r="M171" s="1">
        <f>SUM(Table1[[#This Row],[KINDERGARTEN]:[NON-GRADE(ES)]])</f>
        <v>596316</v>
      </c>
    </row>
    <row r="172" spans="1:13" x14ac:dyDescent="0.3">
      <c r="A172" s="2" t="s">
        <v>0</v>
      </c>
      <c r="B172" s="1" t="s">
        <v>37</v>
      </c>
      <c r="C172" s="1" t="s">
        <v>31</v>
      </c>
      <c r="D172" s="1" t="s">
        <v>35</v>
      </c>
      <c r="E172" s="3">
        <v>2433</v>
      </c>
      <c r="F172" s="3">
        <v>2335</v>
      </c>
      <c r="G172" s="3">
        <v>2964</v>
      </c>
      <c r="H172" s="3">
        <v>3005</v>
      </c>
      <c r="I172" s="3">
        <v>2483</v>
      </c>
      <c r="J172" s="3">
        <v>2679</v>
      </c>
      <c r="K172" s="3">
        <v>3464</v>
      </c>
      <c r="L172" s="3">
        <v>32</v>
      </c>
      <c r="M172" s="1">
        <f>SUM(Table1[[#This Row],[KINDERGARTEN]:[NON-GRADE(ES)]])</f>
        <v>19395</v>
      </c>
    </row>
    <row r="173" spans="1:13" x14ac:dyDescent="0.3">
      <c r="A173" s="2" t="s">
        <v>1</v>
      </c>
      <c r="B173" s="1" t="s">
        <v>37</v>
      </c>
      <c r="C173" s="1" t="s">
        <v>31</v>
      </c>
      <c r="D173" s="1" t="s">
        <v>35</v>
      </c>
      <c r="E173" s="3">
        <v>2136</v>
      </c>
      <c r="F173" s="3">
        <v>1536</v>
      </c>
      <c r="G173" s="3">
        <v>1993</v>
      </c>
      <c r="H173" s="3">
        <v>1846</v>
      </c>
      <c r="I173" s="3">
        <v>1684</v>
      </c>
      <c r="J173" s="3">
        <v>1855</v>
      </c>
      <c r="K173" s="3">
        <v>2038</v>
      </c>
      <c r="L173" s="3">
        <v>8</v>
      </c>
      <c r="M173" s="1">
        <f>SUM(Table1[[#This Row],[KINDERGARTEN]:[NON-GRADE(ES)]])</f>
        <v>13096</v>
      </c>
    </row>
    <row r="174" spans="1:13" x14ac:dyDescent="0.3">
      <c r="A174" s="2" t="s">
        <v>2</v>
      </c>
      <c r="B174" s="1" t="s">
        <v>37</v>
      </c>
      <c r="C174" s="1" t="s">
        <v>31</v>
      </c>
      <c r="D174" s="1" t="s">
        <v>35</v>
      </c>
      <c r="E174" s="3">
        <v>5870</v>
      </c>
      <c r="F174" s="3">
        <v>6485</v>
      </c>
      <c r="G174" s="3">
        <v>8557</v>
      </c>
      <c r="H174" s="3">
        <v>8559</v>
      </c>
      <c r="I174" s="3">
        <v>8197</v>
      </c>
      <c r="J174" s="3">
        <v>9093</v>
      </c>
      <c r="K174" s="3">
        <v>10715</v>
      </c>
      <c r="L174" s="3">
        <v>56</v>
      </c>
      <c r="M174" s="1">
        <f>SUM(Table1[[#This Row],[KINDERGARTEN]:[NON-GRADE(ES)]])</f>
        <v>57532</v>
      </c>
    </row>
    <row r="175" spans="1:13" x14ac:dyDescent="0.3">
      <c r="A175" s="2" t="s">
        <v>3</v>
      </c>
      <c r="B175" s="1" t="s">
        <v>37</v>
      </c>
      <c r="C175" s="1" t="s">
        <v>31</v>
      </c>
      <c r="D175" s="1" t="s">
        <v>35</v>
      </c>
      <c r="E175" s="3">
        <v>10590</v>
      </c>
      <c r="F175" s="3">
        <v>11416</v>
      </c>
      <c r="G175" s="3">
        <v>14752</v>
      </c>
      <c r="H175" s="3">
        <v>15072</v>
      </c>
      <c r="I175" s="3">
        <v>13592</v>
      </c>
      <c r="J175" s="3">
        <v>14764</v>
      </c>
      <c r="K175" s="3">
        <v>17416</v>
      </c>
      <c r="L175" s="3">
        <v>125</v>
      </c>
      <c r="M175" s="1">
        <f>SUM(Table1[[#This Row],[KINDERGARTEN]:[NON-GRADE(ES)]])</f>
        <v>97727</v>
      </c>
    </row>
    <row r="176" spans="1:13" x14ac:dyDescent="0.3">
      <c r="A176" s="2" t="s">
        <v>4</v>
      </c>
      <c r="B176" s="1" t="s">
        <v>37</v>
      </c>
      <c r="C176" s="1" t="s">
        <v>31</v>
      </c>
      <c r="D176" s="1" t="s">
        <v>35</v>
      </c>
      <c r="E176" s="3">
        <v>1377</v>
      </c>
      <c r="F176" s="3">
        <v>1024</v>
      </c>
      <c r="G176" s="3">
        <v>1280</v>
      </c>
      <c r="H176" s="3">
        <v>1174</v>
      </c>
      <c r="I176" s="3">
        <v>1048</v>
      </c>
      <c r="J176" s="3">
        <v>1127</v>
      </c>
      <c r="K176" s="3">
        <v>1218</v>
      </c>
      <c r="L176" s="3">
        <v>3</v>
      </c>
      <c r="M176" s="1">
        <f>SUM(Table1[[#This Row],[KINDERGARTEN]:[NON-GRADE(ES)]])</f>
        <v>8251</v>
      </c>
    </row>
    <row r="177" spans="1:13" x14ac:dyDescent="0.3">
      <c r="A177" s="2" t="s">
        <v>5</v>
      </c>
      <c r="B177" s="1" t="s">
        <v>37</v>
      </c>
      <c r="C177" s="1" t="s">
        <v>31</v>
      </c>
      <c r="D177" s="1" t="s">
        <v>35</v>
      </c>
      <c r="E177" s="3">
        <v>2347</v>
      </c>
      <c r="F177" s="3">
        <v>2148</v>
      </c>
      <c r="G177" s="3">
        <v>2569</v>
      </c>
      <c r="H177" s="3">
        <v>2547</v>
      </c>
      <c r="I177" s="3">
        <v>2169</v>
      </c>
      <c r="J177" s="3">
        <v>2312</v>
      </c>
      <c r="K177" s="3">
        <v>2517</v>
      </c>
      <c r="L177" s="3">
        <v>5</v>
      </c>
      <c r="M177" s="1">
        <f>SUM(Table1[[#This Row],[KINDERGARTEN]:[NON-GRADE(ES)]])</f>
        <v>16614</v>
      </c>
    </row>
    <row r="178" spans="1:13" x14ac:dyDescent="0.3">
      <c r="A178" s="2" t="s">
        <v>6</v>
      </c>
      <c r="B178" s="1" t="s">
        <v>37</v>
      </c>
      <c r="C178" s="1" t="s">
        <v>31</v>
      </c>
      <c r="D178" s="1" t="s">
        <v>35</v>
      </c>
      <c r="E178" s="3">
        <v>5272</v>
      </c>
      <c r="F178" s="3">
        <v>3149</v>
      </c>
      <c r="G178" s="3">
        <v>3879</v>
      </c>
      <c r="H178" s="3">
        <v>4034</v>
      </c>
      <c r="I178" s="3">
        <v>3430</v>
      </c>
      <c r="J178" s="3">
        <v>3717</v>
      </c>
      <c r="K178" s="3">
        <v>4397</v>
      </c>
      <c r="L178" s="3">
        <v>19</v>
      </c>
      <c r="M178" s="1">
        <f>SUM(Table1[[#This Row],[KINDERGARTEN]:[NON-GRADE(ES)]])</f>
        <v>27897</v>
      </c>
    </row>
    <row r="179" spans="1:13" x14ac:dyDescent="0.3">
      <c r="A179" s="2" t="s">
        <v>7</v>
      </c>
      <c r="B179" s="1" t="s">
        <v>37</v>
      </c>
      <c r="C179" s="1" t="s">
        <v>31</v>
      </c>
      <c r="D179" s="1" t="s">
        <v>35</v>
      </c>
      <c r="E179" s="3">
        <v>4405</v>
      </c>
      <c r="F179" s="3">
        <v>4210</v>
      </c>
      <c r="G179" s="3">
        <v>4805</v>
      </c>
      <c r="H179" s="3">
        <v>4751</v>
      </c>
      <c r="I179" s="3">
        <v>4325</v>
      </c>
      <c r="J179" s="3">
        <v>4585</v>
      </c>
      <c r="K179" s="3">
        <v>5234</v>
      </c>
      <c r="L179" s="3">
        <v>39</v>
      </c>
      <c r="M179" s="1">
        <f>SUM(Table1[[#This Row],[KINDERGARTEN]:[NON-GRADE(ES)]])</f>
        <v>32354</v>
      </c>
    </row>
    <row r="180" spans="1:13" x14ac:dyDescent="0.3">
      <c r="A180" s="2" t="s">
        <v>8</v>
      </c>
      <c r="B180" s="1" t="s">
        <v>37</v>
      </c>
      <c r="C180" s="1" t="s">
        <v>31</v>
      </c>
      <c r="D180" s="1" t="s">
        <v>35</v>
      </c>
      <c r="E180" s="3">
        <v>1418</v>
      </c>
      <c r="F180" s="3">
        <v>1031</v>
      </c>
      <c r="G180" s="3">
        <v>1300</v>
      </c>
      <c r="H180" s="3">
        <v>1258</v>
      </c>
      <c r="I180" s="3">
        <v>983</v>
      </c>
      <c r="J180" s="3">
        <v>1114</v>
      </c>
      <c r="K180" s="3">
        <v>1297</v>
      </c>
      <c r="L180" s="3">
        <v>4</v>
      </c>
      <c r="M180" s="1">
        <f>SUM(Table1[[#This Row],[KINDERGARTEN]:[NON-GRADE(ES)]])</f>
        <v>8405</v>
      </c>
    </row>
    <row r="181" spans="1:13" x14ac:dyDescent="0.3">
      <c r="A181" s="2" t="s">
        <v>9</v>
      </c>
      <c r="B181" s="1" t="s">
        <v>37</v>
      </c>
      <c r="C181" s="1" t="s">
        <v>31</v>
      </c>
      <c r="D181" s="1" t="s">
        <v>35</v>
      </c>
      <c r="E181" s="3">
        <v>1745</v>
      </c>
      <c r="F181" s="3">
        <v>1130</v>
      </c>
      <c r="G181" s="3">
        <v>1335</v>
      </c>
      <c r="H181" s="3">
        <v>1231</v>
      </c>
      <c r="I181" s="3">
        <v>1176</v>
      </c>
      <c r="J181" s="3">
        <v>1205</v>
      </c>
      <c r="K181" s="3">
        <v>1354</v>
      </c>
      <c r="L181" s="3">
        <v>4</v>
      </c>
      <c r="M181" s="1">
        <f>SUM(Table1[[#This Row],[KINDERGARTEN]:[NON-GRADE(ES)]])</f>
        <v>9180</v>
      </c>
    </row>
    <row r="182" spans="1:13" x14ac:dyDescent="0.3">
      <c r="A182" s="2" t="s">
        <v>10</v>
      </c>
      <c r="B182" s="1" t="s">
        <v>37</v>
      </c>
      <c r="C182" s="1" t="s">
        <v>31</v>
      </c>
      <c r="D182" s="1" t="s">
        <v>35</v>
      </c>
      <c r="E182" s="3">
        <v>2485</v>
      </c>
      <c r="F182" s="3">
        <v>2209</v>
      </c>
      <c r="G182" s="3">
        <v>2654</v>
      </c>
      <c r="H182" s="3">
        <v>2520</v>
      </c>
      <c r="I182" s="3">
        <v>2285</v>
      </c>
      <c r="J182" s="3">
        <v>2418</v>
      </c>
      <c r="K182" s="3">
        <v>2849</v>
      </c>
      <c r="L182" s="3">
        <v>14</v>
      </c>
      <c r="M182" s="1">
        <f>SUM(Table1[[#This Row],[KINDERGARTEN]:[NON-GRADE(ES)]])</f>
        <v>17434</v>
      </c>
    </row>
    <row r="183" spans="1:13" x14ac:dyDescent="0.3">
      <c r="A183" s="2" t="s">
        <v>11</v>
      </c>
      <c r="B183" s="1" t="s">
        <v>37</v>
      </c>
      <c r="C183" s="1" t="s">
        <v>31</v>
      </c>
      <c r="D183" s="1" t="s">
        <v>35</v>
      </c>
      <c r="E183" s="3">
        <v>2719</v>
      </c>
      <c r="F183" s="3">
        <v>2564</v>
      </c>
      <c r="G183" s="3">
        <v>3191</v>
      </c>
      <c r="H183" s="3">
        <v>2999</v>
      </c>
      <c r="I183" s="3">
        <v>2632</v>
      </c>
      <c r="J183" s="3">
        <v>2974</v>
      </c>
      <c r="K183" s="3">
        <v>3387</v>
      </c>
      <c r="L183" s="3">
        <v>5</v>
      </c>
      <c r="M183" s="1">
        <f>SUM(Table1[[#This Row],[KINDERGARTEN]:[NON-GRADE(ES)]])</f>
        <v>20471</v>
      </c>
    </row>
    <row r="184" spans="1:13" x14ac:dyDescent="0.3">
      <c r="A184" s="2" t="s">
        <v>12</v>
      </c>
      <c r="B184" s="1" t="s">
        <v>37</v>
      </c>
      <c r="C184" s="1" t="s">
        <v>31</v>
      </c>
      <c r="D184" s="1" t="s">
        <v>35</v>
      </c>
      <c r="E184" s="3">
        <v>2486</v>
      </c>
      <c r="F184" s="3">
        <v>2046</v>
      </c>
      <c r="G184" s="3">
        <v>2513</v>
      </c>
      <c r="H184" s="3">
        <v>2356</v>
      </c>
      <c r="I184" s="3">
        <v>2110</v>
      </c>
      <c r="J184" s="3">
        <v>2315</v>
      </c>
      <c r="K184" s="3">
        <v>2813</v>
      </c>
      <c r="L184" s="3">
        <v>12</v>
      </c>
      <c r="M184" s="1">
        <f>SUM(Table1[[#This Row],[KINDERGARTEN]:[NON-GRADE(ES)]])</f>
        <v>16651</v>
      </c>
    </row>
    <row r="185" spans="1:13" x14ac:dyDescent="0.3">
      <c r="A185" s="2" t="s">
        <v>13</v>
      </c>
      <c r="B185" s="1" t="s">
        <v>37</v>
      </c>
      <c r="C185" s="1" t="s">
        <v>31</v>
      </c>
      <c r="D185" s="1" t="s">
        <v>35</v>
      </c>
      <c r="E185" s="3">
        <v>1427</v>
      </c>
      <c r="F185" s="3">
        <v>880</v>
      </c>
      <c r="G185" s="3">
        <v>1122</v>
      </c>
      <c r="H185" s="3">
        <v>962</v>
      </c>
      <c r="I185" s="3">
        <v>861</v>
      </c>
      <c r="J185" s="3">
        <v>939</v>
      </c>
      <c r="K185" s="3">
        <v>970</v>
      </c>
      <c r="L185" s="3">
        <v>4</v>
      </c>
      <c r="M185" s="1">
        <f>SUM(Table1[[#This Row],[KINDERGARTEN]:[NON-GRADE(ES)]])</f>
        <v>7165</v>
      </c>
    </row>
    <row r="186" spans="1:13" ht="28.8" x14ac:dyDescent="0.3">
      <c r="A186" s="2" t="s">
        <v>16</v>
      </c>
      <c r="B186" s="1" t="s">
        <v>37</v>
      </c>
      <c r="C186" s="1" t="s">
        <v>31</v>
      </c>
      <c r="D186" s="1" t="s">
        <v>35</v>
      </c>
      <c r="E186" s="3">
        <v>2883</v>
      </c>
      <c r="F186" s="3">
        <v>2938</v>
      </c>
      <c r="G186" s="3">
        <v>2385</v>
      </c>
      <c r="H186" s="3">
        <v>2193</v>
      </c>
      <c r="I186" s="3">
        <v>2003</v>
      </c>
      <c r="J186" s="3">
        <v>1752</v>
      </c>
      <c r="K186" s="3">
        <v>1619</v>
      </c>
      <c r="L186" s="3">
        <v>4</v>
      </c>
      <c r="M186" s="1">
        <f>SUM(Table1[[#This Row],[KINDERGARTEN]:[NON-GRADE(ES)]])</f>
        <v>15777</v>
      </c>
    </row>
    <row r="187" spans="1:13" x14ac:dyDescent="0.3">
      <c r="A187" s="2" t="s">
        <v>14</v>
      </c>
      <c r="B187" s="1" t="s">
        <v>37</v>
      </c>
      <c r="C187" s="1" t="s">
        <v>31</v>
      </c>
      <c r="D187" s="1" t="s">
        <v>35</v>
      </c>
      <c r="E187" s="3">
        <v>1196</v>
      </c>
      <c r="F187" s="3">
        <v>1288</v>
      </c>
      <c r="G187" s="3">
        <v>1638</v>
      </c>
      <c r="H187" s="3">
        <v>1314</v>
      </c>
      <c r="I187" s="3">
        <v>1275</v>
      </c>
      <c r="J187" s="3">
        <v>1337</v>
      </c>
      <c r="K187" s="3">
        <v>1498</v>
      </c>
      <c r="L187" s="3">
        <v>5</v>
      </c>
      <c r="M187" s="1">
        <f>SUM(Table1[[#This Row],[KINDERGARTEN]:[NON-GRADE(ES)]])</f>
        <v>9551</v>
      </c>
    </row>
    <row r="188" spans="1:13" x14ac:dyDescent="0.3">
      <c r="A188" s="2" t="s">
        <v>15</v>
      </c>
      <c r="B188" s="1" t="s">
        <v>37</v>
      </c>
      <c r="C188" s="1" t="s">
        <v>31</v>
      </c>
      <c r="D188" s="1" t="s">
        <v>35</v>
      </c>
      <c r="E188" s="3">
        <v>11857</v>
      </c>
      <c r="F188" s="3">
        <v>12592</v>
      </c>
      <c r="G188" s="3">
        <v>15665</v>
      </c>
      <c r="H188" s="3">
        <v>15896</v>
      </c>
      <c r="I188" s="3">
        <v>15059</v>
      </c>
      <c r="J188" s="3">
        <v>16003</v>
      </c>
      <c r="K188" s="3">
        <v>17746</v>
      </c>
      <c r="L188" s="3">
        <v>257</v>
      </c>
      <c r="M188" s="1">
        <f>SUM(Table1[[#This Row],[KINDERGARTEN]:[NON-GRADE(ES)]])</f>
        <v>105075</v>
      </c>
    </row>
    <row r="189" spans="1:13" x14ac:dyDescent="0.3">
      <c r="A189" s="2" t="s">
        <v>0</v>
      </c>
      <c r="B189" s="1" t="s">
        <v>37</v>
      </c>
      <c r="C189" s="1" t="s">
        <v>32</v>
      </c>
      <c r="D189" s="1" t="s">
        <v>35</v>
      </c>
      <c r="E189" s="3">
        <v>2495</v>
      </c>
      <c r="F189" s="3">
        <v>2241</v>
      </c>
      <c r="G189" s="3">
        <v>2995</v>
      </c>
      <c r="H189" s="3">
        <v>2767</v>
      </c>
      <c r="I189" s="3">
        <v>2375</v>
      </c>
      <c r="J189" s="3">
        <v>2699</v>
      </c>
      <c r="K189" s="3">
        <v>3050</v>
      </c>
      <c r="L189" s="3">
        <v>14</v>
      </c>
      <c r="M189" s="1">
        <f>SUM(Table1[[#This Row],[KINDERGARTEN]:[NON-GRADE(ES)]])</f>
        <v>18636</v>
      </c>
    </row>
    <row r="190" spans="1:13" x14ac:dyDescent="0.3">
      <c r="A190" s="2" t="s">
        <v>1</v>
      </c>
      <c r="B190" s="1" t="s">
        <v>37</v>
      </c>
      <c r="C190" s="1" t="s">
        <v>32</v>
      </c>
      <c r="D190" s="1" t="s">
        <v>35</v>
      </c>
      <c r="E190" s="3">
        <v>1983</v>
      </c>
      <c r="F190" s="3">
        <v>1377</v>
      </c>
      <c r="G190" s="3">
        <v>1881</v>
      </c>
      <c r="H190" s="3">
        <v>1744</v>
      </c>
      <c r="I190" s="3">
        <v>1563</v>
      </c>
      <c r="J190" s="3">
        <v>1618</v>
      </c>
      <c r="K190" s="3">
        <v>1816</v>
      </c>
      <c r="L190" s="3">
        <v>12</v>
      </c>
      <c r="M190" s="1">
        <f>SUM(Table1[[#This Row],[KINDERGARTEN]:[NON-GRADE(ES)]])</f>
        <v>11994</v>
      </c>
    </row>
    <row r="191" spans="1:13" x14ac:dyDescent="0.3">
      <c r="A191" s="2" t="s">
        <v>2</v>
      </c>
      <c r="B191" s="1" t="s">
        <v>37</v>
      </c>
      <c r="C191" s="1" t="s">
        <v>32</v>
      </c>
      <c r="D191" s="1" t="s">
        <v>35</v>
      </c>
      <c r="E191" s="3">
        <v>5900</v>
      </c>
      <c r="F191" s="3">
        <v>6206</v>
      </c>
      <c r="G191" s="3">
        <v>8388</v>
      </c>
      <c r="H191" s="3">
        <v>8181</v>
      </c>
      <c r="I191" s="3">
        <v>7810</v>
      </c>
      <c r="J191" s="3">
        <v>8742</v>
      </c>
      <c r="K191" s="3">
        <v>10524</v>
      </c>
      <c r="L191" s="3">
        <v>24</v>
      </c>
      <c r="M191" s="1">
        <f>SUM(Table1[[#This Row],[KINDERGARTEN]:[NON-GRADE(ES)]])</f>
        <v>55775</v>
      </c>
    </row>
    <row r="192" spans="1:13" x14ac:dyDescent="0.3">
      <c r="A192" s="2" t="s">
        <v>3</v>
      </c>
      <c r="B192" s="1" t="s">
        <v>37</v>
      </c>
      <c r="C192" s="1" t="s">
        <v>32</v>
      </c>
      <c r="D192" s="1" t="s">
        <v>35</v>
      </c>
      <c r="E192" s="3">
        <v>11050</v>
      </c>
      <c r="F192" s="3">
        <v>10951</v>
      </c>
      <c r="G192" s="3">
        <v>14385</v>
      </c>
      <c r="H192" s="3">
        <v>14405</v>
      </c>
      <c r="I192" s="3">
        <v>12892</v>
      </c>
      <c r="J192" s="3">
        <v>14240</v>
      </c>
      <c r="K192" s="3">
        <v>16807</v>
      </c>
      <c r="L192" s="3">
        <v>60</v>
      </c>
      <c r="M192" s="1">
        <f>SUM(Table1[[#This Row],[KINDERGARTEN]:[NON-GRADE(ES)]])</f>
        <v>94790</v>
      </c>
    </row>
    <row r="193" spans="1:13" x14ac:dyDescent="0.3">
      <c r="A193" s="2" t="s">
        <v>4</v>
      </c>
      <c r="B193" s="1" t="s">
        <v>37</v>
      </c>
      <c r="C193" s="1" t="s">
        <v>32</v>
      </c>
      <c r="D193" s="1" t="s">
        <v>35</v>
      </c>
      <c r="E193" s="3">
        <v>1358</v>
      </c>
      <c r="F193" s="3">
        <v>905</v>
      </c>
      <c r="G193" s="3">
        <v>1175</v>
      </c>
      <c r="H193" s="3">
        <v>1046</v>
      </c>
      <c r="I193" s="3">
        <v>929</v>
      </c>
      <c r="J193" s="3">
        <v>1067</v>
      </c>
      <c r="K193" s="3">
        <v>1209</v>
      </c>
      <c r="L193" s="3">
        <v>2</v>
      </c>
      <c r="M193" s="1">
        <f>SUM(Table1[[#This Row],[KINDERGARTEN]:[NON-GRADE(ES)]])</f>
        <v>7691</v>
      </c>
    </row>
    <row r="194" spans="1:13" x14ac:dyDescent="0.3">
      <c r="A194" s="2" t="s">
        <v>5</v>
      </c>
      <c r="B194" s="1" t="s">
        <v>37</v>
      </c>
      <c r="C194" s="1" t="s">
        <v>32</v>
      </c>
      <c r="D194" s="1" t="s">
        <v>35</v>
      </c>
      <c r="E194" s="3">
        <v>2496</v>
      </c>
      <c r="F194" s="3">
        <v>2089</v>
      </c>
      <c r="G194" s="3">
        <v>2390</v>
      </c>
      <c r="H194" s="3">
        <v>2394</v>
      </c>
      <c r="I194" s="3">
        <v>2036</v>
      </c>
      <c r="J194" s="3">
        <v>2105</v>
      </c>
      <c r="K194" s="3">
        <v>2374</v>
      </c>
      <c r="L194" s="3">
        <v>2</v>
      </c>
      <c r="M194" s="1">
        <f>SUM(Table1[[#This Row],[KINDERGARTEN]:[NON-GRADE(ES)]])</f>
        <v>15886</v>
      </c>
    </row>
    <row r="195" spans="1:13" x14ac:dyDescent="0.3">
      <c r="A195" s="2" t="s">
        <v>6</v>
      </c>
      <c r="B195" s="1" t="s">
        <v>37</v>
      </c>
      <c r="C195" s="1" t="s">
        <v>32</v>
      </c>
      <c r="D195" s="1" t="s">
        <v>35</v>
      </c>
      <c r="E195" s="3">
        <v>5298</v>
      </c>
      <c r="F195" s="3">
        <v>2914</v>
      </c>
      <c r="G195" s="3">
        <v>3626</v>
      </c>
      <c r="H195" s="3">
        <v>3696</v>
      </c>
      <c r="I195" s="3">
        <v>3236</v>
      </c>
      <c r="J195" s="3">
        <v>3520</v>
      </c>
      <c r="K195" s="3">
        <v>4149</v>
      </c>
      <c r="L195" s="3">
        <v>1</v>
      </c>
      <c r="M195" s="1">
        <f>SUM(Table1[[#This Row],[KINDERGARTEN]:[NON-GRADE(ES)]])</f>
        <v>26440</v>
      </c>
    </row>
    <row r="196" spans="1:13" x14ac:dyDescent="0.3">
      <c r="A196" s="2" t="s">
        <v>7</v>
      </c>
      <c r="B196" s="1" t="s">
        <v>37</v>
      </c>
      <c r="C196" s="1" t="s">
        <v>32</v>
      </c>
      <c r="D196" s="1" t="s">
        <v>35</v>
      </c>
      <c r="E196" s="3">
        <v>4577</v>
      </c>
      <c r="F196" s="3">
        <v>3850</v>
      </c>
      <c r="G196" s="3">
        <v>4707</v>
      </c>
      <c r="H196" s="3">
        <v>4612</v>
      </c>
      <c r="I196" s="3">
        <v>4140</v>
      </c>
      <c r="J196" s="3">
        <v>4405</v>
      </c>
      <c r="K196" s="3">
        <v>5137</v>
      </c>
      <c r="L196" s="3">
        <v>10</v>
      </c>
      <c r="M196" s="1">
        <f>SUM(Table1[[#This Row],[KINDERGARTEN]:[NON-GRADE(ES)]])</f>
        <v>31438</v>
      </c>
    </row>
    <row r="197" spans="1:13" x14ac:dyDescent="0.3">
      <c r="A197" s="2" t="s">
        <v>8</v>
      </c>
      <c r="B197" s="1" t="s">
        <v>37</v>
      </c>
      <c r="C197" s="1" t="s">
        <v>32</v>
      </c>
      <c r="D197" s="1" t="s">
        <v>35</v>
      </c>
      <c r="E197" s="3">
        <v>1414</v>
      </c>
      <c r="F197" s="3">
        <v>949</v>
      </c>
      <c r="G197" s="3">
        <v>1158</v>
      </c>
      <c r="H197" s="3">
        <v>1113</v>
      </c>
      <c r="I197" s="3">
        <v>949</v>
      </c>
      <c r="J197" s="3">
        <v>1062</v>
      </c>
      <c r="K197" s="3">
        <v>1220</v>
      </c>
      <c r="L197" s="3">
        <v>0</v>
      </c>
      <c r="M197" s="1">
        <f>SUM(Table1[[#This Row],[KINDERGARTEN]:[NON-GRADE(ES)]])</f>
        <v>7865</v>
      </c>
    </row>
    <row r="198" spans="1:13" x14ac:dyDescent="0.3">
      <c r="A198" s="2" t="s">
        <v>9</v>
      </c>
      <c r="B198" s="1" t="s">
        <v>37</v>
      </c>
      <c r="C198" s="1" t="s">
        <v>32</v>
      </c>
      <c r="D198" s="1" t="s">
        <v>35</v>
      </c>
      <c r="E198" s="3">
        <v>1633</v>
      </c>
      <c r="F198" s="3">
        <v>1112</v>
      </c>
      <c r="G198" s="3">
        <v>1212</v>
      </c>
      <c r="H198" s="3">
        <v>1150</v>
      </c>
      <c r="I198" s="3">
        <v>1053</v>
      </c>
      <c r="J198" s="3">
        <v>1076</v>
      </c>
      <c r="K198" s="3">
        <v>1267</v>
      </c>
      <c r="L198" s="3">
        <v>1</v>
      </c>
      <c r="M198" s="1">
        <f>SUM(Table1[[#This Row],[KINDERGARTEN]:[NON-GRADE(ES)]])</f>
        <v>8504</v>
      </c>
    </row>
    <row r="199" spans="1:13" x14ac:dyDescent="0.3">
      <c r="A199" s="2" t="s">
        <v>10</v>
      </c>
      <c r="B199" s="1" t="s">
        <v>37</v>
      </c>
      <c r="C199" s="1" t="s">
        <v>32</v>
      </c>
      <c r="D199" s="1" t="s">
        <v>35</v>
      </c>
      <c r="E199" s="3">
        <v>2452</v>
      </c>
      <c r="F199" s="3">
        <v>2123</v>
      </c>
      <c r="G199" s="3">
        <v>2450</v>
      </c>
      <c r="H199" s="3">
        <v>2334</v>
      </c>
      <c r="I199" s="3">
        <v>2104</v>
      </c>
      <c r="J199" s="3">
        <v>2312</v>
      </c>
      <c r="K199" s="3">
        <v>2650</v>
      </c>
      <c r="L199" s="3">
        <v>12</v>
      </c>
      <c r="M199" s="1">
        <f>SUM(Table1[[#This Row],[KINDERGARTEN]:[NON-GRADE(ES)]])</f>
        <v>16437</v>
      </c>
    </row>
    <row r="200" spans="1:13" x14ac:dyDescent="0.3">
      <c r="A200" s="2" t="s">
        <v>11</v>
      </c>
      <c r="B200" s="1" t="s">
        <v>37</v>
      </c>
      <c r="C200" s="1" t="s">
        <v>32</v>
      </c>
      <c r="D200" s="1" t="s">
        <v>35</v>
      </c>
      <c r="E200" s="3">
        <v>2708</v>
      </c>
      <c r="F200" s="3">
        <v>2469</v>
      </c>
      <c r="G200" s="3">
        <v>2988</v>
      </c>
      <c r="H200" s="3">
        <v>2798</v>
      </c>
      <c r="I200" s="3">
        <v>2444</v>
      </c>
      <c r="J200" s="3">
        <v>2795</v>
      </c>
      <c r="K200" s="3">
        <v>3307</v>
      </c>
      <c r="L200" s="3">
        <v>0</v>
      </c>
      <c r="M200" s="1">
        <f>SUM(Table1[[#This Row],[KINDERGARTEN]:[NON-GRADE(ES)]])</f>
        <v>19509</v>
      </c>
    </row>
    <row r="201" spans="1:13" x14ac:dyDescent="0.3">
      <c r="A201" s="2" t="s">
        <v>12</v>
      </c>
      <c r="B201" s="1" t="s">
        <v>37</v>
      </c>
      <c r="C201" s="1" t="s">
        <v>32</v>
      </c>
      <c r="D201" s="1" t="s">
        <v>35</v>
      </c>
      <c r="E201" s="3">
        <v>2510</v>
      </c>
      <c r="F201" s="3">
        <v>1923</v>
      </c>
      <c r="G201" s="3">
        <v>2324</v>
      </c>
      <c r="H201" s="3">
        <v>2232</v>
      </c>
      <c r="I201" s="3">
        <v>1926</v>
      </c>
      <c r="J201" s="3">
        <v>2270</v>
      </c>
      <c r="K201" s="3">
        <v>2616</v>
      </c>
      <c r="L201" s="3">
        <v>3</v>
      </c>
      <c r="M201" s="1">
        <f>SUM(Table1[[#This Row],[KINDERGARTEN]:[NON-GRADE(ES)]])</f>
        <v>15804</v>
      </c>
    </row>
    <row r="202" spans="1:13" x14ac:dyDescent="0.3">
      <c r="A202" s="2" t="s">
        <v>13</v>
      </c>
      <c r="B202" s="1" t="s">
        <v>37</v>
      </c>
      <c r="C202" s="1" t="s">
        <v>32</v>
      </c>
      <c r="D202" s="1" t="s">
        <v>35</v>
      </c>
      <c r="E202" s="3">
        <v>1414</v>
      </c>
      <c r="F202" s="3">
        <v>762</v>
      </c>
      <c r="G202" s="3">
        <v>955</v>
      </c>
      <c r="H202" s="3">
        <v>911</v>
      </c>
      <c r="I202" s="3">
        <v>779</v>
      </c>
      <c r="J202" s="3">
        <v>821</v>
      </c>
      <c r="K202" s="3">
        <v>935</v>
      </c>
      <c r="L202" s="3">
        <v>2</v>
      </c>
      <c r="M202" s="1">
        <f>SUM(Table1[[#This Row],[KINDERGARTEN]:[NON-GRADE(ES)]])</f>
        <v>6579</v>
      </c>
    </row>
    <row r="203" spans="1:13" ht="28.8" x14ac:dyDescent="0.3">
      <c r="A203" s="2" t="s">
        <v>16</v>
      </c>
      <c r="B203" s="1" t="s">
        <v>37</v>
      </c>
      <c r="C203" s="1" t="s">
        <v>32</v>
      </c>
      <c r="D203" s="1" t="s">
        <v>35</v>
      </c>
      <c r="E203" s="3">
        <v>2899</v>
      </c>
      <c r="F203" s="3">
        <v>2816</v>
      </c>
      <c r="G203" s="3">
        <v>2392</v>
      </c>
      <c r="H203" s="3">
        <v>2140</v>
      </c>
      <c r="I203" s="3">
        <v>1955</v>
      </c>
      <c r="J203" s="3">
        <v>1863</v>
      </c>
      <c r="K203" s="3">
        <v>1788</v>
      </c>
      <c r="L203" s="3">
        <v>5</v>
      </c>
      <c r="M203" s="1">
        <f>SUM(Table1[[#This Row],[KINDERGARTEN]:[NON-GRADE(ES)]])</f>
        <v>15858</v>
      </c>
    </row>
    <row r="204" spans="1:13" x14ac:dyDescent="0.3">
      <c r="A204" s="2" t="s">
        <v>14</v>
      </c>
      <c r="B204" s="1" t="s">
        <v>37</v>
      </c>
      <c r="C204" s="1" t="s">
        <v>32</v>
      </c>
      <c r="D204" s="1" t="s">
        <v>35</v>
      </c>
      <c r="E204" s="3">
        <v>1180</v>
      </c>
      <c r="F204" s="3">
        <v>1139</v>
      </c>
      <c r="G204" s="3">
        <v>1425</v>
      </c>
      <c r="H204" s="3">
        <v>1340</v>
      </c>
      <c r="I204" s="3">
        <v>1092</v>
      </c>
      <c r="J204" s="3">
        <v>1272</v>
      </c>
      <c r="K204" s="3">
        <v>1472</v>
      </c>
      <c r="L204" s="3">
        <v>2</v>
      </c>
      <c r="M204" s="1">
        <f>SUM(Table1[[#This Row],[KINDERGARTEN]:[NON-GRADE(ES)]])</f>
        <v>8922</v>
      </c>
    </row>
    <row r="205" spans="1:13" x14ac:dyDescent="0.3">
      <c r="A205" s="2" t="s">
        <v>15</v>
      </c>
      <c r="B205" s="1" t="s">
        <v>37</v>
      </c>
      <c r="C205" s="1" t="s">
        <v>32</v>
      </c>
      <c r="D205" s="1" t="s">
        <v>35</v>
      </c>
      <c r="E205" s="3">
        <v>11835</v>
      </c>
      <c r="F205" s="3">
        <v>12164</v>
      </c>
      <c r="G205" s="3">
        <v>15305</v>
      </c>
      <c r="H205" s="3">
        <v>15716</v>
      </c>
      <c r="I205" s="3">
        <v>14422</v>
      </c>
      <c r="J205" s="3">
        <v>15962</v>
      </c>
      <c r="K205" s="3">
        <v>17356</v>
      </c>
      <c r="L205" s="3">
        <v>105</v>
      </c>
      <c r="M205" s="1">
        <f>SUM(Table1[[#This Row],[KINDERGARTEN]:[NON-GRADE(ES)]])</f>
        <v>102865</v>
      </c>
    </row>
  </sheetData>
  <phoneticPr fontId="3"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E776-CA32-43EE-A576-E0D6CCF91522}">
  <dimension ref="A3:O27"/>
  <sheetViews>
    <sheetView workbookViewId="0">
      <selection activeCell="O11" sqref="O11"/>
    </sheetView>
  </sheetViews>
  <sheetFormatPr defaultRowHeight="14.4" x14ac:dyDescent="0.3"/>
  <cols>
    <col min="1" max="1" width="12.5546875" bestFit="1" customWidth="1"/>
    <col min="2" max="2" width="18.44140625" bestFit="1" customWidth="1"/>
    <col min="3" max="4" width="9.6640625" bestFit="1" customWidth="1"/>
    <col min="5" max="5" width="10.77734375" bestFit="1" customWidth="1"/>
    <col min="6" max="8" width="6" bestFit="1" customWidth="1"/>
    <col min="9" max="12" width="5" bestFit="1" customWidth="1"/>
    <col min="13" max="13" width="9.6640625" bestFit="1" customWidth="1"/>
    <col min="14" max="216" width="15.5546875" bestFit="1" customWidth="1"/>
    <col min="217" max="217" width="10.77734375" bestFit="1" customWidth="1"/>
    <col min="218" max="218" width="8" bestFit="1" customWidth="1"/>
    <col min="219" max="219" width="10.6640625" bestFit="1" customWidth="1"/>
    <col min="220" max="220" width="8" bestFit="1" customWidth="1"/>
    <col min="221" max="221" width="10.6640625" bestFit="1" customWidth="1"/>
    <col min="222" max="222" width="8" bestFit="1" customWidth="1"/>
    <col min="223" max="223" width="10.6640625" bestFit="1" customWidth="1"/>
    <col min="224" max="224" width="8" bestFit="1" customWidth="1"/>
    <col min="225" max="225" width="10.6640625" bestFit="1" customWidth="1"/>
    <col min="226" max="226" width="8" bestFit="1" customWidth="1"/>
    <col min="227" max="227" width="10.6640625" bestFit="1" customWidth="1"/>
    <col min="228" max="228" width="8" bestFit="1" customWidth="1"/>
    <col min="229" max="229" width="10.6640625" bestFit="1" customWidth="1"/>
    <col min="230" max="230" width="8" bestFit="1" customWidth="1"/>
    <col min="231" max="231" width="10.6640625" bestFit="1" customWidth="1"/>
    <col min="232" max="232" width="8" bestFit="1" customWidth="1"/>
    <col min="233" max="233" width="10.6640625" bestFit="1" customWidth="1"/>
    <col min="234" max="234" width="8" bestFit="1" customWidth="1"/>
    <col min="235" max="235" width="10.6640625" bestFit="1" customWidth="1"/>
    <col min="236" max="236" width="8" bestFit="1" customWidth="1"/>
    <col min="237" max="237" width="10.6640625" bestFit="1" customWidth="1"/>
    <col min="238" max="238" width="8" bestFit="1" customWidth="1"/>
    <col min="239" max="239" width="10.6640625" bestFit="1" customWidth="1"/>
    <col min="240" max="240" width="8" bestFit="1" customWidth="1"/>
    <col min="241" max="241" width="10.6640625" bestFit="1" customWidth="1"/>
    <col min="242" max="242" width="8" bestFit="1" customWidth="1"/>
    <col min="243" max="243" width="7" bestFit="1" customWidth="1"/>
    <col min="244" max="244" width="10.6640625" bestFit="1" customWidth="1"/>
    <col min="245" max="245" width="8" bestFit="1" customWidth="1"/>
    <col min="246" max="246" width="10.6640625" bestFit="1" customWidth="1"/>
    <col min="247" max="247" width="8" bestFit="1" customWidth="1"/>
    <col min="248" max="248" width="10.6640625" bestFit="1" customWidth="1"/>
    <col min="249" max="249" width="8" bestFit="1" customWidth="1"/>
    <col min="250" max="250" width="10.6640625" bestFit="1" customWidth="1"/>
    <col min="251" max="251" width="8" bestFit="1" customWidth="1"/>
    <col min="252" max="252" width="10.6640625" bestFit="1" customWidth="1"/>
    <col min="253" max="253" width="8" bestFit="1" customWidth="1"/>
    <col min="254" max="254" width="10.6640625" bestFit="1" customWidth="1"/>
    <col min="255" max="255" width="8" bestFit="1" customWidth="1"/>
    <col min="256" max="256" width="10.6640625" bestFit="1" customWidth="1"/>
    <col min="257" max="257" width="8" bestFit="1" customWidth="1"/>
    <col min="258" max="258" width="10.6640625" bestFit="1" customWidth="1"/>
    <col min="259" max="259" width="8" bestFit="1" customWidth="1"/>
    <col min="260" max="260" width="10.6640625" bestFit="1" customWidth="1"/>
    <col min="261" max="261" width="8" bestFit="1" customWidth="1"/>
    <col min="262" max="262" width="10.6640625" bestFit="1" customWidth="1"/>
    <col min="263" max="263" width="8" bestFit="1" customWidth="1"/>
    <col min="264" max="264" width="10.6640625" bestFit="1" customWidth="1"/>
    <col min="265" max="265" width="8" bestFit="1" customWidth="1"/>
    <col min="266" max="266" width="10.6640625" bestFit="1" customWidth="1"/>
    <col min="267" max="267" width="8" bestFit="1" customWidth="1"/>
    <col min="268" max="268" width="10.6640625" bestFit="1" customWidth="1"/>
    <col min="269" max="269" width="8" bestFit="1" customWidth="1"/>
    <col min="270" max="270" width="10.6640625" bestFit="1" customWidth="1"/>
    <col min="271" max="271" width="8" bestFit="1" customWidth="1"/>
    <col min="272" max="272" width="10.6640625" bestFit="1" customWidth="1"/>
    <col min="273" max="273" width="8" bestFit="1" customWidth="1"/>
    <col min="274" max="274" width="10.6640625" bestFit="1" customWidth="1"/>
    <col min="275" max="275" width="8" bestFit="1" customWidth="1"/>
    <col min="276" max="276" width="10.6640625" bestFit="1" customWidth="1"/>
    <col min="277" max="277" width="8" bestFit="1" customWidth="1"/>
    <col min="278" max="278" width="10.6640625" bestFit="1" customWidth="1"/>
    <col min="279" max="279" width="8" bestFit="1" customWidth="1"/>
    <col min="280" max="280" width="10.6640625" bestFit="1" customWidth="1"/>
    <col min="281" max="281" width="8" bestFit="1" customWidth="1"/>
    <col min="282" max="282" width="10.6640625" bestFit="1" customWidth="1"/>
    <col min="283" max="283" width="8" bestFit="1" customWidth="1"/>
    <col min="284" max="284" width="10.6640625" bestFit="1" customWidth="1"/>
    <col min="285" max="285" width="8" bestFit="1" customWidth="1"/>
    <col min="286" max="286" width="10.6640625" bestFit="1" customWidth="1"/>
    <col min="287" max="287" width="8" bestFit="1" customWidth="1"/>
    <col min="288" max="288" width="10.6640625" bestFit="1" customWidth="1"/>
    <col min="289" max="289" width="8" bestFit="1" customWidth="1"/>
    <col min="290" max="290" width="10.6640625" bestFit="1" customWidth="1"/>
    <col min="291" max="291" width="8" bestFit="1" customWidth="1"/>
    <col min="292" max="292" width="10.6640625" bestFit="1" customWidth="1"/>
    <col min="293" max="293" width="8" bestFit="1" customWidth="1"/>
    <col min="294" max="294" width="10.6640625" bestFit="1" customWidth="1"/>
    <col min="295" max="295" width="8" bestFit="1" customWidth="1"/>
    <col min="296" max="296" width="10.6640625" bestFit="1" customWidth="1"/>
    <col min="297" max="297" width="8" bestFit="1" customWidth="1"/>
    <col min="298" max="298" width="10.6640625" bestFit="1" customWidth="1"/>
    <col min="299" max="299" width="8" bestFit="1" customWidth="1"/>
    <col min="300" max="300" width="10.6640625" bestFit="1" customWidth="1"/>
    <col min="301" max="301" width="8" bestFit="1" customWidth="1"/>
    <col min="302" max="302" width="10.6640625" bestFit="1" customWidth="1"/>
    <col min="303" max="303" width="8" bestFit="1" customWidth="1"/>
    <col min="304" max="304" width="10.6640625" bestFit="1" customWidth="1"/>
    <col min="305" max="305" width="8" bestFit="1" customWidth="1"/>
    <col min="306" max="306" width="10.6640625" bestFit="1" customWidth="1"/>
    <col min="307" max="307" width="8" bestFit="1" customWidth="1"/>
    <col min="308" max="308" width="10.6640625" bestFit="1" customWidth="1"/>
    <col min="309" max="309" width="8" bestFit="1" customWidth="1"/>
    <col min="310" max="310" width="10.6640625" bestFit="1" customWidth="1"/>
    <col min="311" max="311" width="8" bestFit="1" customWidth="1"/>
    <col min="312" max="312" width="10.6640625" bestFit="1" customWidth="1"/>
    <col min="313" max="313" width="8" bestFit="1" customWidth="1"/>
    <col min="314" max="314" width="10.6640625" bestFit="1" customWidth="1"/>
    <col min="315" max="315" width="8" bestFit="1" customWidth="1"/>
    <col min="316" max="316" width="10.6640625" bestFit="1" customWidth="1"/>
    <col min="317" max="317" width="8" bestFit="1" customWidth="1"/>
    <col min="318" max="318" width="10.6640625" bestFit="1" customWidth="1"/>
    <col min="319" max="319" width="8" bestFit="1" customWidth="1"/>
    <col min="320" max="320" width="10.6640625" bestFit="1" customWidth="1"/>
    <col min="321" max="321" width="8" bestFit="1" customWidth="1"/>
    <col min="322" max="322" width="10.6640625" bestFit="1" customWidth="1"/>
    <col min="323" max="323" width="8" bestFit="1" customWidth="1"/>
    <col min="324" max="324" width="10.6640625" bestFit="1" customWidth="1"/>
    <col min="325" max="325" width="8" bestFit="1" customWidth="1"/>
    <col min="326" max="326" width="10.6640625" bestFit="1" customWidth="1"/>
    <col min="327" max="327" width="8" bestFit="1" customWidth="1"/>
    <col min="328" max="328" width="10.6640625" bestFit="1" customWidth="1"/>
    <col min="329" max="329" width="8" bestFit="1" customWidth="1"/>
    <col min="330" max="330" width="10.6640625" bestFit="1" customWidth="1"/>
    <col min="331" max="331" width="8" bestFit="1" customWidth="1"/>
    <col min="332" max="332" width="10.6640625" bestFit="1" customWidth="1"/>
    <col min="333" max="333" width="8" bestFit="1" customWidth="1"/>
    <col min="334" max="334" width="10.6640625" bestFit="1" customWidth="1"/>
    <col min="335" max="335" width="8" bestFit="1" customWidth="1"/>
    <col min="336" max="336" width="10.6640625" bestFit="1" customWidth="1"/>
    <col min="337" max="337" width="8" bestFit="1" customWidth="1"/>
    <col min="338" max="338" width="10.6640625" bestFit="1" customWidth="1"/>
    <col min="339" max="339" width="8" bestFit="1" customWidth="1"/>
    <col min="340" max="340" width="10.6640625" bestFit="1" customWidth="1"/>
    <col min="341" max="341" width="8" bestFit="1" customWidth="1"/>
    <col min="342" max="342" width="10.6640625" bestFit="1" customWidth="1"/>
    <col min="343" max="343" width="8" bestFit="1" customWidth="1"/>
    <col min="344" max="344" width="10.6640625" bestFit="1" customWidth="1"/>
    <col min="345" max="345" width="8" bestFit="1" customWidth="1"/>
    <col min="346" max="346" width="10.6640625" bestFit="1" customWidth="1"/>
    <col min="347" max="347" width="8" bestFit="1" customWidth="1"/>
    <col min="348" max="348" width="10.6640625" bestFit="1" customWidth="1"/>
    <col min="349" max="349" width="8" bestFit="1" customWidth="1"/>
    <col min="350" max="350" width="10.6640625" bestFit="1" customWidth="1"/>
    <col min="351" max="351" width="8" bestFit="1" customWidth="1"/>
    <col min="352" max="352" width="10.6640625" bestFit="1" customWidth="1"/>
    <col min="353" max="353" width="8" bestFit="1" customWidth="1"/>
    <col min="354" max="354" width="10.6640625" bestFit="1" customWidth="1"/>
    <col min="355" max="355" width="8" bestFit="1" customWidth="1"/>
    <col min="356" max="356" width="10.6640625" bestFit="1" customWidth="1"/>
    <col min="357" max="357" width="8" bestFit="1" customWidth="1"/>
    <col min="358" max="358" width="10.6640625" bestFit="1" customWidth="1"/>
    <col min="359" max="359" width="8" bestFit="1" customWidth="1"/>
    <col min="360" max="360" width="10.6640625" bestFit="1" customWidth="1"/>
    <col min="361" max="361" width="8" bestFit="1" customWidth="1"/>
    <col min="362" max="362" width="10.6640625" bestFit="1" customWidth="1"/>
    <col min="363" max="363" width="8" bestFit="1" customWidth="1"/>
    <col min="364" max="364" width="10.6640625" bestFit="1" customWidth="1"/>
    <col min="365" max="365" width="8" bestFit="1" customWidth="1"/>
    <col min="366" max="366" width="10.6640625" bestFit="1" customWidth="1"/>
    <col min="367" max="367" width="8" bestFit="1" customWidth="1"/>
    <col min="368" max="368" width="10.6640625" bestFit="1" customWidth="1"/>
    <col min="369" max="369" width="8" bestFit="1" customWidth="1"/>
    <col min="370" max="370" width="10.6640625" bestFit="1" customWidth="1"/>
    <col min="371" max="371" width="8" bestFit="1" customWidth="1"/>
    <col min="372" max="372" width="10.6640625" bestFit="1" customWidth="1"/>
    <col min="373" max="373" width="8" bestFit="1" customWidth="1"/>
    <col min="374" max="374" width="10.6640625" bestFit="1" customWidth="1"/>
    <col min="375" max="375" width="8" bestFit="1" customWidth="1"/>
    <col min="376" max="376" width="10.6640625" bestFit="1" customWidth="1"/>
    <col min="377" max="377" width="8" bestFit="1" customWidth="1"/>
    <col min="378" max="378" width="10.6640625" bestFit="1" customWidth="1"/>
    <col min="379" max="379" width="8" bestFit="1" customWidth="1"/>
    <col min="380" max="380" width="10.6640625" bestFit="1" customWidth="1"/>
    <col min="381" max="381" width="8" bestFit="1" customWidth="1"/>
    <col min="382" max="382" width="10.6640625" bestFit="1" customWidth="1"/>
    <col min="383" max="383" width="8" bestFit="1" customWidth="1"/>
    <col min="384" max="384" width="10.6640625" bestFit="1" customWidth="1"/>
    <col min="385" max="385" width="9" bestFit="1" customWidth="1"/>
    <col min="386" max="386" width="11.6640625" bestFit="1" customWidth="1"/>
    <col min="387" max="387" width="9" bestFit="1" customWidth="1"/>
    <col min="388" max="388" width="11.6640625" bestFit="1" customWidth="1"/>
    <col min="389" max="389" width="9" bestFit="1" customWidth="1"/>
    <col min="390" max="390" width="11.6640625" bestFit="1" customWidth="1"/>
    <col min="391" max="391" width="9" bestFit="1" customWidth="1"/>
    <col min="392" max="392" width="11.6640625" bestFit="1" customWidth="1"/>
    <col min="393" max="393" width="9" bestFit="1" customWidth="1"/>
    <col min="394" max="394" width="11.6640625" bestFit="1" customWidth="1"/>
    <col min="395" max="395" width="9" bestFit="1" customWidth="1"/>
    <col min="396" max="396" width="11.6640625" bestFit="1" customWidth="1"/>
    <col min="397" max="397" width="9" bestFit="1" customWidth="1"/>
    <col min="398" max="398" width="11.6640625" bestFit="1" customWidth="1"/>
    <col min="399" max="399" width="9" bestFit="1" customWidth="1"/>
    <col min="400" max="400" width="11.6640625" bestFit="1" customWidth="1"/>
    <col min="401" max="401" width="9" bestFit="1" customWidth="1"/>
    <col min="402" max="402" width="11.6640625" bestFit="1" customWidth="1"/>
    <col min="403" max="403" width="9" bestFit="1" customWidth="1"/>
    <col min="404" max="404" width="11.6640625" bestFit="1" customWidth="1"/>
    <col min="405" max="405" width="9" bestFit="1" customWidth="1"/>
    <col min="406" max="406" width="11.6640625" bestFit="1" customWidth="1"/>
    <col min="407" max="407" width="9" bestFit="1" customWidth="1"/>
    <col min="408" max="408" width="11.6640625" bestFit="1" customWidth="1"/>
    <col min="409" max="409" width="10.77734375" bestFit="1" customWidth="1"/>
    <col min="410" max="411" width="10.6640625" bestFit="1" customWidth="1"/>
    <col min="412" max="412" width="8" bestFit="1" customWidth="1"/>
    <col min="413" max="414" width="10.6640625" bestFit="1" customWidth="1"/>
    <col min="415" max="415" width="8" bestFit="1" customWidth="1"/>
    <col min="416" max="417" width="10.6640625" bestFit="1" customWidth="1"/>
    <col min="418" max="418" width="8" bestFit="1" customWidth="1"/>
    <col min="419" max="420" width="10.6640625" bestFit="1" customWidth="1"/>
    <col min="421" max="421" width="8" bestFit="1" customWidth="1"/>
    <col min="422" max="423" width="10.6640625" bestFit="1" customWidth="1"/>
    <col min="424" max="424" width="8" bestFit="1" customWidth="1"/>
    <col min="425" max="426" width="10.6640625" bestFit="1" customWidth="1"/>
    <col min="427" max="427" width="8" bestFit="1" customWidth="1"/>
    <col min="428" max="429" width="10.6640625" bestFit="1" customWidth="1"/>
    <col min="430" max="430" width="8" bestFit="1" customWidth="1"/>
    <col min="431" max="432" width="10.6640625" bestFit="1" customWidth="1"/>
    <col min="433" max="433" width="8" bestFit="1" customWidth="1"/>
    <col min="434" max="435" width="10.6640625" bestFit="1" customWidth="1"/>
    <col min="436" max="436" width="8" bestFit="1" customWidth="1"/>
    <col min="437" max="438" width="10.6640625" bestFit="1" customWidth="1"/>
    <col min="439" max="439" width="8" bestFit="1" customWidth="1"/>
    <col min="440" max="441" width="10.6640625" bestFit="1" customWidth="1"/>
    <col min="442" max="442" width="8" bestFit="1" customWidth="1"/>
    <col min="443" max="444" width="10.6640625" bestFit="1" customWidth="1"/>
    <col min="445" max="445" width="8" bestFit="1" customWidth="1"/>
    <col min="446" max="447" width="10.6640625" bestFit="1" customWidth="1"/>
    <col min="448" max="448" width="8" bestFit="1" customWidth="1"/>
    <col min="449" max="450" width="10.6640625" bestFit="1" customWidth="1"/>
    <col min="451" max="451" width="8" bestFit="1" customWidth="1"/>
    <col min="452" max="453" width="10.6640625" bestFit="1" customWidth="1"/>
    <col min="454" max="454" width="8" bestFit="1" customWidth="1"/>
    <col min="455" max="456" width="10.6640625" bestFit="1" customWidth="1"/>
    <col min="457" max="457" width="8" bestFit="1" customWidth="1"/>
    <col min="458" max="459" width="10.6640625" bestFit="1" customWidth="1"/>
    <col min="460" max="460" width="8" bestFit="1" customWidth="1"/>
    <col min="461" max="462" width="10.6640625" bestFit="1" customWidth="1"/>
    <col min="463" max="463" width="8" bestFit="1" customWidth="1"/>
    <col min="464" max="465" width="10.6640625" bestFit="1" customWidth="1"/>
    <col min="466" max="466" width="8" bestFit="1" customWidth="1"/>
    <col min="467" max="468" width="10.6640625" bestFit="1" customWidth="1"/>
    <col min="469" max="469" width="8" bestFit="1" customWidth="1"/>
    <col min="470" max="471" width="10.6640625" bestFit="1" customWidth="1"/>
    <col min="472" max="472" width="8" bestFit="1" customWidth="1"/>
    <col min="473" max="474" width="10.6640625" bestFit="1" customWidth="1"/>
    <col min="475" max="475" width="8" bestFit="1" customWidth="1"/>
    <col min="476" max="477" width="10.6640625" bestFit="1" customWidth="1"/>
    <col min="478" max="478" width="8" bestFit="1" customWidth="1"/>
    <col min="479" max="480" width="10.6640625" bestFit="1" customWidth="1"/>
    <col min="481" max="481" width="8" bestFit="1" customWidth="1"/>
    <col min="482" max="483" width="10.6640625" bestFit="1" customWidth="1"/>
    <col min="484" max="484" width="8" bestFit="1" customWidth="1"/>
    <col min="485" max="486" width="10.6640625" bestFit="1" customWidth="1"/>
    <col min="487" max="487" width="8" bestFit="1" customWidth="1"/>
    <col min="488" max="489" width="10.6640625" bestFit="1" customWidth="1"/>
    <col min="490" max="490" width="8" bestFit="1" customWidth="1"/>
    <col min="491" max="492" width="10.6640625" bestFit="1" customWidth="1"/>
    <col min="493" max="493" width="8" bestFit="1" customWidth="1"/>
    <col min="494" max="495" width="10.6640625" bestFit="1" customWidth="1"/>
    <col min="496" max="496" width="8" bestFit="1" customWidth="1"/>
    <col min="497" max="498" width="10.6640625" bestFit="1" customWidth="1"/>
    <col min="499" max="499" width="8" bestFit="1" customWidth="1"/>
    <col min="500" max="501" width="10.6640625" bestFit="1" customWidth="1"/>
    <col min="502" max="502" width="8" bestFit="1" customWidth="1"/>
    <col min="503" max="504" width="10.6640625" bestFit="1" customWidth="1"/>
    <col min="505" max="505" width="8" bestFit="1" customWidth="1"/>
    <col min="506" max="507" width="10.6640625" bestFit="1" customWidth="1"/>
    <col min="508" max="508" width="8" bestFit="1" customWidth="1"/>
    <col min="509" max="510" width="10.6640625" bestFit="1" customWidth="1"/>
    <col min="511" max="511" width="8" bestFit="1" customWidth="1"/>
    <col min="512" max="513" width="10.6640625" bestFit="1" customWidth="1"/>
    <col min="514" max="514" width="8" bestFit="1" customWidth="1"/>
    <col min="515" max="516" width="10.6640625" bestFit="1" customWidth="1"/>
    <col min="517" max="517" width="8" bestFit="1" customWidth="1"/>
    <col min="518" max="519" width="10.6640625" bestFit="1" customWidth="1"/>
    <col min="520" max="520" width="8" bestFit="1" customWidth="1"/>
    <col min="521" max="522" width="10.6640625" bestFit="1" customWidth="1"/>
    <col min="523" max="523" width="8" bestFit="1" customWidth="1"/>
    <col min="524" max="525" width="10.6640625" bestFit="1" customWidth="1"/>
    <col min="526" max="526" width="8" bestFit="1" customWidth="1"/>
    <col min="527" max="528" width="10.6640625" bestFit="1" customWidth="1"/>
    <col min="529" max="529" width="8" bestFit="1" customWidth="1"/>
    <col min="530" max="531" width="10.6640625" bestFit="1" customWidth="1"/>
    <col min="532" max="532" width="8" bestFit="1" customWidth="1"/>
    <col min="533" max="534" width="10.6640625" bestFit="1" customWidth="1"/>
    <col min="535" max="535" width="8" bestFit="1" customWidth="1"/>
    <col min="536" max="537" width="10.6640625" bestFit="1" customWidth="1"/>
    <col min="538" max="538" width="8" bestFit="1" customWidth="1"/>
    <col min="539" max="540" width="10.6640625" bestFit="1" customWidth="1"/>
    <col min="541" max="541" width="8" bestFit="1" customWidth="1"/>
    <col min="542" max="543" width="10.6640625" bestFit="1" customWidth="1"/>
    <col min="544" max="544" width="8" bestFit="1" customWidth="1"/>
    <col min="545" max="546" width="10.6640625" bestFit="1" customWidth="1"/>
    <col min="547" max="547" width="8" bestFit="1" customWidth="1"/>
    <col min="548" max="549" width="10.6640625" bestFit="1" customWidth="1"/>
    <col min="550" max="550" width="8" bestFit="1" customWidth="1"/>
    <col min="551" max="552" width="10.6640625" bestFit="1" customWidth="1"/>
    <col min="553" max="553" width="8" bestFit="1" customWidth="1"/>
    <col min="554" max="555" width="10.6640625" bestFit="1" customWidth="1"/>
    <col min="556" max="556" width="8" bestFit="1" customWidth="1"/>
    <col min="557" max="558" width="10.6640625" bestFit="1" customWidth="1"/>
    <col min="559" max="559" width="8" bestFit="1" customWidth="1"/>
    <col min="560" max="561" width="10.6640625" bestFit="1" customWidth="1"/>
    <col min="562" max="562" width="8" bestFit="1" customWidth="1"/>
    <col min="563" max="564" width="10.6640625" bestFit="1" customWidth="1"/>
    <col min="565" max="565" width="8" bestFit="1" customWidth="1"/>
    <col min="566" max="567" width="10.6640625" bestFit="1" customWidth="1"/>
    <col min="568" max="568" width="8" bestFit="1" customWidth="1"/>
    <col min="569" max="570" width="10.6640625" bestFit="1" customWidth="1"/>
    <col min="571" max="571" width="8" bestFit="1" customWidth="1"/>
    <col min="572" max="573" width="10.6640625" bestFit="1" customWidth="1"/>
    <col min="574" max="574" width="8" bestFit="1" customWidth="1"/>
    <col min="575" max="576" width="10.6640625" bestFit="1" customWidth="1"/>
    <col min="577" max="577" width="9" bestFit="1" customWidth="1"/>
    <col min="578" max="578" width="10.6640625" bestFit="1" customWidth="1"/>
    <col min="579" max="579" width="11.6640625" bestFit="1" customWidth="1"/>
    <col min="580" max="580" width="9" bestFit="1" customWidth="1"/>
    <col min="581" max="582" width="11.6640625" bestFit="1" customWidth="1"/>
    <col min="583" max="583" width="9" bestFit="1" customWidth="1"/>
    <col min="584" max="585" width="11.6640625" bestFit="1" customWidth="1"/>
    <col min="586" max="586" width="9" bestFit="1" customWidth="1"/>
    <col min="587" max="588" width="11.6640625" bestFit="1" customWidth="1"/>
    <col min="589" max="589" width="9" bestFit="1" customWidth="1"/>
    <col min="590" max="591" width="11.6640625" bestFit="1" customWidth="1"/>
    <col min="592" max="592" width="9" bestFit="1" customWidth="1"/>
    <col min="593" max="594" width="11.6640625" bestFit="1" customWidth="1"/>
    <col min="595" max="595" width="9" bestFit="1" customWidth="1"/>
    <col min="596" max="597" width="11.6640625" bestFit="1" customWidth="1"/>
    <col min="598" max="598" width="9" bestFit="1" customWidth="1"/>
    <col min="599" max="600" width="11.6640625" bestFit="1" customWidth="1"/>
    <col min="601" max="601" width="9" bestFit="1" customWidth="1"/>
    <col min="602" max="603" width="11.6640625" bestFit="1" customWidth="1"/>
    <col min="604" max="604" width="9" bestFit="1" customWidth="1"/>
    <col min="605" max="606" width="11.6640625" bestFit="1" customWidth="1"/>
    <col min="607" max="607" width="9" bestFit="1" customWidth="1"/>
    <col min="608" max="609" width="11.6640625" bestFit="1" customWidth="1"/>
    <col min="610" max="610" width="9" bestFit="1" customWidth="1"/>
    <col min="611" max="612" width="11.6640625" bestFit="1" customWidth="1"/>
    <col min="613" max="613" width="10.77734375" bestFit="1" customWidth="1"/>
    <col min="614" max="616" width="10.6640625" bestFit="1" customWidth="1"/>
    <col min="617" max="617" width="8" bestFit="1" customWidth="1"/>
    <col min="618" max="620" width="10.6640625" bestFit="1" customWidth="1"/>
    <col min="621" max="621" width="8" bestFit="1" customWidth="1"/>
    <col min="622" max="624" width="10.6640625" bestFit="1" customWidth="1"/>
    <col min="625" max="625" width="8" bestFit="1" customWidth="1"/>
    <col min="626" max="628" width="10.6640625" bestFit="1" customWidth="1"/>
    <col min="629" max="629" width="8" bestFit="1" customWidth="1"/>
    <col min="630" max="632" width="10.6640625" bestFit="1" customWidth="1"/>
    <col min="633" max="633" width="8" bestFit="1" customWidth="1"/>
    <col min="634" max="636" width="10.6640625" bestFit="1" customWidth="1"/>
    <col min="637" max="637" width="8" bestFit="1" customWidth="1"/>
    <col min="638" max="640" width="10.6640625" bestFit="1" customWidth="1"/>
    <col min="641" max="641" width="8" bestFit="1" customWidth="1"/>
    <col min="642" max="644" width="10.6640625" bestFit="1" customWidth="1"/>
    <col min="645" max="645" width="8" bestFit="1" customWidth="1"/>
    <col min="646" max="648" width="10.6640625" bestFit="1" customWidth="1"/>
    <col min="649" max="649" width="8" bestFit="1" customWidth="1"/>
    <col min="650" max="652" width="10.6640625" bestFit="1" customWidth="1"/>
    <col min="653" max="653" width="8" bestFit="1" customWidth="1"/>
    <col min="654" max="656" width="10.6640625" bestFit="1" customWidth="1"/>
    <col min="657" max="657" width="8" bestFit="1" customWidth="1"/>
    <col min="658" max="660" width="10.6640625" bestFit="1" customWidth="1"/>
    <col min="661" max="661" width="8" bestFit="1" customWidth="1"/>
    <col min="662" max="664" width="10.6640625" bestFit="1" customWidth="1"/>
    <col min="665" max="665" width="8" bestFit="1" customWidth="1"/>
    <col min="666" max="668" width="10.6640625" bestFit="1" customWidth="1"/>
    <col min="669" max="669" width="8" bestFit="1" customWidth="1"/>
    <col min="670" max="672" width="10.6640625" bestFit="1" customWidth="1"/>
    <col min="673" max="673" width="8" bestFit="1" customWidth="1"/>
    <col min="674" max="676" width="10.6640625" bestFit="1" customWidth="1"/>
    <col min="677" max="677" width="8" bestFit="1" customWidth="1"/>
    <col min="678" max="680" width="10.6640625" bestFit="1" customWidth="1"/>
    <col min="681" max="681" width="8" bestFit="1" customWidth="1"/>
    <col min="682" max="684" width="10.6640625" bestFit="1" customWidth="1"/>
    <col min="685" max="685" width="8" bestFit="1" customWidth="1"/>
    <col min="686" max="688" width="10.6640625" bestFit="1" customWidth="1"/>
    <col min="689" max="689" width="8" bestFit="1" customWidth="1"/>
    <col min="690" max="692" width="10.6640625" bestFit="1" customWidth="1"/>
    <col min="693" max="693" width="8" bestFit="1" customWidth="1"/>
    <col min="694" max="696" width="10.6640625" bestFit="1" customWidth="1"/>
    <col min="697" max="697" width="8" bestFit="1" customWidth="1"/>
    <col min="698" max="700" width="10.6640625" bestFit="1" customWidth="1"/>
    <col min="701" max="701" width="8" bestFit="1" customWidth="1"/>
    <col min="702" max="704" width="10.6640625" bestFit="1" customWidth="1"/>
    <col min="705" max="705" width="8" bestFit="1" customWidth="1"/>
    <col min="706" max="708" width="10.6640625" bestFit="1" customWidth="1"/>
    <col min="709" max="709" width="8" bestFit="1" customWidth="1"/>
    <col min="710" max="712" width="10.6640625" bestFit="1" customWidth="1"/>
    <col min="713" max="713" width="8" bestFit="1" customWidth="1"/>
    <col min="714" max="716" width="10.6640625" bestFit="1" customWidth="1"/>
    <col min="717" max="717" width="8" bestFit="1" customWidth="1"/>
    <col min="718" max="720" width="10.6640625" bestFit="1" customWidth="1"/>
    <col min="721" max="721" width="8" bestFit="1" customWidth="1"/>
    <col min="722" max="724" width="10.6640625" bestFit="1" customWidth="1"/>
    <col min="725" max="725" width="8" bestFit="1" customWidth="1"/>
    <col min="726" max="728" width="10.6640625" bestFit="1" customWidth="1"/>
    <col min="729" max="729" width="8" bestFit="1" customWidth="1"/>
    <col min="730" max="732" width="10.6640625" bestFit="1" customWidth="1"/>
    <col min="733" max="733" width="8" bestFit="1" customWidth="1"/>
    <col min="734" max="736" width="10.6640625" bestFit="1" customWidth="1"/>
    <col min="737" max="737" width="8" bestFit="1" customWidth="1"/>
    <col min="738" max="740" width="10.6640625" bestFit="1" customWidth="1"/>
    <col min="741" max="741" width="8" bestFit="1" customWidth="1"/>
    <col min="742" max="744" width="10.6640625" bestFit="1" customWidth="1"/>
    <col min="745" max="745" width="8" bestFit="1" customWidth="1"/>
    <col min="746" max="748" width="10.6640625" bestFit="1" customWidth="1"/>
    <col min="749" max="749" width="8" bestFit="1" customWidth="1"/>
    <col min="750" max="752" width="10.6640625" bestFit="1" customWidth="1"/>
    <col min="753" max="753" width="8" bestFit="1" customWidth="1"/>
    <col min="754" max="756" width="10.6640625" bestFit="1" customWidth="1"/>
    <col min="757" max="757" width="8" bestFit="1" customWidth="1"/>
    <col min="758" max="760" width="10.6640625" bestFit="1" customWidth="1"/>
    <col min="761" max="761" width="8" bestFit="1" customWidth="1"/>
    <col min="762" max="764" width="10.6640625" bestFit="1" customWidth="1"/>
    <col min="765" max="765" width="8" bestFit="1" customWidth="1"/>
    <col min="766" max="768" width="10.6640625" bestFit="1" customWidth="1"/>
    <col min="769" max="769" width="9" bestFit="1" customWidth="1"/>
    <col min="770" max="771" width="10.6640625" bestFit="1" customWidth="1"/>
    <col min="772" max="772" width="11.6640625" bestFit="1" customWidth="1"/>
    <col min="773" max="773" width="9" bestFit="1" customWidth="1"/>
    <col min="774" max="774" width="10.6640625" bestFit="1" customWidth="1"/>
    <col min="775" max="776" width="11.6640625" bestFit="1" customWidth="1"/>
    <col min="777" max="777" width="9" bestFit="1" customWidth="1"/>
    <col min="778" max="780" width="11.6640625" bestFit="1" customWidth="1"/>
    <col min="781" max="781" width="9" bestFit="1" customWidth="1"/>
    <col min="782" max="782" width="10.6640625" bestFit="1" customWidth="1"/>
    <col min="783" max="784" width="11.6640625" bestFit="1" customWidth="1"/>
    <col min="785" max="785" width="9" bestFit="1" customWidth="1"/>
    <col min="786" max="788" width="11.6640625" bestFit="1" customWidth="1"/>
    <col min="789" max="789" width="9" bestFit="1" customWidth="1"/>
    <col min="790" max="792" width="11.6640625" bestFit="1" customWidth="1"/>
    <col min="793" max="793" width="9" bestFit="1" customWidth="1"/>
    <col min="794" max="796" width="11.6640625" bestFit="1" customWidth="1"/>
    <col min="797" max="797" width="9" bestFit="1" customWidth="1"/>
    <col min="798" max="800" width="11.6640625" bestFit="1" customWidth="1"/>
    <col min="801" max="801" width="9" bestFit="1" customWidth="1"/>
    <col min="802" max="804" width="11.6640625" bestFit="1" customWidth="1"/>
    <col min="805" max="805" width="9" bestFit="1" customWidth="1"/>
    <col min="806" max="808" width="11.6640625" bestFit="1" customWidth="1"/>
    <col min="809" max="809" width="9" bestFit="1" customWidth="1"/>
    <col min="810" max="812" width="11.6640625" bestFit="1" customWidth="1"/>
    <col min="813" max="813" width="9" bestFit="1" customWidth="1"/>
    <col min="814" max="816" width="11.6640625" bestFit="1" customWidth="1"/>
    <col min="817" max="817" width="10.77734375" bestFit="1" customWidth="1"/>
    <col min="818" max="820" width="10.6640625" bestFit="1" customWidth="1"/>
    <col min="821" max="821" width="8" bestFit="1" customWidth="1"/>
    <col min="822" max="825" width="10.6640625" bestFit="1" customWidth="1"/>
    <col min="826" max="826" width="8" bestFit="1" customWidth="1"/>
    <col min="827" max="830" width="10.6640625" bestFit="1" customWidth="1"/>
    <col min="831" max="831" width="8" bestFit="1" customWidth="1"/>
    <col min="832" max="835" width="10.6640625" bestFit="1" customWidth="1"/>
    <col min="836" max="836" width="8" bestFit="1" customWidth="1"/>
    <col min="837" max="840" width="10.6640625" bestFit="1" customWidth="1"/>
    <col min="841" max="841" width="8" bestFit="1" customWidth="1"/>
    <col min="842" max="845" width="10.6640625" bestFit="1" customWidth="1"/>
    <col min="846" max="846" width="8" bestFit="1" customWidth="1"/>
    <col min="847" max="850" width="10.6640625" bestFit="1" customWidth="1"/>
    <col min="851" max="851" width="8" bestFit="1" customWidth="1"/>
    <col min="852" max="855" width="10.6640625" bestFit="1" customWidth="1"/>
    <col min="856" max="856" width="8" bestFit="1" customWidth="1"/>
    <col min="857" max="860" width="10.6640625" bestFit="1" customWidth="1"/>
    <col min="861" max="861" width="8" bestFit="1" customWidth="1"/>
    <col min="862" max="865" width="10.6640625" bestFit="1" customWidth="1"/>
    <col min="866" max="866" width="8" bestFit="1" customWidth="1"/>
    <col min="867" max="870" width="10.6640625" bestFit="1" customWidth="1"/>
    <col min="871" max="871" width="8" bestFit="1" customWidth="1"/>
    <col min="872" max="875" width="10.6640625" bestFit="1" customWidth="1"/>
    <col min="876" max="876" width="8" bestFit="1" customWidth="1"/>
    <col min="877" max="880" width="10.6640625" bestFit="1" customWidth="1"/>
    <col min="881" max="881" width="8" bestFit="1" customWidth="1"/>
    <col min="882" max="885" width="10.6640625" bestFit="1" customWidth="1"/>
    <col min="886" max="886" width="8" bestFit="1" customWidth="1"/>
    <col min="887" max="890" width="10.6640625" bestFit="1" customWidth="1"/>
    <col min="891" max="891" width="8" bestFit="1" customWidth="1"/>
    <col min="892" max="895" width="10.6640625" bestFit="1" customWidth="1"/>
    <col min="896" max="896" width="8" bestFit="1" customWidth="1"/>
    <col min="897" max="900" width="10.6640625" bestFit="1" customWidth="1"/>
    <col min="901" max="901" width="8" bestFit="1" customWidth="1"/>
    <col min="902" max="905" width="10.6640625" bestFit="1" customWidth="1"/>
    <col min="906" max="906" width="8" bestFit="1" customWidth="1"/>
    <col min="907" max="910" width="10.6640625" bestFit="1" customWidth="1"/>
    <col min="911" max="911" width="8" bestFit="1" customWidth="1"/>
    <col min="912" max="915" width="10.6640625" bestFit="1" customWidth="1"/>
    <col min="916" max="916" width="8" bestFit="1" customWidth="1"/>
    <col min="917" max="920" width="10.6640625" bestFit="1" customWidth="1"/>
    <col min="921" max="921" width="8" bestFit="1" customWidth="1"/>
    <col min="922" max="925" width="10.6640625" bestFit="1" customWidth="1"/>
    <col min="926" max="926" width="8" bestFit="1" customWidth="1"/>
    <col min="927" max="930" width="10.6640625" bestFit="1" customWidth="1"/>
    <col min="931" max="931" width="8" bestFit="1" customWidth="1"/>
    <col min="932" max="935" width="10.6640625" bestFit="1" customWidth="1"/>
    <col min="936" max="936" width="8" bestFit="1" customWidth="1"/>
    <col min="937" max="940" width="10.6640625" bestFit="1" customWidth="1"/>
    <col min="941" max="941" width="8" bestFit="1" customWidth="1"/>
    <col min="942" max="945" width="10.6640625" bestFit="1" customWidth="1"/>
    <col min="946" max="946" width="8" bestFit="1" customWidth="1"/>
    <col min="947" max="950" width="10.6640625" bestFit="1" customWidth="1"/>
    <col min="951" max="951" width="8" bestFit="1" customWidth="1"/>
    <col min="952" max="955" width="10.6640625" bestFit="1" customWidth="1"/>
    <col min="956" max="956" width="8" bestFit="1" customWidth="1"/>
    <col min="957" max="960" width="10.6640625" bestFit="1" customWidth="1"/>
    <col min="961" max="961" width="9" bestFit="1" customWidth="1"/>
    <col min="962" max="962" width="11.6640625" bestFit="1" customWidth="1"/>
    <col min="963" max="964" width="10.6640625" bestFit="1" customWidth="1"/>
    <col min="965" max="965" width="11.6640625" bestFit="1" customWidth="1"/>
    <col min="966" max="966" width="9" bestFit="1" customWidth="1"/>
    <col min="967" max="967" width="11.6640625" bestFit="1" customWidth="1"/>
    <col min="968" max="968" width="10.6640625" bestFit="1" customWidth="1"/>
    <col min="969" max="970" width="11.6640625" bestFit="1" customWidth="1"/>
    <col min="971" max="971" width="9" bestFit="1" customWidth="1"/>
    <col min="972" max="972" width="10.6640625" bestFit="1" customWidth="1"/>
    <col min="973" max="975" width="11.6640625" bestFit="1" customWidth="1"/>
    <col min="976" max="976" width="9" bestFit="1" customWidth="1"/>
    <col min="977" max="977" width="11.6640625" bestFit="1" customWidth="1"/>
    <col min="978" max="978" width="10.6640625" bestFit="1" customWidth="1"/>
    <col min="979" max="980" width="11.6640625" bestFit="1" customWidth="1"/>
    <col min="981" max="981" width="9" bestFit="1" customWidth="1"/>
    <col min="982" max="985" width="11.6640625" bestFit="1" customWidth="1"/>
    <col min="986" max="986" width="9" bestFit="1" customWidth="1"/>
    <col min="987" max="987" width="10.6640625" bestFit="1" customWidth="1"/>
    <col min="988" max="990" width="11.6640625" bestFit="1" customWidth="1"/>
    <col min="991" max="991" width="9" bestFit="1" customWidth="1"/>
    <col min="992" max="995" width="11.6640625" bestFit="1" customWidth="1"/>
    <col min="996" max="996" width="9" bestFit="1" customWidth="1"/>
    <col min="997" max="1000" width="11.6640625" bestFit="1" customWidth="1"/>
    <col min="1001" max="1001" width="9" bestFit="1" customWidth="1"/>
    <col min="1002" max="1005" width="11.6640625" bestFit="1" customWidth="1"/>
    <col min="1006" max="1006" width="9" bestFit="1" customWidth="1"/>
    <col min="1007" max="1010" width="11.6640625" bestFit="1" customWidth="1"/>
    <col min="1011" max="1011" width="9" bestFit="1" customWidth="1"/>
    <col min="1012" max="1015" width="11.6640625" bestFit="1" customWidth="1"/>
    <col min="1016" max="1016" width="9" bestFit="1" customWidth="1"/>
    <col min="1017" max="1020" width="11.6640625" bestFit="1" customWidth="1"/>
    <col min="1021" max="1021" width="10.77734375" bestFit="1" customWidth="1"/>
    <col min="1022" max="1026" width="10.6640625" bestFit="1" customWidth="1"/>
    <col min="1027" max="1027" width="8" bestFit="1" customWidth="1"/>
    <col min="1028" max="1032" width="10.6640625" bestFit="1" customWidth="1"/>
    <col min="1033" max="1033" width="8" bestFit="1" customWidth="1"/>
    <col min="1034" max="1038" width="10.6640625" bestFit="1" customWidth="1"/>
    <col min="1039" max="1039" width="8" bestFit="1" customWidth="1"/>
    <col min="1040" max="1044" width="10.6640625" bestFit="1" customWidth="1"/>
    <col min="1045" max="1045" width="8" bestFit="1" customWidth="1"/>
    <col min="1046" max="1050" width="10.6640625" bestFit="1" customWidth="1"/>
    <col min="1051" max="1051" width="8" bestFit="1" customWidth="1"/>
    <col min="1052" max="1056" width="10.6640625" bestFit="1" customWidth="1"/>
    <col min="1057" max="1057" width="8" bestFit="1" customWidth="1"/>
    <col min="1058" max="1062" width="10.6640625" bestFit="1" customWidth="1"/>
    <col min="1063" max="1063" width="8" bestFit="1" customWidth="1"/>
    <col min="1064" max="1068" width="10.6640625" bestFit="1" customWidth="1"/>
    <col min="1069" max="1069" width="8" bestFit="1" customWidth="1"/>
    <col min="1070" max="1074" width="10.6640625" bestFit="1" customWidth="1"/>
    <col min="1075" max="1075" width="8" bestFit="1" customWidth="1"/>
    <col min="1076" max="1080" width="10.6640625" bestFit="1" customWidth="1"/>
    <col min="1081" max="1081" width="8" bestFit="1" customWidth="1"/>
    <col min="1082" max="1086" width="10.6640625" bestFit="1" customWidth="1"/>
    <col min="1087" max="1087" width="8" bestFit="1" customWidth="1"/>
    <col min="1088" max="1092" width="10.6640625" bestFit="1" customWidth="1"/>
    <col min="1093" max="1093" width="8" bestFit="1" customWidth="1"/>
    <col min="1094" max="1098" width="10.6640625" bestFit="1" customWidth="1"/>
    <col min="1099" max="1099" width="8" bestFit="1" customWidth="1"/>
    <col min="1100" max="1104" width="10.6640625" bestFit="1" customWidth="1"/>
    <col min="1105" max="1105" width="8" bestFit="1" customWidth="1"/>
    <col min="1106" max="1110" width="10.6640625" bestFit="1" customWidth="1"/>
    <col min="1111" max="1111" width="8" bestFit="1" customWidth="1"/>
    <col min="1112" max="1116" width="10.6640625" bestFit="1" customWidth="1"/>
    <col min="1117" max="1117" width="8" bestFit="1" customWidth="1"/>
    <col min="1118" max="1122" width="10.6640625" bestFit="1" customWidth="1"/>
    <col min="1123" max="1123" width="8" bestFit="1" customWidth="1"/>
    <col min="1124" max="1128" width="10.6640625" bestFit="1" customWidth="1"/>
    <col min="1129" max="1129" width="8" bestFit="1" customWidth="1"/>
    <col min="1130" max="1134" width="10.6640625" bestFit="1" customWidth="1"/>
    <col min="1135" max="1135" width="8" bestFit="1" customWidth="1"/>
    <col min="1136" max="1140" width="10.6640625" bestFit="1" customWidth="1"/>
    <col min="1141" max="1141" width="8" bestFit="1" customWidth="1"/>
    <col min="1142" max="1146" width="10.6640625" bestFit="1" customWidth="1"/>
    <col min="1147" max="1147" width="8" bestFit="1" customWidth="1"/>
    <col min="1148" max="1152" width="10.6640625" bestFit="1" customWidth="1"/>
    <col min="1153" max="1153" width="9" bestFit="1" customWidth="1"/>
    <col min="1154" max="1154" width="10.6640625" bestFit="1" customWidth="1"/>
    <col min="1155" max="1155" width="11.6640625" bestFit="1" customWidth="1"/>
    <col min="1156" max="1157" width="10.6640625" bestFit="1" customWidth="1"/>
    <col min="1158" max="1158" width="11.6640625" bestFit="1" customWidth="1"/>
    <col min="1159" max="1159" width="9" bestFit="1" customWidth="1"/>
    <col min="1160" max="1161" width="11.6640625" bestFit="1" customWidth="1"/>
    <col min="1162" max="1162" width="10.6640625" bestFit="1" customWidth="1"/>
    <col min="1163" max="1164" width="11.6640625" bestFit="1" customWidth="1"/>
    <col min="1165" max="1165" width="9" bestFit="1" customWidth="1"/>
    <col min="1166" max="1166" width="11.6640625" bestFit="1" customWidth="1"/>
    <col min="1167" max="1167" width="10.6640625" bestFit="1" customWidth="1"/>
    <col min="1168" max="1170" width="11.6640625" bestFit="1" customWidth="1"/>
    <col min="1171" max="1171" width="9" bestFit="1" customWidth="1"/>
    <col min="1172" max="1173" width="11.6640625" bestFit="1" customWidth="1"/>
    <col min="1174" max="1174" width="10.6640625" bestFit="1" customWidth="1"/>
    <col min="1175" max="1176" width="11.6640625" bestFit="1" customWidth="1"/>
    <col min="1177" max="1177" width="9" bestFit="1" customWidth="1"/>
    <col min="1178" max="1182" width="11.6640625" bestFit="1" customWidth="1"/>
    <col min="1183" max="1183" width="9" bestFit="1" customWidth="1"/>
    <col min="1184" max="1184" width="11.6640625" bestFit="1" customWidth="1"/>
    <col min="1185" max="1185" width="10.6640625" bestFit="1" customWidth="1"/>
    <col min="1186" max="1188" width="11.6640625" bestFit="1" customWidth="1"/>
    <col min="1189" max="1189" width="9" bestFit="1" customWidth="1"/>
    <col min="1190" max="1194" width="11.6640625" bestFit="1" customWidth="1"/>
    <col min="1195" max="1195" width="9" bestFit="1" customWidth="1"/>
    <col min="1196" max="1200" width="11.6640625" bestFit="1" customWidth="1"/>
    <col min="1201" max="1201" width="9" bestFit="1" customWidth="1"/>
    <col min="1202" max="1206" width="11.6640625" bestFit="1" customWidth="1"/>
    <col min="1207" max="1207" width="9" bestFit="1" customWidth="1"/>
    <col min="1208" max="1212" width="11.6640625" bestFit="1" customWidth="1"/>
    <col min="1213" max="1213" width="9" bestFit="1" customWidth="1"/>
    <col min="1214" max="1218" width="11.6640625" bestFit="1" customWidth="1"/>
    <col min="1219" max="1219" width="9" bestFit="1" customWidth="1"/>
    <col min="1220" max="1224" width="11.6640625" bestFit="1" customWidth="1"/>
    <col min="1225" max="1225" width="10.77734375" bestFit="1" customWidth="1"/>
  </cols>
  <sheetData>
    <row r="3" spans="1:15" x14ac:dyDescent="0.3">
      <c r="A3" s="4" t="s">
        <v>40</v>
      </c>
      <c r="B3" t="s">
        <v>41</v>
      </c>
    </row>
    <row r="4" spans="1:15" x14ac:dyDescent="0.3">
      <c r="A4" s="5" t="s">
        <v>33</v>
      </c>
      <c r="B4" s="6">
        <v>15655050</v>
      </c>
      <c r="M4" t="s">
        <v>34</v>
      </c>
      <c r="N4">
        <f>GETPIVOTDATA("TOTAL ",$A$3,"YEAR","2019-2020")</f>
        <v>15309037</v>
      </c>
    </row>
    <row r="5" spans="1:15" x14ac:dyDescent="0.3">
      <c r="A5" s="5" t="s">
        <v>34</v>
      </c>
      <c r="B5" s="6">
        <v>15309037</v>
      </c>
      <c r="M5" t="s">
        <v>35</v>
      </c>
      <c r="N5">
        <f>GETPIVOTDATA("TOTAL ",$A$3,"YEAR","2020-2021")</f>
        <v>14628816</v>
      </c>
    </row>
    <row r="6" spans="1:15" x14ac:dyDescent="0.3">
      <c r="A6" s="5" t="s">
        <v>35</v>
      </c>
      <c r="B6" s="6">
        <v>14628816</v>
      </c>
      <c r="M6" t="s">
        <v>42</v>
      </c>
      <c r="N6">
        <f>((N5-N4)/N4)*100</f>
        <v>-4.4432644587638004</v>
      </c>
    </row>
    <row r="7" spans="1:15" x14ac:dyDescent="0.3">
      <c r="A7" s="5" t="s">
        <v>39</v>
      </c>
      <c r="B7" s="6">
        <v>45592903</v>
      </c>
    </row>
    <row r="8" spans="1:15" x14ac:dyDescent="0.3">
      <c r="N8" t="s">
        <v>30</v>
      </c>
      <c r="O8" t="s">
        <v>37</v>
      </c>
    </row>
    <row r="9" spans="1:15" x14ac:dyDescent="0.3">
      <c r="A9" s="4" t="s">
        <v>41</v>
      </c>
      <c r="B9" s="4" t="s">
        <v>38</v>
      </c>
      <c r="M9" t="s">
        <v>34</v>
      </c>
      <c r="N9">
        <f>GETPIVOTDATA("TOTAL ",$A$9,"SECTOR ","PUBLIC","YEAR","2019-2020")</f>
        <v>13801750</v>
      </c>
      <c r="O9">
        <f>GETPIVOTDATA("TOTAL ",$A$9,"SECTOR ","PRIVATE","YEAR","2019-2020")</f>
        <v>1507287</v>
      </c>
    </row>
    <row r="10" spans="1:15" x14ac:dyDescent="0.3">
      <c r="A10" s="4" t="s">
        <v>40</v>
      </c>
      <c r="B10" t="s">
        <v>37</v>
      </c>
      <c r="C10" t="s">
        <v>36</v>
      </c>
      <c r="D10" t="s">
        <v>39</v>
      </c>
      <c r="M10" t="s">
        <v>35</v>
      </c>
      <c r="N10">
        <f>GETPIVOTDATA("TOTAL ",$A$9,"SECTOR ","PUBLIC","YEAR","2020-2021")</f>
        <v>13681248</v>
      </c>
      <c r="O10">
        <f>GETPIVOTDATA("TOTAL ",$A$9,"SECTOR ","PRIVATE","YEAR","2020-2021")</f>
        <v>947568</v>
      </c>
    </row>
    <row r="11" spans="1:15" x14ac:dyDescent="0.3">
      <c r="A11" s="5" t="s">
        <v>33</v>
      </c>
      <c r="B11" s="6">
        <v>1536798</v>
      </c>
      <c r="C11" s="6">
        <v>14118252</v>
      </c>
      <c r="D11" s="6">
        <v>15655050</v>
      </c>
      <c r="M11" t="s">
        <v>42</v>
      </c>
      <c r="N11" s="9">
        <f>((N10-N9)/N9)*100</f>
        <v>-0.8730921803394498</v>
      </c>
      <c r="O11" s="9">
        <f>((O10-O9)/O9)*100</f>
        <v>-37.134202046458306</v>
      </c>
    </row>
    <row r="12" spans="1:15" x14ac:dyDescent="0.3">
      <c r="A12" s="5" t="s">
        <v>34</v>
      </c>
      <c r="B12" s="6">
        <v>1507287</v>
      </c>
      <c r="C12" s="6">
        <v>13801750</v>
      </c>
      <c r="D12" s="6">
        <v>15309037</v>
      </c>
    </row>
    <row r="13" spans="1:15" x14ac:dyDescent="0.3">
      <c r="A13" s="5" t="s">
        <v>35</v>
      </c>
      <c r="B13" s="6">
        <v>947568</v>
      </c>
      <c r="C13" s="6">
        <v>13681248</v>
      </c>
      <c r="D13" s="6">
        <v>14628816</v>
      </c>
    </row>
    <row r="14" spans="1:15" x14ac:dyDescent="0.3">
      <c r="A14" s="5" t="s">
        <v>39</v>
      </c>
      <c r="B14" s="6">
        <v>3991653</v>
      </c>
      <c r="C14" s="6">
        <v>41601250</v>
      </c>
      <c r="D14" s="6">
        <v>45592903</v>
      </c>
    </row>
    <row r="15" spans="1:15" x14ac:dyDescent="0.3">
      <c r="A15" s="4" t="s">
        <v>17</v>
      </c>
      <c r="B15" t="s">
        <v>13</v>
      </c>
    </row>
    <row r="17" spans="1:5" x14ac:dyDescent="0.3">
      <c r="A17" s="4" t="s">
        <v>40</v>
      </c>
      <c r="B17" t="s">
        <v>41</v>
      </c>
    </row>
    <row r="18" spans="1:5" x14ac:dyDescent="0.3">
      <c r="A18" s="5" t="s">
        <v>33</v>
      </c>
      <c r="B18" s="6">
        <v>457207</v>
      </c>
    </row>
    <row r="19" spans="1:5" x14ac:dyDescent="0.3">
      <c r="A19" s="5" t="s">
        <v>34</v>
      </c>
      <c r="B19" s="6">
        <v>448366</v>
      </c>
    </row>
    <row r="20" spans="1:5" x14ac:dyDescent="0.3">
      <c r="A20" s="5" t="s">
        <v>35</v>
      </c>
      <c r="B20" s="6">
        <v>441720</v>
      </c>
    </row>
    <row r="21" spans="1:5" x14ac:dyDescent="0.3">
      <c r="A21" s="5" t="s">
        <v>39</v>
      </c>
      <c r="B21" s="6">
        <v>1347293</v>
      </c>
    </row>
    <row r="23" spans="1:5" x14ac:dyDescent="0.3">
      <c r="A23" s="4" t="s">
        <v>41</v>
      </c>
      <c r="B23" s="4" t="s">
        <v>38</v>
      </c>
    </row>
    <row r="24" spans="1:5" x14ac:dyDescent="0.3">
      <c r="A24" s="4" t="s">
        <v>40</v>
      </c>
      <c r="B24" t="s">
        <v>33</v>
      </c>
      <c r="C24" t="s">
        <v>34</v>
      </c>
      <c r="D24" t="s">
        <v>35</v>
      </c>
      <c r="E24" t="s">
        <v>39</v>
      </c>
    </row>
    <row r="25" spans="1:5" x14ac:dyDescent="0.3">
      <c r="A25" s="5" t="s">
        <v>32</v>
      </c>
      <c r="B25" s="6">
        <v>219201</v>
      </c>
      <c r="C25" s="6">
        <v>214767</v>
      </c>
      <c r="D25" s="6">
        <v>211700</v>
      </c>
      <c r="E25" s="6">
        <v>645668</v>
      </c>
    </row>
    <row r="26" spans="1:5" x14ac:dyDescent="0.3">
      <c r="A26" s="5" t="s">
        <v>31</v>
      </c>
      <c r="B26" s="6">
        <v>238006</v>
      </c>
      <c r="C26" s="6">
        <v>233599</v>
      </c>
      <c r="D26" s="6">
        <v>230020</v>
      </c>
      <c r="E26" s="6">
        <v>701625</v>
      </c>
    </row>
    <row r="27" spans="1:5" x14ac:dyDescent="0.3">
      <c r="A27" s="5" t="s">
        <v>39</v>
      </c>
      <c r="B27" s="6">
        <v>457207</v>
      </c>
      <c r="C27" s="6">
        <v>448366</v>
      </c>
      <c r="D27" s="6">
        <v>441720</v>
      </c>
      <c r="E27" s="6">
        <v>1347293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1C14-5659-4603-BF7C-53459887A302}">
  <dimension ref="O45"/>
  <sheetViews>
    <sheetView tabSelected="1" zoomScaleNormal="100" workbookViewId="0">
      <selection activeCell="P32" sqref="P32"/>
    </sheetView>
  </sheetViews>
  <sheetFormatPr defaultRowHeight="14.4" x14ac:dyDescent="0.3"/>
  <cols>
    <col min="1" max="16384" width="8.88671875" style="7"/>
  </cols>
  <sheetData>
    <row r="45" spans="15:15" x14ac:dyDescent="0.3">
      <c r="O45" s="8"/>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DATASET </vt:lpstr>
      <vt:lpstr>PIVOT</vt:lpstr>
      <vt:lpstr>DASHBOARD</vt:lpstr>
      <vt:lpstr>enrollment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MRBOTIN</dc:creator>
  <cp:lastModifiedBy>Andren</cp:lastModifiedBy>
  <dcterms:created xsi:type="dcterms:W3CDTF">2020-02-06T08:45:03Z</dcterms:created>
  <dcterms:modified xsi:type="dcterms:W3CDTF">2023-01-31T10:58:45Z</dcterms:modified>
</cp:coreProperties>
</file>