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(Real) to Binary" sheetId="1" r:id="rId4"/>
    <sheet state="visible" name="Binary to Float" sheetId="2" r:id="rId5"/>
    <sheet state="visible" name="Formats" sheetId="3" r:id="rId6"/>
  </sheets>
  <definedNames/>
  <calcPr/>
</workbook>
</file>

<file path=xl/sharedStrings.xml><?xml version="1.0" encoding="utf-8"?>
<sst xmlns="http://schemas.openxmlformats.org/spreadsheetml/2006/main" count="202" uniqueCount="91">
  <si>
    <t>Enter Decimal Number:</t>
  </si>
  <si>
    <t>Whole Part</t>
  </si>
  <si>
    <t>Fractional Part</t>
  </si>
  <si>
    <t>Input Number</t>
  </si>
  <si>
    <t>Sign</t>
  </si>
  <si>
    <t>WholePart</t>
  </si>
  <si>
    <t>Fractional Number</t>
  </si>
  <si>
    <t>Multipler</t>
  </si>
  <si>
    <t>Decimal</t>
  </si>
  <si>
    <t>.</t>
  </si>
  <si>
    <t>Base</t>
  </si>
  <si>
    <t>Dividend</t>
  </si>
  <si>
    <t>Divisor</t>
  </si>
  <si>
    <t>Q</t>
  </si>
  <si>
    <t>R</t>
  </si>
  <si>
    <t>V</t>
  </si>
  <si>
    <t>P</t>
  </si>
  <si>
    <t>Multiplicant</t>
  </si>
  <si>
    <t>/</t>
  </si>
  <si>
    <t>=</t>
  </si>
  <si>
    <t>,</t>
  </si>
  <si>
    <t>*</t>
  </si>
  <si>
    <t xml:space="preserve">Q= Quotient    </t>
  </si>
  <si>
    <t>V= Overflow</t>
  </si>
  <si>
    <t>R= Remainder</t>
  </si>
  <si>
    <t>P= Product</t>
  </si>
  <si>
    <t>Dividend / Divisor = (Quotient, Remainder)</t>
  </si>
  <si>
    <t>Multiplier * Multiplicant = (Overflow, Product)</t>
  </si>
  <si>
    <t>join of bits</t>
  </si>
  <si>
    <t>reverse of bits</t>
  </si>
  <si>
    <t>remove leading zeros</t>
  </si>
  <si>
    <t>remove trailing zeros</t>
  </si>
  <si>
    <t>ensure not a empty string</t>
  </si>
  <si>
    <t>Original Number:</t>
  </si>
  <si>
    <t>Expon</t>
  </si>
  <si>
    <t>Length</t>
  </si>
  <si>
    <t>Value: Whole+Frac.</t>
  </si>
  <si>
    <t>Fraction Part</t>
  </si>
  <si>
    <t>Normalized Value</t>
  </si>
  <si>
    <t>Decimal Number</t>
  </si>
  <si>
    <t>Mantissa</t>
  </si>
  <si>
    <t>Binary Number</t>
  </si>
  <si>
    <t>Scientific Notation</t>
  </si>
  <si>
    <t>Bias</t>
  </si>
  <si>
    <t>Expon+Bias</t>
  </si>
  <si>
    <t>Largest Value</t>
  </si>
  <si>
    <t>bits for: exponent</t>
  </si>
  <si>
    <t>significand</t>
  </si>
  <si>
    <t>c122-8</t>
  </si>
  <si>
    <t>binary16</t>
  </si>
  <si>
    <t>binary32</t>
  </si>
  <si>
    <t>binary64</t>
  </si>
  <si>
    <t>binary128</t>
  </si>
  <si>
    <t>binary256</t>
  </si>
  <si>
    <t>Expon (with bias)</t>
  </si>
  <si>
    <t>Mantisa</t>
  </si>
  <si>
    <t>c122-f8</t>
  </si>
  <si>
    <t>Binary format</t>
  </si>
  <si>
    <t>IEEE-754 Formats (plus c122-f8)</t>
  </si>
  <si>
    <t>bits</t>
  </si>
  <si>
    <t>bytes</t>
  </si>
  <si>
    <t>sign</t>
  </si>
  <si>
    <t>exponent</t>
  </si>
  <si>
    <t>bias</t>
  </si>
  <si>
    <t>Common Names</t>
  </si>
  <si>
    <t>quarter</t>
  </si>
  <si>
    <t># This format was made up by the Prof for demostration purposes</t>
  </si>
  <si>
    <t>half</t>
  </si>
  <si>
    <t>float</t>
  </si>
  <si>
    <t>single</t>
  </si>
  <si>
    <t>double</t>
  </si>
  <si>
    <t>double double</t>
  </si>
  <si>
    <t>quad</t>
  </si>
  <si>
    <t>octuple</t>
  </si>
  <si>
    <t>Special Numbers</t>
  </si>
  <si>
    <t xml:space="preserve">  Positive Number</t>
  </si>
  <si>
    <t>0</t>
  </si>
  <si>
    <t>00000</t>
  </si>
  <si>
    <t>0000000000</t>
  </si>
  <si>
    <t xml:space="preserve">  Negative Number</t>
  </si>
  <si>
    <t>1</t>
  </si>
  <si>
    <t xml:space="preserve">  Positive Infinity</t>
  </si>
  <si>
    <t>111111</t>
  </si>
  <si>
    <t xml:space="preserve">  Negative Infinity</t>
  </si>
  <si>
    <t xml:space="preserve">  Subnormal</t>
  </si>
  <si>
    <t>x</t>
  </si>
  <si>
    <t>xxxxxxxxxx</t>
  </si>
  <si>
    <t xml:space="preserve">  Error (NaN)</t>
  </si>
  <si>
    <t xml:space="preserve">  Positive Number &gt; 1</t>
  </si>
  <si>
    <t>&gt;= 01111</t>
  </si>
  <si>
    <t>&lt;  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</si>
</sst>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</font>
    <font>
      <color theme="1"/>
      <name val="Arial"/>
    </font>
    <font>
      <sz val="10.0"/>
      <color rgb="FF333333"/>
      <name val="Arial"/>
    </font>
    <font>
      <sz val="10.0"/>
      <color theme="1"/>
      <name val="Monospace"/>
    </font>
    <font>
      <sz val="11.0"/>
      <color rgb="FF222222"/>
      <name val="Arial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8F9FA"/>
        <bgColor rgb="FFF8F9FA"/>
      </patternFill>
    </fill>
  </fills>
  <borders count="20">
    <border/>
    <border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1" xfId="0" applyAlignment="1" applyBorder="1" applyFont="1" applyNumberFormat="1">
      <alignment horizontal="left" readingOrder="0"/>
    </xf>
    <xf quotePrefix="1" borderId="0" fillId="0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/>
    </xf>
    <xf borderId="0" fillId="3" fontId="1" numFmtId="1" xfId="0" applyAlignment="1" applyFont="1" applyNumberFormat="1">
      <alignment horizontal="right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" numFmtId="1" xfId="0" applyAlignment="1" applyFont="1" applyNumberFormat="1">
      <alignment horizontal="right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1" numFmtId="0" xfId="0" applyAlignment="1" applyFont="1">
      <alignment horizontal="left"/>
    </xf>
    <xf borderId="0" fillId="5" fontId="1" numFmtId="1" xfId="0" applyAlignment="1" applyFont="1" applyNumberFormat="1">
      <alignment horizontal="right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1" numFmtId="0" xfId="0" applyAlignment="1" applyFont="1">
      <alignment horizontal="left"/>
    </xf>
    <xf borderId="0" fillId="6" fontId="1" numFmtId="1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6" fillId="0" fontId="1" numFmtId="0" xfId="0" applyBorder="1" applyFont="1"/>
    <xf borderId="3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4" fillId="0" fontId="1" numFmtId="0" xfId="0" applyBorder="1" applyFont="1"/>
    <xf borderId="2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7" fillId="0" fontId="1" numFmtId="0" xfId="0" applyBorder="1" applyFont="1"/>
    <xf borderId="8" fillId="0" fontId="1" numFmtId="0" xfId="0" applyAlignment="1" applyBorder="1" applyFont="1">
      <alignment vertical="bottom"/>
    </xf>
    <xf borderId="9" fillId="0" fontId="1" numFmtId="0" xfId="0" applyBorder="1" applyFont="1"/>
    <xf borderId="8" fillId="0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  <xf borderId="11" fillId="0" fontId="1" numFmtId="0" xfId="0" applyBorder="1" applyFont="1"/>
    <xf borderId="12" fillId="0" fontId="1" numFmtId="0" xfId="0" applyAlignment="1" applyBorder="1" applyFont="1">
      <alignment horizontal="right" vertical="bottom"/>
    </xf>
    <xf borderId="13" fillId="0" fontId="1" numFmtId="0" xfId="0" applyAlignment="1" applyBorder="1" applyFont="1">
      <alignment vertical="bottom"/>
    </xf>
    <xf borderId="14" fillId="0" fontId="1" numFmtId="0" xfId="0" applyBorder="1" applyFont="1"/>
    <xf borderId="13" fillId="0" fontId="1" numFmtId="0" xfId="0" applyAlignment="1" applyBorder="1" applyFont="1">
      <alignment horizontal="right" vertical="bottom"/>
    </xf>
    <xf borderId="15" fillId="7" fontId="4" numFmtId="0" xfId="0" applyAlignment="1" applyBorder="1" applyFill="1" applyFont="1">
      <alignment horizontal="right" vertical="bottom"/>
    </xf>
    <xf borderId="2" fillId="0" fontId="1" numFmtId="0" xfId="0" applyAlignment="1" applyBorder="1" applyFont="1">
      <alignment horizontal="left"/>
    </xf>
    <xf borderId="3" fillId="0" fontId="5" numFmtId="0" xfId="0" applyBorder="1" applyFont="1"/>
    <xf borderId="8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2" fillId="0" fontId="5" numFmtId="0" xfId="0" applyBorder="1" applyFont="1"/>
    <xf borderId="16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vertical="bottom"/>
    </xf>
    <xf borderId="0" fillId="7" fontId="4" numFmtId="0" xfId="0" applyAlignment="1" applyFont="1">
      <alignment horizontal="right" vertical="bottom"/>
    </xf>
    <xf borderId="16" fillId="0" fontId="6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vertical="bottom"/>
    </xf>
    <xf quotePrefix="1" borderId="16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quotePrefix="1" borderId="12" fillId="0" fontId="1" numFmtId="0" xfId="0" applyAlignment="1" applyBorder="1" applyFont="1">
      <alignment horizontal="right" vertical="bottom"/>
    </xf>
    <xf quotePrefix="1" borderId="15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vertical="bottom"/>
    </xf>
    <xf quotePrefix="1" borderId="16" fillId="0" fontId="1" numFmtId="0" xfId="0" applyAlignment="1" applyBorder="1" applyFont="1">
      <alignment readingOrder="0" shrinkToFit="0" vertical="bottom" wrapText="0"/>
    </xf>
    <xf quotePrefix="1" borderId="17" fillId="0" fontId="1" numFmtId="0" xfId="0" applyAlignment="1" applyBorder="1" applyFont="1">
      <alignment horizontal="right" vertical="bottom"/>
    </xf>
    <xf quotePrefix="1" borderId="18" fillId="0" fontId="1" numFmtId="0" xfId="0" applyAlignment="1" applyBorder="1" applyFont="1">
      <alignment horizontal="right" readingOrder="0" vertical="bottom"/>
    </xf>
    <xf quotePrefix="1" borderId="19" fillId="0" fontId="1" numFmtId="0" xfId="0" applyAlignment="1" applyBorder="1" applyFont="1">
      <alignment horizontal="right" vertical="bottom"/>
    </xf>
    <xf quotePrefix="1" borderId="12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86"/>
    <col customWidth="1" min="3" max="3" width="17.43"/>
    <col customWidth="1" min="4" max="4" width="2.14"/>
    <col customWidth="1" min="5" max="5" width="8.43"/>
    <col customWidth="1" min="6" max="6" width="3.0"/>
    <col customWidth="1" min="7" max="7" width="14.57"/>
    <col customWidth="1" min="8" max="8" width="3.14"/>
    <col customWidth="1" min="9" max="9" width="3.0"/>
    <col customWidth="1" min="10" max="10" width="5.29"/>
    <col customWidth="1" min="11" max="11" width="1.71"/>
    <col customWidth="1" min="12" max="12" width="4.43"/>
    <col customWidth="1" min="13" max="13" width="3.57"/>
    <col customWidth="1" min="14" max="14" width="3.14"/>
    <col customWidth="1" min="15" max="15" width="10.29"/>
    <col customWidth="1" hidden="1" min="16" max="16" width="12.43"/>
    <col customWidth="1" min="17" max="17" width="3.14"/>
    <col customWidth="1" min="18" max="18" width="15.14"/>
    <col customWidth="1" min="19" max="19" width="2.43"/>
    <col customWidth="1" min="20" max="20" width="4.43"/>
    <col hidden="1" min="21" max="27" width="14.43"/>
  </cols>
  <sheetData>
    <row r="1">
      <c r="A1" s="1" t="s">
        <v>0</v>
      </c>
      <c r="C1" s="2">
        <v>12.34</v>
      </c>
      <c r="J1" s="3"/>
      <c r="K1" s="3"/>
      <c r="L1" s="4"/>
      <c r="N1" s="4"/>
      <c r="O1" s="4"/>
      <c r="P1" s="5"/>
      <c r="V1" s="1"/>
      <c r="W1" s="1"/>
      <c r="X1" s="1"/>
      <c r="Y1" s="1"/>
      <c r="Z1" s="4"/>
      <c r="AA1" s="4"/>
      <c r="AB1" s="6"/>
    </row>
    <row r="2">
      <c r="J2" s="3" t="s">
        <v>1</v>
      </c>
      <c r="K2" s="3"/>
      <c r="L2" s="4" t="s">
        <v>2</v>
      </c>
      <c r="N2" s="4"/>
      <c r="O2" s="4"/>
      <c r="P2" s="5"/>
      <c r="V2" s="1" t="s">
        <v>3</v>
      </c>
      <c r="W2" s="1" t="s">
        <v>4</v>
      </c>
      <c r="X2" s="1" t="s">
        <v>5</v>
      </c>
      <c r="Y2" s="1" t="s">
        <v>6</v>
      </c>
      <c r="Z2" s="4" t="s">
        <v>7</v>
      </c>
      <c r="AA2" s="4" t="s">
        <v>2</v>
      </c>
      <c r="AB2" s="6"/>
    </row>
    <row r="3">
      <c r="B3" s="3"/>
      <c r="C3" s="3" t="s">
        <v>8</v>
      </c>
      <c r="F3" s="7" t="str">
        <f>if(C1&gt;=0,"+","-")</f>
        <v>+</v>
      </c>
      <c r="G3" s="8">
        <f>X3</f>
        <v>12</v>
      </c>
      <c r="K3" s="1" t="s">
        <v>9</v>
      </c>
      <c r="L3" s="4">
        <f>AA3</f>
        <v>34</v>
      </c>
      <c r="V3" s="8">
        <f>abs(C1)</f>
        <v>12.34</v>
      </c>
      <c r="W3" s="8">
        <f>if(C1&gt;=0,0,1)</f>
        <v>0</v>
      </c>
      <c r="X3" s="8">
        <f>abs(floor(V3,1))</f>
        <v>12</v>
      </c>
      <c r="Y3" s="8">
        <f>abs(V3-X3)</f>
        <v>0.34</v>
      </c>
      <c r="Z3" s="9">
        <f>10^(Len(Y3)-2)</f>
        <v>100</v>
      </c>
      <c r="AA3" s="8">
        <f>Y3*Z3</f>
        <v>34</v>
      </c>
    </row>
    <row r="4">
      <c r="B4" s="3"/>
      <c r="C4" s="3" t="s">
        <v>10</v>
      </c>
      <c r="D4" s="1">
        <v>2.0</v>
      </c>
      <c r="E4" s="10" t="str">
        <f>E43</f>
        <v>1100</v>
      </c>
      <c r="K4" s="1" t="s">
        <v>9</v>
      </c>
      <c r="L4" s="11" t="str">
        <f>M42</f>
        <v>0101011100001010001111010111</v>
      </c>
    </row>
    <row r="5">
      <c r="I5" s="9"/>
      <c r="O5" s="5"/>
      <c r="P5" s="5"/>
    </row>
    <row r="6">
      <c r="A6" s="1"/>
      <c r="B6" s="1"/>
      <c r="C6" s="3" t="s">
        <v>11</v>
      </c>
      <c r="D6" s="1"/>
      <c r="E6" s="1" t="s">
        <v>12</v>
      </c>
      <c r="F6" s="1"/>
      <c r="G6" s="12" t="s">
        <v>13</v>
      </c>
      <c r="H6" s="13"/>
      <c r="I6" s="14" t="s">
        <v>14</v>
      </c>
      <c r="M6" s="12" t="s">
        <v>15</v>
      </c>
      <c r="N6" s="13"/>
      <c r="O6" s="15" t="s">
        <v>16</v>
      </c>
      <c r="P6" s="5"/>
      <c r="R6" s="1" t="s">
        <v>7</v>
      </c>
      <c r="T6" s="1" t="s">
        <v>17</v>
      </c>
    </row>
    <row r="7">
      <c r="A7" s="1"/>
      <c r="B7" s="1"/>
      <c r="C7" s="1">
        <f>X3</f>
        <v>12</v>
      </c>
      <c r="D7" s="1" t="s">
        <v>18</v>
      </c>
      <c r="E7" s="1">
        <f>D4</f>
        <v>2</v>
      </c>
      <c r="F7" s="16" t="s">
        <v>19</v>
      </c>
      <c r="G7" s="17">
        <f>int(C7/E7)</f>
        <v>6</v>
      </c>
      <c r="H7" s="18" t="s">
        <v>20</v>
      </c>
      <c r="I7" s="19">
        <f>MOD(C7,E7)</f>
        <v>0</v>
      </c>
      <c r="M7" s="18">
        <f t="shared" ref="M7:M38" si="1">if(P7&gt;=$Z$3,1,0)</f>
        <v>0</v>
      </c>
      <c r="N7" s="18" t="s">
        <v>20</v>
      </c>
      <c r="O7" s="20">
        <f t="shared" ref="O7:O38" si="2">if(P7&gt;=$Z$3,P7-$Z$3,P7)</f>
        <v>68</v>
      </c>
      <c r="P7" s="5">
        <f>R7*$T$7</f>
        <v>68</v>
      </c>
      <c r="Q7" s="16" t="s">
        <v>19</v>
      </c>
      <c r="R7" s="8">
        <f>L3</f>
        <v>34</v>
      </c>
      <c r="S7" s="1" t="s">
        <v>21</v>
      </c>
      <c r="T7" s="1">
        <f>D4</f>
        <v>2</v>
      </c>
    </row>
    <row r="8">
      <c r="G8" s="17">
        <f t="shared" ref="G8:G38" si="3">int(G7/$E$7)</f>
        <v>3</v>
      </c>
      <c r="H8" s="18" t="s">
        <v>20</v>
      </c>
      <c r="I8" s="19">
        <f t="shared" ref="I8:I38" si="4">mod(G7,$E$7)</f>
        <v>0</v>
      </c>
      <c r="M8" s="18">
        <f t="shared" si="1"/>
        <v>1</v>
      </c>
      <c r="N8" s="18" t="s">
        <v>20</v>
      </c>
      <c r="O8" s="20">
        <f t="shared" si="2"/>
        <v>36</v>
      </c>
      <c r="P8" s="5">
        <f t="shared" ref="P8:P38" si="5">O7*$T$7</f>
        <v>136</v>
      </c>
    </row>
    <row r="9">
      <c r="A9" s="1"/>
      <c r="E9" s="3" t="s">
        <v>22</v>
      </c>
      <c r="G9" s="17">
        <f t="shared" si="3"/>
        <v>1</v>
      </c>
      <c r="H9" s="18" t="s">
        <v>20</v>
      </c>
      <c r="I9" s="19">
        <f t="shared" si="4"/>
        <v>1</v>
      </c>
      <c r="M9" s="18">
        <f t="shared" si="1"/>
        <v>0</v>
      </c>
      <c r="N9" s="18" t="s">
        <v>20</v>
      </c>
      <c r="O9" s="20">
        <f t="shared" si="2"/>
        <v>72</v>
      </c>
      <c r="P9" s="5">
        <f t="shared" si="5"/>
        <v>72</v>
      </c>
      <c r="R9" s="1" t="s">
        <v>23</v>
      </c>
    </row>
    <row r="10">
      <c r="A10" s="1"/>
      <c r="E10" s="3" t="s">
        <v>24</v>
      </c>
      <c r="G10" s="17">
        <f t="shared" si="3"/>
        <v>0</v>
      </c>
      <c r="H10" s="18" t="s">
        <v>20</v>
      </c>
      <c r="I10" s="19">
        <f t="shared" si="4"/>
        <v>1</v>
      </c>
      <c r="M10" s="18">
        <f t="shared" si="1"/>
        <v>1</v>
      </c>
      <c r="N10" s="18" t="s">
        <v>20</v>
      </c>
      <c r="O10" s="20">
        <f t="shared" si="2"/>
        <v>44</v>
      </c>
      <c r="P10" s="5">
        <f t="shared" si="5"/>
        <v>144</v>
      </c>
      <c r="R10" s="1" t="s">
        <v>25</v>
      </c>
    </row>
    <row r="11">
      <c r="E11" s="10"/>
      <c r="G11" s="17">
        <f t="shared" si="3"/>
        <v>0</v>
      </c>
      <c r="H11" s="18" t="s">
        <v>20</v>
      </c>
      <c r="I11" s="19">
        <f t="shared" si="4"/>
        <v>0</v>
      </c>
      <c r="M11" s="18">
        <f t="shared" si="1"/>
        <v>0</v>
      </c>
      <c r="N11" s="18" t="s">
        <v>20</v>
      </c>
      <c r="O11" s="20">
        <f t="shared" si="2"/>
        <v>88</v>
      </c>
      <c r="P11" s="5">
        <f t="shared" si="5"/>
        <v>88</v>
      </c>
    </row>
    <row r="12">
      <c r="E12" s="3" t="s">
        <v>26</v>
      </c>
      <c r="G12" s="17">
        <f t="shared" si="3"/>
        <v>0</v>
      </c>
      <c r="H12" s="18" t="s">
        <v>20</v>
      </c>
      <c r="I12" s="19">
        <f t="shared" si="4"/>
        <v>0</v>
      </c>
      <c r="M12" s="18">
        <f t="shared" si="1"/>
        <v>1</v>
      </c>
      <c r="N12" s="18" t="s">
        <v>20</v>
      </c>
      <c r="O12" s="20">
        <f t="shared" si="2"/>
        <v>76</v>
      </c>
      <c r="P12" s="5">
        <f t="shared" si="5"/>
        <v>176</v>
      </c>
      <c r="R12" s="1" t="s">
        <v>27</v>
      </c>
    </row>
    <row r="13">
      <c r="G13" s="17">
        <f t="shared" si="3"/>
        <v>0</v>
      </c>
      <c r="H13" s="18" t="s">
        <v>20</v>
      </c>
      <c r="I13" s="19">
        <f t="shared" si="4"/>
        <v>0</v>
      </c>
      <c r="M13" s="18">
        <f t="shared" si="1"/>
        <v>1</v>
      </c>
      <c r="N13" s="18" t="s">
        <v>20</v>
      </c>
      <c r="O13" s="20">
        <f t="shared" si="2"/>
        <v>52</v>
      </c>
      <c r="P13" s="5">
        <f t="shared" si="5"/>
        <v>152</v>
      </c>
    </row>
    <row r="14">
      <c r="G14" s="17">
        <f t="shared" si="3"/>
        <v>0</v>
      </c>
      <c r="H14" s="18" t="s">
        <v>20</v>
      </c>
      <c r="I14" s="19">
        <f t="shared" si="4"/>
        <v>0</v>
      </c>
      <c r="M14" s="18">
        <f t="shared" si="1"/>
        <v>1</v>
      </c>
      <c r="N14" s="18" t="s">
        <v>20</v>
      </c>
      <c r="O14" s="20">
        <f t="shared" si="2"/>
        <v>4</v>
      </c>
      <c r="P14" s="5">
        <f t="shared" si="5"/>
        <v>104</v>
      </c>
    </row>
    <row r="15">
      <c r="G15" s="21">
        <f t="shared" si="3"/>
        <v>0</v>
      </c>
      <c r="H15" s="22" t="s">
        <v>20</v>
      </c>
      <c r="I15" s="23">
        <f t="shared" si="4"/>
        <v>0</v>
      </c>
      <c r="M15" s="22">
        <f t="shared" si="1"/>
        <v>0</v>
      </c>
      <c r="N15" s="22" t="s">
        <v>20</v>
      </c>
      <c r="O15" s="24">
        <f t="shared" si="2"/>
        <v>8</v>
      </c>
      <c r="P15" s="5">
        <f t="shared" si="5"/>
        <v>8</v>
      </c>
    </row>
    <row r="16">
      <c r="G16" s="21">
        <f t="shared" si="3"/>
        <v>0</v>
      </c>
      <c r="H16" s="22" t="s">
        <v>20</v>
      </c>
      <c r="I16" s="23">
        <f t="shared" si="4"/>
        <v>0</v>
      </c>
      <c r="M16" s="22">
        <f t="shared" si="1"/>
        <v>0</v>
      </c>
      <c r="N16" s="22" t="s">
        <v>20</v>
      </c>
      <c r="O16" s="24">
        <f t="shared" si="2"/>
        <v>16</v>
      </c>
      <c r="P16" s="5">
        <f t="shared" si="5"/>
        <v>16</v>
      </c>
    </row>
    <row r="17">
      <c r="G17" s="21">
        <f t="shared" si="3"/>
        <v>0</v>
      </c>
      <c r="H17" s="22" t="s">
        <v>20</v>
      </c>
      <c r="I17" s="23">
        <f t="shared" si="4"/>
        <v>0</v>
      </c>
      <c r="M17" s="22">
        <f t="shared" si="1"/>
        <v>0</v>
      </c>
      <c r="N17" s="22" t="s">
        <v>20</v>
      </c>
      <c r="O17" s="24">
        <f t="shared" si="2"/>
        <v>32</v>
      </c>
      <c r="P17" s="5">
        <f t="shared" si="5"/>
        <v>32</v>
      </c>
    </row>
    <row r="18">
      <c r="G18" s="21">
        <f t="shared" si="3"/>
        <v>0</v>
      </c>
      <c r="H18" s="22" t="s">
        <v>20</v>
      </c>
      <c r="I18" s="23">
        <f t="shared" si="4"/>
        <v>0</v>
      </c>
      <c r="M18" s="22">
        <f t="shared" si="1"/>
        <v>0</v>
      </c>
      <c r="N18" s="22" t="s">
        <v>20</v>
      </c>
      <c r="O18" s="24">
        <f t="shared" si="2"/>
        <v>64</v>
      </c>
      <c r="P18" s="5">
        <f t="shared" si="5"/>
        <v>64</v>
      </c>
    </row>
    <row r="19">
      <c r="G19" s="21">
        <f t="shared" si="3"/>
        <v>0</v>
      </c>
      <c r="H19" s="22" t="s">
        <v>20</v>
      </c>
      <c r="I19" s="23">
        <f t="shared" si="4"/>
        <v>0</v>
      </c>
      <c r="M19" s="22">
        <f t="shared" si="1"/>
        <v>1</v>
      </c>
      <c r="N19" s="22" t="s">
        <v>20</v>
      </c>
      <c r="O19" s="24">
        <f t="shared" si="2"/>
        <v>28</v>
      </c>
      <c r="P19" s="5">
        <f t="shared" si="5"/>
        <v>128</v>
      </c>
    </row>
    <row r="20">
      <c r="G20" s="21">
        <f t="shared" si="3"/>
        <v>0</v>
      </c>
      <c r="H20" s="22" t="s">
        <v>20</v>
      </c>
      <c r="I20" s="23">
        <f t="shared" si="4"/>
        <v>0</v>
      </c>
      <c r="M20" s="22">
        <f t="shared" si="1"/>
        <v>0</v>
      </c>
      <c r="N20" s="22" t="s">
        <v>20</v>
      </c>
      <c r="O20" s="24">
        <f t="shared" si="2"/>
        <v>56</v>
      </c>
      <c r="P20" s="5">
        <f t="shared" si="5"/>
        <v>56</v>
      </c>
    </row>
    <row r="21">
      <c r="G21" s="21">
        <f t="shared" si="3"/>
        <v>0</v>
      </c>
      <c r="H21" s="22" t="s">
        <v>20</v>
      </c>
      <c r="I21" s="23">
        <f t="shared" si="4"/>
        <v>0</v>
      </c>
      <c r="M21" s="22">
        <f t="shared" si="1"/>
        <v>1</v>
      </c>
      <c r="N21" s="22" t="s">
        <v>20</v>
      </c>
      <c r="O21" s="24">
        <f t="shared" si="2"/>
        <v>12</v>
      </c>
      <c r="P21" s="5">
        <f t="shared" si="5"/>
        <v>112</v>
      </c>
    </row>
    <row r="22">
      <c r="G22" s="21">
        <f t="shared" si="3"/>
        <v>0</v>
      </c>
      <c r="H22" s="22" t="s">
        <v>20</v>
      </c>
      <c r="I22" s="23">
        <f t="shared" si="4"/>
        <v>0</v>
      </c>
      <c r="M22" s="22">
        <f t="shared" si="1"/>
        <v>0</v>
      </c>
      <c r="N22" s="22" t="s">
        <v>20</v>
      </c>
      <c r="O22" s="24">
        <f t="shared" si="2"/>
        <v>24</v>
      </c>
      <c r="P22" s="5">
        <f t="shared" si="5"/>
        <v>24</v>
      </c>
    </row>
    <row r="23">
      <c r="G23" s="25">
        <f t="shared" si="3"/>
        <v>0</v>
      </c>
      <c r="H23" s="26" t="s">
        <v>20</v>
      </c>
      <c r="I23" s="27">
        <f t="shared" si="4"/>
        <v>0</v>
      </c>
      <c r="M23" s="26">
        <f t="shared" si="1"/>
        <v>0</v>
      </c>
      <c r="N23" s="26" t="s">
        <v>20</v>
      </c>
      <c r="O23" s="28">
        <f t="shared" si="2"/>
        <v>48</v>
      </c>
      <c r="P23" s="5">
        <f t="shared" si="5"/>
        <v>48</v>
      </c>
    </row>
    <row r="24">
      <c r="G24" s="25">
        <f t="shared" si="3"/>
        <v>0</v>
      </c>
      <c r="H24" s="26" t="s">
        <v>20</v>
      </c>
      <c r="I24" s="27">
        <f t="shared" si="4"/>
        <v>0</v>
      </c>
      <c r="M24" s="26">
        <f t="shared" si="1"/>
        <v>0</v>
      </c>
      <c r="N24" s="26" t="s">
        <v>20</v>
      </c>
      <c r="O24" s="28">
        <f t="shared" si="2"/>
        <v>96</v>
      </c>
      <c r="P24" s="5">
        <f t="shared" si="5"/>
        <v>96</v>
      </c>
    </row>
    <row r="25">
      <c r="G25" s="25">
        <f t="shared" si="3"/>
        <v>0</v>
      </c>
      <c r="H25" s="26" t="s">
        <v>20</v>
      </c>
      <c r="I25" s="27">
        <f t="shared" si="4"/>
        <v>0</v>
      </c>
      <c r="M25" s="26">
        <f t="shared" si="1"/>
        <v>1</v>
      </c>
      <c r="N25" s="26" t="s">
        <v>20</v>
      </c>
      <c r="O25" s="28">
        <f t="shared" si="2"/>
        <v>91.99999999</v>
      </c>
      <c r="P25" s="5">
        <f t="shared" si="5"/>
        <v>192</v>
      </c>
    </row>
    <row r="26">
      <c r="G26" s="25">
        <f t="shared" si="3"/>
        <v>0</v>
      </c>
      <c r="H26" s="26" t="s">
        <v>20</v>
      </c>
      <c r="I26" s="27">
        <f t="shared" si="4"/>
        <v>0</v>
      </c>
      <c r="M26" s="26">
        <f t="shared" si="1"/>
        <v>1</v>
      </c>
      <c r="N26" s="26" t="s">
        <v>20</v>
      </c>
      <c r="O26" s="28">
        <f t="shared" si="2"/>
        <v>83.99999999</v>
      </c>
      <c r="P26" s="5">
        <f t="shared" si="5"/>
        <v>184</v>
      </c>
    </row>
    <row r="27">
      <c r="G27" s="25">
        <f t="shared" si="3"/>
        <v>0</v>
      </c>
      <c r="H27" s="26" t="s">
        <v>20</v>
      </c>
      <c r="I27" s="27">
        <f t="shared" si="4"/>
        <v>0</v>
      </c>
      <c r="M27" s="26">
        <f t="shared" si="1"/>
        <v>1</v>
      </c>
      <c r="N27" s="26" t="s">
        <v>20</v>
      </c>
      <c r="O27" s="28">
        <f t="shared" si="2"/>
        <v>67.99999997</v>
      </c>
      <c r="P27" s="5">
        <f t="shared" si="5"/>
        <v>168</v>
      </c>
    </row>
    <row r="28">
      <c r="G28" s="25">
        <f t="shared" si="3"/>
        <v>0</v>
      </c>
      <c r="H28" s="26" t="s">
        <v>20</v>
      </c>
      <c r="I28" s="27">
        <f t="shared" si="4"/>
        <v>0</v>
      </c>
      <c r="M28" s="26">
        <f t="shared" si="1"/>
        <v>1</v>
      </c>
      <c r="N28" s="26" t="s">
        <v>20</v>
      </c>
      <c r="O28" s="28">
        <f t="shared" si="2"/>
        <v>35.99999994</v>
      </c>
      <c r="P28" s="5">
        <f t="shared" si="5"/>
        <v>135.9999999</v>
      </c>
    </row>
    <row r="29">
      <c r="G29" s="25">
        <f t="shared" si="3"/>
        <v>0</v>
      </c>
      <c r="H29" s="26" t="s">
        <v>20</v>
      </c>
      <c r="I29" s="27">
        <f t="shared" si="4"/>
        <v>0</v>
      </c>
      <c r="M29" s="26">
        <f t="shared" si="1"/>
        <v>0</v>
      </c>
      <c r="N29" s="26" t="s">
        <v>20</v>
      </c>
      <c r="O29" s="28">
        <f t="shared" si="2"/>
        <v>71.99999988</v>
      </c>
      <c r="P29" s="5">
        <f t="shared" si="5"/>
        <v>71.99999988</v>
      </c>
    </row>
    <row r="30">
      <c r="G30" s="25">
        <f t="shared" si="3"/>
        <v>0</v>
      </c>
      <c r="H30" s="26" t="s">
        <v>20</v>
      </c>
      <c r="I30" s="27">
        <f t="shared" si="4"/>
        <v>0</v>
      </c>
      <c r="M30" s="26">
        <f t="shared" si="1"/>
        <v>1</v>
      </c>
      <c r="N30" s="26" t="s">
        <v>20</v>
      </c>
      <c r="O30" s="28">
        <f t="shared" si="2"/>
        <v>43.99999976</v>
      </c>
      <c r="P30" s="5">
        <f t="shared" si="5"/>
        <v>143.9999998</v>
      </c>
    </row>
    <row r="31">
      <c r="G31" s="29">
        <f t="shared" si="3"/>
        <v>0</v>
      </c>
      <c r="H31" s="30" t="s">
        <v>20</v>
      </c>
      <c r="I31" s="31">
        <f t="shared" si="4"/>
        <v>0</v>
      </c>
      <c r="M31" s="30">
        <f t="shared" si="1"/>
        <v>0</v>
      </c>
      <c r="N31" s="30" t="s">
        <v>20</v>
      </c>
      <c r="O31" s="32">
        <f t="shared" si="2"/>
        <v>87.99999952</v>
      </c>
      <c r="P31" s="5">
        <f t="shared" si="5"/>
        <v>87.99999952</v>
      </c>
    </row>
    <row r="32">
      <c r="G32" s="29">
        <f t="shared" si="3"/>
        <v>0</v>
      </c>
      <c r="H32" s="30" t="s">
        <v>20</v>
      </c>
      <c r="I32" s="31">
        <f t="shared" si="4"/>
        <v>0</v>
      </c>
      <c r="M32" s="30">
        <f t="shared" si="1"/>
        <v>1</v>
      </c>
      <c r="N32" s="30" t="s">
        <v>20</v>
      </c>
      <c r="O32" s="32">
        <f t="shared" si="2"/>
        <v>75.99999905</v>
      </c>
      <c r="P32" s="5">
        <f t="shared" si="5"/>
        <v>175.999999</v>
      </c>
    </row>
    <row r="33">
      <c r="G33" s="29">
        <f t="shared" si="3"/>
        <v>0</v>
      </c>
      <c r="H33" s="30" t="s">
        <v>20</v>
      </c>
      <c r="I33" s="31">
        <f t="shared" si="4"/>
        <v>0</v>
      </c>
      <c r="M33" s="30">
        <f t="shared" si="1"/>
        <v>1</v>
      </c>
      <c r="N33" s="30" t="s">
        <v>20</v>
      </c>
      <c r="O33" s="32">
        <f t="shared" si="2"/>
        <v>51.99999809</v>
      </c>
      <c r="P33" s="5">
        <f t="shared" si="5"/>
        <v>151.9999981</v>
      </c>
    </row>
    <row r="34">
      <c r="G34" s="29">
        <f t="shared" si="3"/>
        <v>0</v>
      </c>
      <c r="H34" s="30" t="s">
        <v>20</v>
      </c>
      <c r="I34" s="31">
        <f t="shared" si="4"/>
        <v>0</v>
      </c>
      <c r="M34" s="30">
        <f t="shared" si="1"/>
        <v>1</v>
      </c>
      <c r="N34" s="30" t="s">
        <v>20</v>
      </c>
      <c r="O34" s="32">
        <f t="shared" si="2"/>
        <v>3.999996185</v>
      </c>
      <c r="P34" s="5">
        <f t="shared" si="5"/>
        <v>103.9999962</v>
      </c>
    </row>
    <row r="35">
      <c r="G35" s="29">
        <f t="shared" si="3"/>
        <v>0</v>
      </c>
      <c r="H35" s="30" t="s">
        <v>20</v>
      </c>
      <c r="I35" s="31">
        <f t="shared" si="4"/>
        <v>0</v>
      </c>
      <c r="M35" s="30">
        <f t="shared" si="1"/>
        <v>0</v>
      </c>
      <c r="N35" s="30" t="s">
        <v>20</v>
      </c>
      <c r="O35" s="32">
        <f t="shared" si="2"/>
        <v>7.999992371</v>
      </c>
      <c r="P35" s="5">
        <f t="shared" si="5"/>
        <v>7.999992371</v>
      </c>
    </row>
    <row r="36">
      <c r="G36" s="29">
        <f t="shared" si="3"/>
        <v>0</v>
      </c>
      <c r="H36" s="30" t="s">
        <v>20</v>
      </c>
      <c r="I36" s="31">
        <f t="shared" si="4"/>
        <v>0</v>
      </c>
      <c r="M36" s="30">
        <f t="shared" si="1"/>
        <v>0</v>
      </c>
      <c r="N36" s="30" t="s">
        <v>20</v>
      </c>
      <c r="O36" s="32">
        <f t="shared" si="2"/>
        <v>15.99998474</v>
      </c>
      <c r="P36" s="5">
        <f t="shared" si="5"/>
        <v>15.99998474</v>
      </c>
    </row>
    <row r="37">
      <c r="G37" s="29">
        <f t="shared" si="3"/>
        <v>0</v>
      </c>
      <c r="H37" s="30" t="s">
        <v>20</v>
      </c>
      <c r="I37" s="31">
        <f t="shared" si="4"/>
        <v>0</v>
      </c>
      <c r="M37" s="30">
        <f t="shared" si="1"/>
        <v>0</v>
      </c>
      <c r="N37" s="30" t="s">
        <v>20</v>
      </c>
      <c r="O37" s="32">
        <f t="shared" si="2"/>
        <v>31.99996948</v>
      </c>
      <c r="P37" s="5">
        <f t="shared" si="5"/>
        <v>31.99996948</v>
      </c>
    </row>
    <row r="38">
      <c r="G38" s="29">
        <f t="shared" si="3"/>
        <v>0</v>
      </c>
      <c r="H38" s="30" t="s">
        <v>20</v>
      </c>
      <c r="I38" s="31">
        <f t="shared" si="4"/>
        <v>0</v>
      </c>
      <c r="M38" s="30">
        <f t="shared" si="1"/>
        <v>0</v>
      </c>
      <c r="N38" s="30" t="s">
        <v>20</v>
      </c>
      <c r="O38" s="32">
        <f t="shared" si="2"/>
        <v>63.99993896</v>
      </c>
      <c r="P38" s="5">
        <f t="shared" si="5"/>
        <v>63.99993896</v>
      </c>
    </row>
    <row r="39">
      <c r="I39" s="9"/>
      <c r="O39" s="5"/>
      <c r="P39" s="5"/>
    </row>
    <row r="40" hidden="1">
      <c r="A40" s="1" t="s">
        <v>28</v>
      </c>
      <c r="E40" s="10" t="str">
        <f>textjoin("", TRUE, $I$7:$I$38)</f>
        <v>00110000000000000000000000000000</v>
      </c>
      <c r="M40" s="8" t="str">
        <f>textjoin("", TRUE, $M$7:$M$38)</f>
        <v>01010111000010100011110101110000</v>
      </c>
      <c r="O40" s="5"/>
      <c r="P40" s="5"/>
      <c r="U40" s="1" t="s">
        <v>28</v>
      </c>
    </row>
    <row r="41" hidden="1">
      <c r="A41" s="1" t="s">
        <v>29</v>
      </c>
      <c r="E41" s="33" t="str">
        <f t="array" ref="E41">IFERROR(PROPER(CONCATENATE(MID(E40,LEN(E40)-ROW(INDIRECT("1:"&amp;LEN(E40)))+1,1))),"")</f>
        <v>00000000000000000000000000001100</v>
      </c>
      <c r="M41" s="34"/>
      <c r="O41" s="5"/>
      <c r="P41" s="5"/>
      <c r="U41" s="1"/>
    </row>
    <row r="42" hidden="1">
      <c r="A42" s="1" t="s">
        <v>30</v>
      </c>
      <c r="E42" s="10" t="str">
        <f>IFERROR(__xludf.DUMMYFUNCTION("regexreplace(E41,""^0*"", """")"),"1100")</f>
        <v>1100</v>
      </c>
      <c r="M42" s="9" t="str">
        <f>IFERROR(__xludf.DUMMYFUNCTION("regexreplace(M40,""0*$"", """")"),"0101011100001010001111010111")</f>
        <v>0101011100001010001111010111</v>
      </c>
      <c r="O42" s="5"/>
      <c r="P42" s="5"/>
      <c r="U42" s="1" t="s">
        <v>31</v>
      </c>
    </row>
    <row r="43" hidden="1">
      <c r="A43" s="1" t="s">
        <v>32</v>
      </c>
      <c r="E43" s="10" t="str">
        <f>if(E42 = "", 0, E42)</f>
        <v>1100</v>
      </c>
      <c r="M43" s="34"/>
      <c r="O43" s="5"/>
      <c r="P43" s="5"/>
    </row>
    <row r="44">
      <c r="O44" s="5"/>
      <c r="P44" s="5"/>
    </row>
    <row r="45">
      <c r="O45" s="5"/>
      <c r="P45" s="5"/>
    </row>
    <row r="46">
      <c r="I46" s="9"/>
      <c r="O46" s="5"/>
      <c r="P46" s="5"/>
    </row>
    <row r="47">
      <c r="I47" s="9"/>
      <c r="O47" s="5"/>
      <c r="P47" s="5"/>
    </row>
    <row r="48">
      <c r="I48" s="9"/>
      <c r="O48" s="5"/>
      <c r="P48" s="5"/>
    </row>
    <row r="49">
      <c r="I49" s="9"/>
      <c r="O49" s="5"/>
      <c r="P49" s="5"/>
    </row>
    <row r="50">
      <c r="I50" s="9"/>
      <c r="O50" s="5"/>
      <c r="P50" s="5"/>
    </row>
    <row r="51">
      <c r="I51" s="9"/>
      <c r="O51" s="5"/>
      <c r="P51" s="5"/>
    </row>
    <row r="52">
      <c r="I52" s="9"/>
      <c r="O52" s="5"/>
      <c r="P52" s="5"/>
    </row>
    <row r="53">
      <c r="I53" s="9"/>
      <c r="O53" s="5"/>
      <c r="P53" s="5"/>
    </row>
    <row r="54">
      <c r="I54" s="9"/>
      <c r="O54" s="5"/>
      <c r="P54" s="5"/>
    </row>
    <row r="55">
      <c r="I55" s="9"/>
      <c r="O55" s="5"/>
      <c r="P55" s="5"/>
    </row>
    <row r="56">
      <c r="I56" s="9"/>
      <c r="O56" s="5"/>
      <c r="P56" s="5"/>
    </row>
    <row r="57">
      <c r="I57" s="9"/>
      <c r="O57" s="5"/>
      <c r="P57" s="5"/>
    </row>
    <row r="58">
      <c r="I58" s="9"/>
      <c r="O58" s="5"/>
      <c r="P58" s="5"/>
    </row>
    <row r="59">
      <c r="I59" s="9"/>
      <c r="O59" s="5"/>
      <c r="P59" s="5"/>
    </row>
    <row r="60">
      <c r="I60" s="9"/>
      <c r="O60" s="5"/>
      <c r="P60" s="5"/>
    </row>
    <row r="61">
      <c r="I61" s="9"/>
      <c r="O61" s="5"/>
      <c r="P61" s="5"/>
    </row>
    <row r="62">
      <c r="I62" s="9"/>
      <c r="O62" s="5"/>
      <c r="P62" s="5"/>
    </row>
    <row r="63">
      <c r="I63" s="9"/>
      <c r="O63" s="5"/>
      <c r="P63" s="5"/>
    </row>
    <row r="64">
      <c r="I64" s="9"/>
      <c r="O64" s="5"/>
      <c r="P64" s="5"/>
    </row>
    <row r="65">
      <c r="I65" s="9"/>
      <c r="O65" s="5"/>
      <c r="P65" s="5"/>
    </row>
    <row r="66">
      <c r="I66" s="9"/>
      <c r="O66" s="5"/>
      <c r="P66" s="5"/>
    </row>
    <row r="67">
      <c r="I67" s="9"/>
      <c r="O67" s="5"/>
      <c r="P67" s="5"/>
    </row>
    <row r="68">
      <c r="I68" s="9"/>
      <c r="O68" s="5"/>
      <c r="P68" s="5"/>
    </row>
    <row r="69">
      <c r="I69" s="9"/>
      <c r="O69" s="5"/>
      <c r="P69" s="5"/>
    </row>
    <row r="70">
      <c r="I70" s="9"/>
      <c r="O70" s="5"/>
      <c r="P70" s="5"/>
    </row>
    <row r="71">
      <c r="I71" s="9"/>
      <c r="O71" s="5"/>
      <c r="P71" s="5"/>
    </row>
    <row r="72">
      <c r="I72" s="9"/>
      <c r="O72" s="5"/>
      <c r="P72" s="5"/>
    </row>
    <row r="73">
      <c r="I73" s="9"/>
      <c r="O73" s="5"/>
      <c r="P73" s="5"/>
    </row>
    <row r="74">
      <c r="I74" s="9"/>
      <c r="O74" s="5"/>
      <c r="P74" s="5"/>
    </row>
    <row r="75">
      <c r="I75" s="9"/>
      <c r="O75" s="5"/>
      <c r="P75" s="5"/>
    </row>
    <row r="76">
      <c r="I76" s="9"/>
      <c r="O76" s="5"/>
      <c r="P76" s="5"/>
    </row>
    <row r="77">
      <c r="I77" s="9"/>
      <c r="O77" s="5"/>
      <c r="P77" s="5"/>
    </row>
    <row r="78">
      <c r="I78" s="9"/>
      <c r="O78" s="5"/>
      <c r="P78" s="5"/>
    </row>
    <row r="79">
      <c r="I79" s="9"/>
      <c r="O79" s="5"/>
      <c r="P79" s="5"/>
    </row>
    <row r="80">
      <c r="I80" s="9"/>
      <c r="O80" s="5"/>
      <c r="P80" s="5"/>
    </row>
    <row r="81">
      <c r="I81" s="9"/>
      <c r="O81" s="5"/>
      <c r="P81" s="5"/>
    </row>
    <row r="82">
      <c r="I82" s="9"/>
      <c r="O82" s="5"/>
      <c r="P82" s="5"/>
    </row>
    <row r="83">
      <c r="I83" s="9"/>
      <c r="O83" s="5"/>
      <c r="P83" s="5"/>
    </row>
    <row r="84">
      <c r="I84" s="9"/>
      <c r="O84" s="5"/>
      <c r="P84" s="5"/>
    </row>
    <row r="85">
      <c r="I85" s="9"/>
      <c r="O85" s="5"/>
      <c r="P85" s="5"/>
    </row>
    <row r="86">
      <c r="I86" s="9"/>
      <c r="O86" s="5"/>
      <c r="P86" s="5"/>
    </row>
    <row r="87">
      <c r="I87" s="9"/>
      <c r="O87" s="5"/>
      <c r="P87" s="5"/>
    </row>
    <row r="88">
      <c r="I88" s="9"/>
      <c r="O88" s="5"/>
      <c r="P88" s="5"/>
    </row>
    <row r="89">
      <c r="I89" s="9"/>
      <c r="O89" s="5"/>
      <c r="P89" s="5"/>
    </row>
    <row r="90">
      <c r="I90" s="9"/>
      <c r="O90" s="5"/>
      <c r="P90" s="5"/>
    </row>
    <row r="91">
      <c r="I91" s="9"/>
      <c r="O91" s="5"/>
      <c r="P91" s="5"/>
    </row>
    <row r="92">
      <c r="I92" s="9"/>
      <c r="O92" s="5"/>
      <c r="P92" s="5"/>
    </row>
    <row r="93">
      <c r="I93" s="9"/>
      <c r="O93" s="5"/>
      <c r="P93" s="5"/>
    </row>
    <row r="94">
      <c r="I94" s="9"/>
      <c r="O94" s="5"/>
      <c r="P94" s="5"/>
    </row>
    <row r="95">
      <c r="I95" s="9"/>
      <c r="O95" s="5"/>
      <c r="P95" s="5"/>
    </row>
    <row r="96">
      <c r="I96" s="9"/>
      <c r="O96" s="5"/>
      <c r="P96" s="5"/>
    </row>
    <row r="97">
      <c r="I97" s="9"/>
      <c r="O97" s="5"/>
      <c r="P97" s="5"/>
    </row>
    <row r="98">
      <c r="I98" s="9"/>
      <c r="O98" s="5"/>
      <c r="P98" s="5"/>
    </row>
    <row r="99">
      <c r="I99" s="9"/>
      <c r="O99" s="5"/>
      <c r="P99" s="5"/>
    </row>
    <row r="100">
      <c r="I100" s="9"/>
      <c r="O100" s="5"/>
      <c r="P100" s="5"/>
    </row>
    <row r="101">
      <c r="I101" s="9"/>
      <c r="O101" s="5"/>
      <c r="P101" s="5"/>
    </row>
    <row r="102">
      <c r="I102" s="9"/>
      <c r="O102" s="5"/>
      <c r="P102" s="5"/>
    </row>
    <row r="103">
      <c r="I103" s="9"/>
      <c r="O103" s="5"/>
      <c r="P103" s="5"/>
    </row>
    <row r="104">
      <c r="I104" s="9"/>
      <c r="O104" s="5"/>
      <c r="P104" s="5"/>
    </row>
    <row r="105">
      <c r="I105" s="9"/>
      <c r="O105" s="5"/>
      <c r="P105" s="5"/>
    </row>
    <row r="106">
      <c r="I106" s="9"/>
      <c r="O106" s="5"/>
      <c r="P106" s="5"/>
    </row>
    <row r="107">
      <c r="I107" s="9"/>
      <c r="O107" s="5"/>
      <c r="P107" s="5"/>
    </row>
    <row r="108">
      <c r="I108" s="9"/>
      <c r="O108" s="5"/>
      <c r="P108" s="5"/>
    </row>
    <row r="109">
      <c r="I109" s="9"/>
      <c r="O109" s="5"/>
      <c r="P109" s="5"/>
    </row>
    <row r="110">
      <c r="I110" s="9"/>
      <c r="O110" s="5"/>
      <c r="P110" s="5"/>
    </row>
    <row r="111">
      <c r="I111" s="9"/>
      <c r="O111" s="5"/>
      <c r="P111" s="5"/>
    </row>
    <row r="112">
      <c r="I112" s="9"/>
      <c r="O112" s="5"/>
      <c r="P112" s="5"/>
    </row>
    <row r="113">
      <c r="I113" s="9"/>
      <c r="O113" s="5"/>
      <c r="P113" s="5"/>
    </row>
    <row r="114">
      <c r="I114" s="9"/>
      <c r="O114" s="5"/>
      <c r="P114" s="5"/>
    </row>
    <row r="115">
      <c r="I115" s="9"/>
      <c r="O115" s="5"/>
      <c r="P115" s="5"/>
    </row>
    <row r="116">
      <c r="I116" s="9"/>
      <c r="O116" s="5"/>
      <c r="P116" s="5"/>
    </row>
    <row r="117">
      <c r="I117" s="9"/>
      <c r="O117" s="5"/>
      <c r="P117" s="5"/>
    </row>
    <row r="118">
      <c r="I118" s="9"/>
      <c r="O118" s="5"/>
      <c r="P118" s="5"/>
    </row>
    <row r="119">
      <c r="I119" s="9"/>
      <c r="O119" s="5"/>
      <c r="P119" s="5"/>
    </row>
    <row r="120">
      <c r="I120" s="9"/>
      <c r="O120" s="5"/>
      <c r="P120" s="5"/>
    </row>
    <row r="121">
      <c r="I121" s="9"/>
      <c r="O121" s="5"/>
      <c r="P121" s="5"/>
    </row>
    <row r="122">
      <c r="I122" s="9"/>
      <c r="O122" s="5"/>
      <c r="P122" s="5"/>
    </row>
    <row r="123">
      <c r="I123" s="9"/>
      <c r="O123" s="5"/>
      <c r="P123" s="5"/>
    </row>
    <row r="124">
      <c r="I124" s="9"/>
      <c r="O124" s="5"/>
      <c r="P124" s="5"/>
    </row>
    <row r="125">
      <c r="I125" s="9"/>
      <c r="O125" s="5"/>
      <c r="P125" s="5"/>
    </row>
    <row r="126">
      <c r="I126" s="9"/>
      <c r="O126" s="5"/>
      <c r="P126" s="5"/>
    </row>
    <row r="127">
      <c r="I127" s="9"/>
      <c r="O127" s="5"/>
      <c r="P127" s="5"/>
    </row>
    <row r="128">
      <c r="I128" s="9"/>
      <c r="O128" s="5"/>
      <c r="P128" s="5"/>
    </row>
    <row r="129">
      <c r="I129" s="9"/>
      <c r="O129" s="5"/>
      <c r="P129" s="5"/>
    </row>
    <row r="130">
      <c r="I130" s="9"/>
      <c r="O130" s="5"/>
      <c r="P130" s="5"/>
    </row>
    <row r="131">
      <c r="I131" s="9"/>
      <c r="O131" s="5"/>
      <c r="P131" s="5"/>
    </row>
    <row r="132">
      <c r="I132" s="9"/>
      <c r="O132" s="5"/>
      <c r="P132" s="5"/>
    </row>
    <row r="133">
      <c r="I133" s="9"/>
      <c r="O133" s="5"/>
      <c r="P133" s="5"/>
    </row>
    <row r="134">
      <c r="I134" s="9"/>
      <c r="O134" s="5"/>
      <c r="P134" s="5"/>
    </row>
    <row r="135">
      <c r="I135" s="9"/>
      <c r="O135" s="5"/>
      <c r="P135" s="5"/>
    </row>
    <row r="136">
      <c r="I136" s="9"/>
      <c r="O136" s="5"/>
      <c r="P136" s="5"/>
    </row>
    <row r="137">
      <c r="I137" s="9"/>
      <c r="O137" s="5"/>
      <c r="P137" s="5"/>
    </row>
    <row r="138">
      <c r="I138" s="9"/>
      <c r="O138" s="5"/>
      <c r="P138" s="5"/>
    </row>
    <row r="139">
      <c r="I139" s="9"/>
      <c r="O139" s="5"/>
      <c r="P139" s="5"/>
    </row>
    <row r="140">
      <c r="I140" s="9"/>
      <c r="O140" s="5"/>
      <c r="P140" s="5"/>
    </row>
    <row r="141">
      <c r="I141" s="9"/>
      <c r="O141" s="5"/>
      <c r="P141" s="5"/>
    </row>
    <row r="142">
      <c r="I142" s="9"/>
      <c r="O142" s="5"/>
      <c r="P142" s="5"/>
    </row>
    <row r="143">
      <c r="I143" s="9"/>
      <c r="O143" s="5"/>
      <c r="P143" s="5"/>
    </row>
    <row r="144">
      <c r="I144" s="9"/>
      <c r="O144" s="5"/>
      <c r="P144" s="5"/>
    </row>
    <row r="145">
      <c r="I145" s="9"/>
      <c r="O145" s="5"/>
      <c r="P145" s="5"/>
    </row>
    <row r="146">
      <c r="I146" s="9"/>
      <c r="O146" s="5"/>
      <c r="P146" s="5"/>
    </row>
    <row r="147">
      <c r="I147" s="9"/>
      <c r="O147" s="5"/>
      <c r="P147" s="5"/>
    </row>
    <row r="148">
      <c r="I148" s="9"/>
      <c r="O148" s="5"/>
      <c r="P148" s="5"/>
    </row>
    <row r="149">
      <c r="I149" s="9"/>
      <c r="O149" s="5"/>
      <c r="P149" s="5"/>
    </row>
    <row r="150">
      <c r="I150" s="9"/>
      <c r="O150" s="5"/>
      <c r="P150" s="5"/>
    </row>
    <row r="151">
      <c r="I151" s="9"/>
      <c r="O151" s="5"/>
      <c r="P151" s="5"/>
    </row>
    <row r="152">
      <c r="I152" s="9"/>
      <c r="O152" s="5"/>
      <c r="P152" s="5"/>
    </row>
    <row r="153">
      <c r="I153" s="9"/>
      <c r="O153" s="5"/>
      <c r="P153" s="5"/>
    </row>
    <row r="154">
      <c r="I154" s="9"/>
      <c r="O154" s="5"/>
      <c r="P154" s="5"/>
    </row>
    <row r="155">
      <c r="I155" s="9"/>
      <c r="O155" s="5"/>
      <c r="P155" s="5"/>
    </row>
    <row r="156">
      <c r="I156" s="9"/>
      <c r="O156" s="5"/>
      <c r="P156" s="5"/>
    </row>
    <row r="157">
      <c r="I157" s="9"/>
      <c r="O157" s="5"/>
      <c r="P157" s="5"/>
    </row>
    <row r="158">
      <c r="I158" s="9"/>
      <c r="O158" s="5"/>
      <c r="P158" s="5"/>
    </row>
    <row r="159">
      <c r="I159" s="9"/>
      <c r="O159" s="5"/>
      <c r="P159" s="5"/>
    </row>
    <row r="160">
      <c r="I160" s="9"/>
      <c r="O160" s="5"/>
      <c r="P160" s="5"/>
    </row>
    <row r="161">
      <c r="I161" s="9"/>
      <c r="O161" s="5"/>
      <c r="P161" s="5"/>
    </row>
    <row r="162">
      <c r="I162" s="9"/>
      <c r="O162" s="5"/>
      <c r="P162" s="5"/>
    </row>
    <row r="163">
      <c r="I163" s="9"/>
      <c r="O163" s="5"/>
      <c r="P163" s="5"/>
    </row>
    <row r="164">
      <c r="I164" s="9"/>
      <c r="O164" s="5"/>
      <c r="P164" s="5"/>
    </row>
    <row r="165">
      <c r="I165" s="9"/>
      <c r="O165" s="5"/>
      <c r="P165" s="5"/>
    </row>
    <row r="166">
      <c r="I166" s="9"/>
      <c r="O166" s="5"/>
      <c r="P166" s="5"/>
    </row>
    <row r="167">
      <c r="I167" s="9"/>
      <c r="O167" s="5"/>
      <c r="P167" s="5"/>
    </row>
    <row r="168">
      <c r="I168" s="9"/>
      <c r="O168" s="5"/>
      <c r="P168" s="5"/>
    </row>
    <row r="169">
      <c r="I169" s="9"/>
      <c r="O169" s="5"/>
      <c r="P169" s="5"/>
    </row>
    <row r="170">
      <c r="I170" s="9"/>
      <c r="O170" s="5"/>
      <c r="P170" s="5"/>
    </row>
    <row r="171">
      <c r="I171" s="9"/>
      <c r="O171" s="5"/>
      <c r="P171" s="5"/>
    </row>
    <row r="172">
      <c r="I172" s="9"/>
      <c r="O172" s="5"/>
      <c r="P172" s="5"/>
    </row>
    <row r="173">
      <c r="I173" s="9"/>
      <c r="O173" s="5"/>
      <c r="P173" s="5"/>
    </row>
    <row r="174">
      <c r="I174" s="9"/>
      <c r="O174" s="5"/>
      <c r="P174" s="5"/>
    </row>
    <row r="175">
      <c r="I175" s="9"/>
      <c r="O175" s="5"/>
      <c r="P175" s="5"/>
    </row>
    <row r="176">
      <c r="I176" s="9"/>
      <c r="O176" s="5"/>
      <c r="P176" s="5"/>
    </row>
    <row r="177">
      <c r="I177" s="9"/>
      <c r="O177" s="5"/>
      <c r="P177" s="5"/>
    </row>
    <row r="178">
      <c r="I178" s="9"/>
      <c r="O178" s="5"/>
      <c r="P178" s="5"/>
    </row>
    <row r="179">
      <c r="I179" s="9"/>
      <c r="O179" s="5"/>
      <c r="P179" s="5"/>
    </row>
    <row r="180">
      <c r="I180" s="9"/>
      <c r="O180" s="5"/>
      <c r="P180" s="5"/>
    </row>
    <row r="181">
      <c r="I181" s="9"/>
      <c r="O181" s="5"/>
      <c r="P181" s="5"/>
    </row>
    <row r="182">
      <c r="I182" s="9"/>
      <c r="O182" s="5"/>
      <c r="P182" s="5"/>
    </row>
    <row r="183">
      <c r="I183" s="9"/>
      <c r="O183" s="5"/>
      <c r="P183" s="5"/>
    </row>
    <row r="184">
      <c r="I184" s="9"/>
      <c r="O184" s="5"/>
      <c r="P184" s="5"/>
    </row>
    <row r="185">
      <c r="I185" s="9"/>
      <c r="O185" s="5"/>
      <c r="P185" s="5"/>
    </row>
    <row r="186">
      <c r="I186" s="9"/>
      <c r="O186" s="5"/>
      <c r="P186" s="5"/>
    </row>
    <row r="187">
      <c r="I187" s="9"/>
      <c r="O187" s="5"/>
      <c r="P187" s="5"/>
    </row>
    <row r="188">
      <c r="I188" s="9"/>
      <c r="O188" s="5"/>
      <c r="P188" s="5"/>
    </row>
    <row r="189">
      <c r="I189" s="9"/>
      <c r="O189" s="5"/>
      <c r="P189" s="5"/>
    </row>
    <row r="190">
      <c r="I190" s="9"/>
      <c r="O190" s="5"/>
      <c r="P190" s="5"/>
    </row>
    <row r="191">
      <c r="I191" s="9"/>
      <c r="O191" s="5"/>
      <c r="P191" s="5"/>
    </row>
    <row r="192">
      <c r="I192" s="9"/>
      <c r="O192" s="5"/>
      <c r="P192" s="5"/>
    </row>
    <row r="193">
      <c r="I193" s="9"/>
      <c r="O193" s="5"/>
      <c r="P193" s="5"/>
    </row>
    <row r="194">
      <c r="I194" s="9"/>
      <c r="O194" s="5"/>
      <c r="P194" s="5"/>
    </row>
    <row r="195">
      <c r="I195" s="9"/>
      <c r="O195" s="5"/>
      <c r="P195" s="5"/>
    </row>
    <row r="196">
      <c r="I196" s="9"/>
      <c r="O196" s="5"/>
      <c r="P196" s="5"/>
    </row>
    <row r="197">
      <c r="I197" s="9"/>
      <c r="O197" s="5"/>
      <c r="P197" s="5"/>
    </row>
    <row r="198">
      <c r="I198" s="9"/>
      <c r="O198" s="5"/>
      <c r="P198" s="5"/>
    </row>
    <row r="199">
      <c r="I199" s="9"/>
      <c r="O199" s="5"/>
      <c r="P199" s="5"/>
    </row>
    <row r="200">
      <c r="I200" s="9"/>
      <c r="O200" s="5"/>
      <c r="P200" s="5"/>
    </row>
    <row r="201">
      <c r="I201" s="9"/>
      <c r="O201" s="5"/>
      <c r="P201" s="5"/>
    </row>
    <row r="202">
      <c r="I202" s="9"/>
      <c r="O202" s="5"/>
      <c r="P202" s="5"/>
    </row>
    <row r="203">
      <c r="I203" s="9"/>
      <c r="O203" s="5"/>
      <c r="P203" s="5"/>
    </row>
    <row r="204">
      <c r="I204" s="9"/>
      <c r="O204" s="5"/>
      <c r="P204" s="5"/>
    </row>
    <row r="205">
      <c r="I205" s="9"/>
      <c r="O205" s="5"/>
      <c r="P205" s="5"/>
    </row>
    <row r="206">
      <c r="I206" s="9"/>
      <c r="O206" s="5"/>
      <c r="P206" s="5"/>
    </row>
    <row r="207">
      <c r="I207" s="9"/>
      <c r="O207" s="5"/>
      <c r="P207" s="5"/>
    </row>
    <row r="208">
      <c r="I208" s="9"/>
      <c r="O208" s="5"/>
      <c r="P208" s="5"/>
    </row>
    <row r="209">
      <c r="I209" s="9"/>
      <c r="O209" s="5"/>
      <c r="P209" s="5"/>
    </row>
    <row r="210">
      <c r="I210" s="9"/>
      <c r="O210" s="5"/>
      <c r="P210" s="5"/>
    </row>
    <row r="211">
      <c r="I211" s="9"/>
      <c r="O211" s="5"/>
      <c r="P211" s="5"/>
    </row>
    <row r="212">
      <c r="I212" s="9"/>
      <c r="O212" s="5"/>
      <c r="P212" s="5"/>
    </row>
    <row r="213">
      <c r="I213" s="9"/>
      <c r="O213" s="5"/>
      <c r="P213" s="5"/>
    </row>
    <row r="214">
      <c r="I214" s="9"/>
      <c r="O214" s="5"/>
      <c r="P214" s="5"/>
    </row>
    <row r="215">
      <c r="I215" s="9"/>
      <c r="O215" s="5"/>
      <c r="P215" s="5"/>
    </row>
    <row r="216">
      <c r="I216" s="9"/>
      <c r="O216" s="5"/>
      <c r="P216" s="5"/>
    </row>
    <row r="217">
      <c r="I217" s="9"/>
      <c r="O217" s="5"/>
      <c r="P217" s="5"/>
    </row>
    <row r="218">
      <c r="I218" s="9"/>
      <c r="O218" s="5"/>
      <c r="P218" s="5"/>
    </row>
    <row r="219">
      <c r="I219" s="9"/>
      <c r="O219" s="5"/>
      <c r="P219" s="5"/>
    </row>
    <row r="220">
      <c r="I220" s="9"/>
      <c r="O220" s="5"/>
      <c r="P220" s="5"/>
    </row>
    <row r="221">
      <c r="I221" s="9"/>
      <c r="O221" s="5"/>
      <c r="P221" s="5"/>
    </row>
    <row r="222">
      <c r="I222" s="9"/>
      <c r="O222" s="5"/>
      <c r="P222" s="5"/>
    </row>
    <row r="223">
      <c r="I223" s="9"/>
      <c r="O223" s="5"/>
      <c r="P223" s="5"/>
    </row>
    <row r="224">
      <c r="I224" s="9"/>
      <c r="O224" s="5"/>
      <c r="P224" s="5"/>
    </row>
    <row r="225">
      <c r="I225" s="9"/>
      <c r="O225" s="5"/>
      <c r="P225" s="5"/>
    </row>
    <row r="226">
      <c r="I226" s="9"/>
      <c r="O226" s="5"/>
      <c r="P226" s="5"/>
    </row>
    <row r="227">
      <c r="I227" s="9"/>
      <c r="O227" s="5"/>
      <c r="P227" s="5"/>
    </row>
    <row r="228">
      <c r="I228" s="9"/>
      <c r="O228" s="5"/>
      <c r="P228" s="5"/>
    </row>
    <row r="229">
      <c r="I229" s="9"/>
      <c r="O229" s="5"/>
      <c r="P229" s="5"/>
    </row>
    <row r="230">
      <c r="I230" s="9"/>
      <c r="O230" s="5"/>
      <c r="P230" s="5"/>
    </row>
    <row r="231">
      <c r="I231" s="9"/>
      <c r="O231" s="5"/>
      <c r="P231" s="5"/>
    </row>
    <row r="232">
      <c r="I232" s="9"/>
      <c r="O232" s="5"/>
      <c r="P232" s="5"/>
    </row>
    <row r="233">
      <c r="I233" s="9"/>
      <c r="O233" s="5"/>
      <c r="P233" s="5"/>
    </row>
    <row r="234">
      <c r="I234" s="9"/>
      <c r="O234" s="5"/>
      <c r="P234" s="5"/>
    </row>
    <row r="235">
      <c r="I235" s="9"/>
      <c r="O235" s="5"/>
      <c r="P235" s="5"/>
    </row>
    <row r="236">
      <c r="I236" s="9"/>
      <c r="O236" s="5"/>
      <c r="P236" s="5"/>
    </row>
    <row r="237">
      <c r="I237" s="9"/>
      <c r="O237" s="5"/>
      <c r="P237" s="5"/>
    </row>
    <row r="238">
      <c r="I238" s="9"/>
      <c r="O238" s="5"/>
      <c r="P238" s="5"/>
    </row>
    <row r="239">
      <c r="I239" s="9"/>
      <c r="O239" s="5"/>
      <c r="P239" s="5"/>
    </row>
    <row r="240">
      <c r="I240" s="9"/>
      <c r="O240" s="5"/>
      <c r="P240" s="5"/>
    </row>
    <row r="241">
      <c r="I241" s="9"/>
      <c r="O241" s="5"/>
      <c r="P241" s="5"/>
    </row>
    <row r="242">
      <c r="I242" s="9"/>
      <c r="O242" s="5"/>
      <c r="P242" s="5"/>
    </row>
    <row r="243">
      <c r="I243" s="9"/>
      <c r="O243" s="5"/>
      <c r="P243" s="5"/>
    </row>
    <row r="244">
      <c r="I244" s="9"/>
      <c r="O244" s="5"/>
      <c r="P244" s="5"/>
    </row>
    <row r="245">
      <c r="I245" s="9"/>
      <c r="O245" s="5"/>
      <c r="P245" s="5"/>
    </row>
    <row r="246">
      <c r="I246" s="9"/>
      <c r="O246" s="5"/>
      <c r="P246" s="5"/>
    </row>
    <row r="247">
      <c r="I247" s="9"/>
      <c r="O247" s="5"/>
      <c r="P247" s="5"/>
    </row>
    <row r="248">
      <c r="I248" s="9"/>
      <c r="O248" s="5"/>
      <c r="P248" s="5"/>
    </row>
    <row r="249">
      <c r="I249" s="9"/>
      <c r="O249" s="5"/>
      <c r="P249" s="5"/>
    </row>
    <row r="250">
      <c r="I250" s="9"/>
      <c r="O250" s="5"/>
      <c r="P250" s="5"/>
    </row>
    <row r="251">
      <c r="I251" s="9"/>
      <c r="O251" s="5"/>
      <c r="P251" s="5"/>
    </row>
    <row r="252">
      <c r="I252" s="9"/>
      <c r="O252" s="5"/>
      <c r="P252" s="5"/>
    </row>
    <row r="253">
      <c r="I253" s="9"/>
      <c r="O253" s="5"/>
      <c r="P253" s="5"/>
    </row>
    <row r="254">
      <c r="I254" s="9"/>
      <c r="O254" s="5"/>
      <c r="P254" s="5"/>
    </row>
    <row r="255">
      <c r="I255" s="9"/>
      <c r="O255" s="5"/>
      <c r="P255" s="5"/>
    </row>
    <row r="256">
      <c r="I256" s="9"/>
      <c r="O256" s="5"/>
      <c r="P256" s="5"/>
    </row>
    <row r="257">
      <c r="I257" s="9"/>
      <c r="O257" s="5"/>
      <c r="P257" s="5"/>
    </row>
    <row r="258">
      <c r="I258" s="9"/>
      <c r="O258" s="5"/>
      <c r="P258" s="5"/>
    </row>
    <row r="259">
      <c r="I259" s="9"/>
      <c r="O259" s="5"/>
      <c r="P259" s="5"/>
    </row>
    <row r="260">
      <c r="I260" s="9"/>
      <c r="O260" s="5"/>
      <c r="P260" s="5"/>
    </row>
    <row r="261">
      <c r="I261" s="9"/>
      <c r="O261" s="5"/>
      <c r="P261" s="5"/>
    </row>
    <row r="262">
      <c r="I262" s="9"/>
      <c r="O262" s="5"/>
      <c r="P262" s="5"/>
    </row>
    <row r="263">
      <c r="I263" s="9"/>
      <c r="O263" s="5"/>
      <c r="P263" s="5"/>
    </row>
    <row r="264">
      <c r="I264" s="9"/>
      <c r="O264" s="5"/>
      <c r="P264" s="5"/>
    </row>
    <row r="265">
      <c r="I265" s="9"/>
      <c r="O265" s="5"/>
      <c r="P265" s="5"/>
    </row>
    <row r="266">
      <c r="I266" s="9"/>
      <c r="O266" s="5"/>
      <c r="P266" s="5"/>
    </row>
    <row r="267">
      <c r="I267" s="9"/>
      <c r="O267" s="5"/>
      <c r="P267" s="5"/>
    </row>
    <row r="268">
      <c r="I268" s="9"/>
      <c r="O268" s="5"/>
      <c r="P268" s="5"/>
    </row>
    <row r="269">
      <c r="I269" s="9"/>
      <c r="O269" s="5"/>
      <c r="P269" s="5"/>
    </row>
    <row r="270">
      <c r="I270" s="9"/>
      <c r="O270" s="5"/>
      <c r="P270" s="5"/>
    </row>
    <row r="271">
      <c r="I271" s="9"/>
      <c r="O271" s="5"/>
      <c r="P271" s="5"/>
    </row>
    <row r="272">
      <c r="I272" s="9"/>
      <c r="O272" s="5"/>
      <c r="P272" s="5"/>
    </row>
    <row r="273">
      <c r="I273" s="9"/>
      <c r="O273" s="5"/>
      <c r="P273" s="5"/>
    </row>
    <row r="274">
      <c r="I274" s="9"/>
      <c r="O274" s="5"/>
      <c r="P274" s="5"/>
    </row>
    <row r="275">
      <c r="I275" s="9"/>
      <c r="O275" s="5"/>
      <c r="P275" s="5"/>
    </row>
    <row r="276">
      <c r="I276" s="9"/>
      <c r="O276" s="5"/>
      <c r="P276" s="5"/>
    </row>
    <row r="277">
      <c r="I277" s="9"/>
      <c r="O277" s="5"/>
      <c r="P277" s="5"/>
    </row>
    <row r="278">
      <c r="I278" s="9"/>
      <c r="O278" s="5"/>
      <c r="P278" s="5"/>
    </row>
    <row r="279">
      <c r="I279" s="9"/>
      <c r="O279" s="5"/>
      <c r="P279" s="5"/>
    </row>
    <row r="280">
      <c r="I280" s="9"/>
      <c r="O280" s="5"/>
      <c r="P280" s="5"/>
    </row>
    <row r="281">
      <c r="I281" s="9"/>
      <c r="O281" s="5"/>
      <c r="P281" s="5"/>
    </row>
    <row r="282">
      <c r="I282" s="9"/>
      <c r="O282" s="5"/>
      <c r="P282" s="5"/>
    </row>
    <row r="283">
      <c r="I283" s="9"/>
      <c r="O283" s="5"/>
      <c r="P283" s="5"/>
    </row>
    <row r="284">
      <c r="I284" s="9"/>
      <c r="O284" s="5"/>
      <c r="P284" s="5"/>
    </row>
    <row r="285">
      <c r="I285" s="9"/>
      <c r="O285" s="5"/>
      <c r="P285" s="5"/>
    </row>
    <row r="286">
      <c r="I286" s="9"/>
      <c r="O286" s="5"/>
      <c r="P286" s="5"/>
    </row>
    <row r="287">
      <c r="I287" s="9"/>
      <c r="O287" s="5"/>
      <c r="P287" s="5"/>
    </row>
    <row r="288">
      <c r="I288" s="9"/>
      <c r="O288" s="5"/>
      <c r="P288" s="5"/>
    </row>
    <row r="289">
      <c r="I289" s="9"/>
      <c r="O289" s="5"/>
      <c r="P289" s="5"/>
    </row>
    <row r="290">
      <c r="I290" s="9"/>
      <c r="O290" s="5"/>
      <c r="P290" s="5"/>
    </row>
    <row r="291">
      <c r="I291" s="9"/>
      <c r="O291" s="5"/>
      <c r="P291" s="5"/>
    </row>
    <row r="292">
      <c r="I292" s="9"/>
      <c r="O292" s="5"/>
      <c r="P292" s="5"/>
    </row>
    <row r="293">
      <c r="I293" s="9"/>
      <c r="O293" s="5"/>
      <c r="P293" s="5"/>
    </row>
    <row r="294">
      <c r="I294" s="9"/>
      <c r="O294" s="5"/>
      <c r="P294" s="5"/>
    </row>
    <row r="295">
      <c r="I295" s="9"/>
      <c r="O295" s="5"/>
      <c r="P295" s="5"/>
    </row>
    <row r="296">
      <c r="I296" s="9"/>
      <c r="O296" s="5"/>
      <c r="P296" s="5"/>
    </row>
    <row r="297">
      <c r="I297" s="9"/>
      <c r="O297" s="5"/>
      <c r="P297" s="5"/>
    </row>
    <row r="298">
      <c r="I298" s="9"/>
      <c r="O298" s="5"/>
      <c r="P298" s="5"/>
    </row>
    <row r="299">
      <c r="I299" s="9"/>
      <c r="O299" s="5"/>
      <c r="P299" s="5"/>
    </row>
    <row r="300">
      <c r="I300" s="9"/>
      <c r="O300" s="5"/>
      <c r="P300" s="5"/>
    </row>
    <row r="301">
      <c r="I301" s="9"/>
      <c r="O301" s="5"/>
      <c r="P301" s="5"/>
    </row>
    <row r="302">
      <c r="I302" s="9"/>
      <c r="O302" s="5"/>
      <c r="P302" s="5"/>
    </row>
    <row r="303">
      <c r="I303" s="9"/>
      <c r="O303" s="5"/>
      <c r="P303" s="5"/>
    </row>
    <row r="304">
      <c r="I304" s="9"/>
      <c r="O304" s="5"/>
      <c r="P304" s="5"/>
    </row>
    <row r="305">
      <c r="I305" s="9"/>
      <c r="O305" s="5"/>
      <c r="P305" s="5"/>
    </row>
    <row r="306">
      <c r="I306" s="9"/>
      <c r="O306" s="5"/>
      <c r="P306" s="5"/>
    </row>
    <row r="307">
      <c r="I307" s="9"/>
      <c r="O307" s="5"/>
      <c r="P307" s="5"/>
    </row>
    <row r="308">
      <c r="I308" s="9"/>
      <c r="O308" s="5"/>
      <c r="P308" s="5"/>
    </row>
    <row r="309">
      <c r="I309" s="9"/>
      <c r="O309" s="5"/>
      <c r="P309" s="5"/>
    </row>
    <row r="310">
      <c r="I310" s="9"/>
      <c r="O310" s="5"/>
      <c r="P310" s="5"/>
    </row>
    <row r="311">
      <c r="I311" s="9"/>
      <c r="O311" s="5"/>
      <c r="P311" s="5"/>
    </row>
    <row r="312">
      <c r="I312" s="9"/>
      <c r="O312" s="5"/>
      <c r="P312" s="5"/>
    </row>
    <row r="313">
      <c r="I313" s="9"/>
      <c r="O313" s="5"/>
      <c r="P313" s="5"/>
    </row>
    <row r="314">
      <c r="I314" s="9"/>
      <c r="O314" s="5"/>
      <c r="P314" s="5"/>
    </row>
    <row r="315">
      <c r="I315" s="9"/>
      <c r="O315" s="5"/>
      <c r="P315" s="5"/>
    </row>
    <row r="316">
      <c r="I316" s="9"/>
      <c r="O316" s="5"/>
      <c r="P316" s="5"/>
    </row>
    <row r="317">
      <c r="I317" s="9"/>
      <c r="O317" s="5"/>
      <c r="P317" s="5"/>
    </row>
    <row r="318">
      <c r="I318" s="9"/>
      <c r="O318" s="5"/>
      <c r="P318" s="5"/>
    </row>
    <row r="319">
      <c r="I319" s="9"/>
      <c r="O319" s="5"/>
      <c r="P319" s="5"/>
    </row>
    <row r="320">
      <c r="I320" s="9"/>
      <c r="O320" s="5"/>
      <c r="P320" s="5"/>
    </row>
    <row r="321">
      <c r="I321" s="9"/>
      <c r="O321" s="5"/>
      <c r="P321" s="5"/>
    </row>
    <row r="322">
      <c r="I322" s="9"/>
      <c r="O322" s="5"/>
      <c r="P322" s="5"/>
    </row>
    <row r="323">
      <c r="I323" s="9"/>
      <c r="O323" s="5"/>
      <c r="P323" s="5"/>
    </row>
    <row r="324">
      <c r="I324" s="9"/>
      <c r="O324" s="5"/>
      <c r="P324" s="5"/>
    </row>
    <row r="325">
      <c r="I325" s="9"/>
      <c r="O325" s="5"/>
      <c r="P325" s="5"/>
    </row>
    <row r="326">
      <c r="I326" s="9"/>
      <c r="O326" s="5"/>
      <c r="P326" s="5"/>
    </row>
    <row r="327">
      <c r="I327" s="9"/>
      <c r="O327" s="5"/>
      <c r="P327" s="5"/>
    </row>
    <row r="328">
      <c r="I328" s="9"/>
      <c r="O328" s="5"/>
      <c r="P328" s="5"/>
    </row>
    <row r="329">
      <c r="I329" s="9"/>
      <c r="O329" s="5"/>
      <c r="P329" s="5"/>
    </row>
    <row r="330">
      <c r="I330" s="9"/>
      <c r="O330" s="5"/>
      <c r="P330" s="5"/>
    </row>
    <row r="331">
      <c r="I331" s="9"/>
      <c r="O331" s="5"/>
      <c r="P331" s="5"/>
    </row>
    <row r="332">
      <c r="I332" s="9"/>
      <c r="O332" s="5"/>
      <c r="P332" s="5"/>
    </row>
    <row r="333">
      <c r="I333" s="9"/>
      <c r="O333" s="5"/>
      <c r="P333" s="5"/>
    </row>
    <row r="334">
      <c r="I334" s="9"/>
      <c r="O334" s="5"/>
      <c r="P334" s="5"/>
    </row>
    <row r="335">
      <c r="I335" s="9"/>
      <c r="O335" s="5"/>
      <c r="P335" s="5"/>
    </row>
    <row r="336">
      <c r="I336" s="9"/>
      <c r="O336" s="5"/>
      <c r="P336" s="5"/>
    </row>
    <row r="337">
      <c r="I337" s="9"/>
      <c r="O337" s="5"/>
      <c r="P337" s="5"/>
    </row>
    <row r="338">
      <c r="I338" s="9"/>
      <c r="O338" s="5"/>
      <c r="P338" s="5"/>
    </row>
    <row r="339">
      <c r="I339" s="9"/>
      <c r="O339" s="5"/>
      <c r="P339" s="5"/>
    </row>
    <row r="340">
      <c r="I340" s="9"/>
      <c r="O340" s="5"/>
      <c r="P340" s="5"/>
    </row>
    <row r="341">
      <c r="I341" s="9"/>
      <c r="O341" s="5"/>
      <c r="P341" s="5"/>
    </row>
    <row r="342">
      <c r="I342" s="9"/>
      <c r="O342" s="5"/>
      <c r="P342" s="5"/>
    </row>
    <row r="343">
      <c r="I343" s="9"/>
      <c r="O343" s="5"/>
      <c r="P343" s="5"/>
    </row>
    <row r="344">
      <c r="I344" s="9"/>
      <c r="O344" s="5"/>
      <c r="P344" s="5"/>
    </row>
    <row r="345">
      <c r="I345" s="9"/>
      <c r="O345" s="5"/>
      <c r="P345" s="5"/>
    </row>
    <row r="346">
      <c r="I346" s="9"/>
      <c r="O346" s="5"/>
      <c r="P346" s="5"/>
    </row>
    <row r="347">
      <c r="I347" s="9"/>
      <c r="O347" s="5"/>
      <c r="P347" s="5"/>
    </row>
    <row r="348">
      <c r="I348" s="9"/>
      <c r="O348" s="5"/>
      <c r="P348" s="5"/>
    </row>
    <row r="349">
      <c r="I349" s="9"/>
      <c r="O349" s="5"/>
      <c r="P349" s="5"/>
    </row>
    <row r="350">
      <c r="I350" s="9"/>
      <c r="O350" s="5"/>
      <c r="P350" s="5"/>
    </row>
    <row r="351">
      <c r="I351" s="9"/>
      <c r="O351" s="5"/>
      <c r="P351" s="5"/>
    </row>
    <row r="352">
      <c r="I352" s="9"/>
      <c r="O352" s="5"/>
      <c r="P352" s="5"/>
    </row>
    <row r="353">
      <c r="I353" s="9"/>
      <c r="O353" s="5"/>
      <c r="P353" s="5"/>
    </row>
    <row r="354">
      <c r="I354" s="9"/>
      <c r="O354" s="5"/>
      <c r="P354" s="5"/>
    </row>
    <row r="355">
      <c r="I355" s="9"/>
      <c r="O355" s="5"/>
      <c r="P355" s="5"/>
    </row>
    <row r="356">
      <c r="I356" s="9"/>
      <c r="O356" s="5"/>
      <c r="P356" s="5"/>
    </row>
    <row r="357">
      <c r="I357" s="9"/>
      <c r="O357" s="5"/>
      <c r="P357" s="5"/>
    </row>
    <row r="358">
      <c r="I358" s="9"/>
      <c r="O358" s="5"/>
      <c r="P358" s="5"/>
    </row>
    <row r="359">
      <c r="I359" s="9"/>
      <c r="O359" s="5"/>
      <c r="P359" s="5"/>
    </row>
    <row r="360">
      <c r="I360" s="9"/>
      <c r="O360" s="5"/>
      <c r="P360" s="5"/>
    </row>
    <row r="361">
      <c r="I361" s="9"/>
      <c r="O361" s="5"/>
      <c r="P361" s="5"/>
    </row>
    <row r="362">
      <c r="I362" s="9"/>
      <c r="O362" s="5"/>
      <c r="P362" s="5"/>
    </row>
    <row r="363">
      <c r="I363" s="9"/>
      <c r="O363" s="5"/>
      <c r="P363" s="5"/>
    </row>
    <row r="364">
      <c r="I364" s="9"/>
      <c r="O364" s="5"/>
      <c r="P364" s="5"/>
    </row>
    <row r="365">
      <c r="I365" s="9"/>
      <c r="O365" s="5"/>
      <c r="P365" s="5"/>
    </row>
    <row r="366">
      <c r="I366" s="9"/>
      <c r="O366" s="5"/>
      <c r="P366" s="5"/>
    </row>
    <row r="367">
      <c r="I367" s="9"/>
      <c r="O367" s="5"/>
      <c r="P367" s="5"/>
    </row>
    <row r="368">
      <c r="I368" s="9"/>
      <c r="O368" s="5"/>
      <c r="P368" s="5"/>
    </row>
    <row r="369">
      <c r="I369" s="9"/>
      <c r="O369" s="5"/>
      <c r="P369" s="5"/>
    </row>
    <row r="370">
      <c r="I370" s="9"/>
      <c r="O370" s="5"/>
      <c r="P370" s="5"/>
    </row>
    <row r="371">
      <c r="I371" s="9"/>
      <c r="O371" s="5"/>
      <c r="P371" s="5"/>
    </row>
    <row r="372">
      <c r="I372" s="9"/>
      <c r="O372" s="5"/>
      <c r="P372" s="5"/>
    </row>
    <row r="373">
      <c r="I373" s="9"/>
      <c r="O373" s="5"/>
      <c r="P373" s="5"/>
    </row>
    <row r="374">
      <c r="I374" s="9"/>
      <c r="O374" s="5"/>
      <c r="P374" s="5"/>
    </row>
    <row r="375">
      <c r="I375" s="9"/>
      <c r="O375" s="5"/>
      <c r="P375" s="5"/>
    </row>
    <row r="376">
      <c r="I376" s="9"/>
      <c r="O376" s="5"/>
      <c r="P376" s="5"/>
    </row>
    <row r="377">
      <c r="I377" s="9"/>
      <c r="O377" s="5"/>
      <c r="P377" s="5"/>
    </row>
    <row r="378">
      <c r="I378" s="9"/>
      <c r="O378" s="5"/>
      <c r="P378" s="5"/>
    </row>
    <row r="379">
      <c r="I379" s="9"/>
      <c r="O379" s="5"/>
      <c r="P379" s="5"/>
    </row>
    <row r="380">
      <c r="I380" s="9"/>
      <c r="O380" s="5"/>
      <c r="P380" s="5"/>
    </row>
    <row r="381">
      <c r="I381" s="9"/>
      <c r="O381" s="5"/>
      <c r="P381" s="5"/>
    </row>
    <row r="382">
      <c r="I382" s="9"/>
      <c r="O382" s="5"/>
      <c r="P382" s="5"/>
    </row>
    <row r="383">
      <c r="I383" s="9"/>
      <c r="O383" s="5"/>
      <c r="P383" s="5"/>
    </row>
    <row r="384">
      <c r="I384" s="9"/>
      <c r="O384" s="5"/>
      <c r="P384" s="5"/>
    </row>
    <row r="385">
      <c r="I385" s="9"/>
      <c r="O385" s="5"/>
      <c r="P385" s="5"/>
    </row>
    <row r="386">
      <c r="I386" s="9"/>
      <c r="O386" s="5"/>
      <c r="P386" s="5"/>
    </row>
    <row r="387">
      <c r="I387" s="9"/>
      <c r="O387" s="5"/>
      <c r="P387" s="5"/>
    </row>
    <row r="388">
      <c r="I388" s="9"/>
      <c r="O388" s="5"/>
      <c r="P388" s="5"/>
    </row>
    <row r="389">
      <c r="I389" s="9"/>
      <c r="O389" s="5"/>
      <c r="P389" s="5"/>
    </row>
    <row r="390">
      <c r="I390" s="9"/>
      <c r="O390" s="5"/>
      <c r="P390" s="5"/>
    </row>
    <row r="391">
      <c r="I391" s="9"/>
      <c r="O391" s="5"/>
      <c r="P391" s="5"/>
    </row>
    <row r="392">
      <c r="I392" s="9"/>
      <c r="O392" s="5"/>
      <c r="P392" s="5"/>
    </row>
    <row r="393">
      <c r="I393" s="9"/>
      <c r="O393" s="5"/>
      <c r="P393" s="5"/>
    </row>
    <row r="394">
      <c r="I394" s="9"/>
      <c r="O394" s="5"/>
      <c r="P394" s="5"/>
    </row>
    <row r="395">
      <c r="I395" s="9"/>
      <c r="O395" s="5"/>
      <c r="P395" s="5"/>
    </row>
    <row r="396">
      <c r="I396" s="9"/>
      <c r="O396" s="5"/>
      <c r="P396" s="5"/>
    </row>
    <row r="397">
      <c r="I397" s="9"/>
      <c r="O397" s="5"/>
      <c r="P397" s="5"/>
    </row>
    <row r="398">
      <c r="I398" s="9"/>
      <c r="O398" s="5"/>
      <c r="P398" s="5"/>
    </row>
    <row r="399">
      <c r="I399" s="9"/>
      <c r="O399" s="5"/>
      <c r="P399" s="5"/>
    </row>
    <row r="400">
      <c r="I400" s="9"/>
      <c r="O400" s="5"/>
      <c r="P400" s="5"/>
    </row>
    <row r="401">
      <c r="I401" s="9"/>
      <c r="O401" s="5"/>
      <c r="P401" s="5"/>
    </row>
    <row r="402">
      <c r="I402" s="9"/>
      <c r="O402" s="5"/>
      <c r="P402" s="5"/>
    </row>
    <row r="403">
      <c r="I403" s="9"/>
      <c r="O403" s="5"/>
      <c r="P403" s="5"/>
    </row>
    <row r="404">
      <c r="I404" s="9"/>
      <c r="O404" s="5"/>
      <c r="P404" s="5"/>
    </row>
    <row r="405">
      <c r="I405" s="9"/>
      <c r="O405" s="5"/>
      <c r="P405" s="5"/>
    </row>
    <row r="406">
      <c r="I406" s="9"/>
      <c r="O406" s="5"/>
      <c r="P406" s="5"/>
    </row>
    <row r="407">
      <c r="I407" s="9"/>
      <c r="O407" s="5"/>
      <c r="P407" s="5"/>
    </row>
    <row r="408">
      <c r="I408" s="9"/>
      <c r="O408" s="5"/>
      <c r="P408" s="5"/>
    </row>
    <row r="409">
      <c r="I409" s="9"/>
      <c r="O409" s="5"/>
      <c r="P409" s="5"/>
    </row>
    <row r="410">
      <c r="I410" s="9"/>
      <c r="O410" s="5"/>
      <c r="P410" s="5"/>
    </row>
    <row r="411">
      <c r="I411" s="9"/>
      <c r="O411" s="5"/>
      <c r="P411" s="5"/>
    </row>
    <row r="412">
      <c r="I412" s="9"/>
      <c r="O412" s="5"/>
      <c r="P412" s="5"/>
    </row>
    <row r="413">
      <c r="I413" s="9"/>
      <c r="O413" s="5"/>
      <c r="P413" s="5"/>
    </row>
    <row r="414">
      <c r="I414" s="9"/>
      <c r="O414" s="5"/>
      <c r="P414" s="5"/>
    </row>
    <row r="415">
      <c r="I415" s="9"/>
      <c r="O415" s="5"/>
      <c r="P415" s="5"/>
    </row>
    <row r="416">
      <c r="I416" s="9"/>
      <c r="O416" s="5"/>
      <c r="P416" s="5"/>
    </row>
    <row r="417">
      <c r="I417" s="9"/>
      <c r="O417" s="5"/>
      <c r="P417" s="5"/>
    </row>
    <row r="418">
      <c r="I418" s="9"/>
      <c r="O418" s="5"/>
      <c r="P418" s="5"/>
    </row>
    <row r="419">
      <c r="I419" s="9"/>
      <c r="O419" s="5"/>
      <c r="P419" s="5"/>
    </row>
    <row r="420">
      <c r="I420" s="9"/>
      <c r="O420" s="5"/>
      <c r="P420" s="5"/>
    </row>
    <row r="421">
      <c r="I421" s="9"/>
      <c r="O421" s="5"/>
      <c r="P421" s="5"/>
    </row>
    <row r="422">
      <c r="I422" s="9"/>
      <c r="O422" s="5"/>
      <c r="P422" s="5"/>
    </row>
    <row r="423">
      <c r="I423" s="9"/>
      <c r="O423" s="5"/>
      <c r="P423" s="5"/>
    </row>
    <row r="424">
      <c r="I424" s="9"/>
      <c r="O424" s="5"/>
      <c r="P424" s="5"/>
    </row>
    <row r="425">
      <c r="I425" s="9"/>
      <c r="O425" s="5"/>
      <c r="P425" s="5"/>
    </row>
    <row r="426">
      <c r="I426" s="9"/>
      <c r="O426" s="5"/>
      <c r="P426" s="5"/>
    </row>
    <row r="427">
      <c r="I427" s="9"/>
      <c r="O427" s="5"/>
      <c r="P427" s="5"/>
    </row>
    <row r="428">
      <c r="I428" s="9"/>
      <c r="O428" s="5"/>
      <c r="P428" s="5"/>
    </row>
    <row r="429">
      <c r="I429" s="9"/>
      <c r="O429" s="5"/>
      <c r="P429" s="5"/>
    </row>
    <row r="430">
      <c r="I430" s="9"/>
      <c r="O430" s="5"/>
      <c r="P430" s="5"/>
    </row>
    <row r="431">
      <c r="I431" s="9"/>
      <c r="O431" s="5"/>
      <c r="P431" s="5"/>
    </row>
    <row r="432">
      <c r="I432" s="9"/>
      <c r="O432" s="5"/>
      <c r="P432" s="5"/>
    </row>
    <row r="433">
      <c r="I433" s="9"/>
      <c r="O433" s="5"/>
      <c r="P433" s="5"/>
    </row>
    <row r="434">
      <c r="I434" s="9"/>
      <c r="O434" s="5"/>
      <c r="P434" s="5"/>
    </row>
    <row r="435">
      <c r="I435" s="9"/>
      <c r="O435" s="5"/>
      <c r="P435" s="5"/>
    </row>
    <row r="436">
      <c r="I436" s="9"/>
      <c r="O436" s="5"/>
      <c r="P436" s="5"/>
    </row>
    <row r="437">
      <c r="I437" s="9"/>
      <c r="O437" s="5"/>
      <c r="P437" s="5"/>
    </row>
    <row r="438">
      <c r="I438" s="9"/>
      <c r="O438" s="5"/>
      <c r="P438" s="5"/>
    </row>
    <row r="439">
      <c r="I439" s="9"/>
      <c r="O439" s="5"/>
      <c r="P439" s="5"/>
    </row>
    <row r="440">
      <c r="I440" s="9"/>
      <c r="O440" s="5"/>
      <c r="P440" s="5"/>
    </row>
    <row r="441">
      <c r="I441" s="9"/>
      <c r="O441" s="5"/>
      <c r="P441" s="5"/>
    </row>
    <row r="442">
      <c r="I442" s="9"/>
      <c r="O442" s="5"/>
      <c r="P442" s="5"/>
    </row>
    <row r="443">
      <c r="I443" s="9"/>
      <c r="O443" s="5"/>
      <c r="P443" s="5"/>
    </row>
    <row r="444">
      <c r="I444" s="9"/>
      <c r="O444" s="5"/>
      <c r="P444" s="5"/>
    </row>
    <row r="445">
      <c r="I445" s="9"/>
      <c r="O445" s="5"/>
      <c r="P445" s="5"/>
    </row>
    <row r="446">
      <c r="I446" s="9"/>
      <c r="O446" s="5"/>
      <c r="P446" s="5"/>
    </row>
    <row r="447">
      <c r="I447" s="9"/>
      <c r="O447" s="5"/>
      <c r="P447" s="5"/>
    </row>
    <row r="448">
      <c r="I448" s="9"/>
      <c r="O448" s="5"/>
      <c r="P448" s="5"/>
    </row>
    <row r="449">
      <c r="I449" s="9"/>
      <c r="O449" s="5"/>
      <c r="P449" s="5"/>
    </row>
    <row r="450">
      <c r="I450" s="9"/>
      <c r="O450" s="5"/>
      <c r="P450" s="5"/>
    </row>
    <row r="451">
      <c r="I451" s="9"/>
      <c r="O451" s="5"/>
      <c r="P451" s="5"/>
    </row>
    <row r="452">
      <c r="I452" s="9"/>
      <c r="O452" s="5"/>
      <c r="P452" s="5"/>
    </row>
    <row r="453">
      <c r="I453" s="9"/>
      <c r="O453" s="5"/>
      <c r="P453" s="5"/>
    </row>
    <row r="454">
      <c r="I454" s="9"/>
      <c r="O454" s="5"/>
      <c r="P454" s="5"/>
    </row>
    <row r="455">
      <c r="I455" s="9"/>
      <c r="O455" s="5"/>
      <c r="P455" s="5"/>
    </row>
    <row r="456">
      <c r="I456" s="9"/>
      <c r="O456" s="5"/>
      <c r="P456" s="5"/>
    </row>
    <row r="457">
      <c r="I457" s="9"/>
      <c r="O457" s="5"/>
      <c r="P457" s="5"/>
    </row>
    <row r="458">
      <c r="I458" s="9"/>
      <c r="O458" s="5"/>
      <c r="P458" s="5"/>
    </row>
    <row r="459">
      <c r="I459" s="9"/>
      <c r="O459" s="5"/>
      <c r="P459" s="5"/>
    </row>
    <row r="460">
      <c r="I460" s="9"/>
      <c r="O460" s="5"/>
      <c r="P460" s="5"/>
    </row>
    <row r="461">
      <c r="I461" s="9"/>
      <c r="O461" s="5"/>
      <c r="P461" s="5"/>
    </row>
    <row r="462">
      <c r="I462" s="9"/>
      <c r="O462" s="5"/>
      <c r="P462" s="5"/>
    </row>
    <row r="463">
      <c r="I463" s="9"/>
      <c r="O463" s="5"/>
      <c r="P463" s="5"/>
    </row>
    <row r="464">
      <c r="I464" s="9"/>
      <c r="O464" s="5"/>
      <c r="P464" s="5"/>
    </row>
    <row r="465">
      <c r="I465" s="9"/>
      <c r="O465" s="5"/>
      <c r="P465" s="5"/>
    </row>
    <row r="466">
      <c r="I466" s="9"/>
      <c r="O466" s="5"/>
      <c r="P466" s="5"/>
    </row>
    <row r="467">
      <c r="I467" s="9"/>
      <c r="O467" s="5"/>
      <c r="P467" s="5"/>
    </row>
    <row r="468">
      <c r="I468" s="9"/>
      <c r="O468" s="5"/>
      <c r="P468" s="5"/>
    </row>
    <row r="469">
      <c r="I469" s="9"/>
      <c r="O469" s="5"/>
      <c r="P469" s="5"/>
    </row>
    <row r="470">
      <c r="I470" s="9"/>
      <c r="O470" s="5"/>
      <c r="P470" s="5"/>
    </row>
    <row r="471">
      <c r="I471" s="9"/>
      <c r="O471" s="5"/>
      <c r="P471" s="5"/>
    </row>
    <row r="472">
      <c r="I472" s="9"/>
      <c r="O472" s="5"/>
      <c r="P472" s="5"/>
    </row>
    <row r="473">
      <c r="I473" s="9"/>
      <c r="O473" s="5"/>
      <c r="P473" s="5"/>
    </row>
    <row r="474">
      <c r="I474" s="9"/>
      <c r="O474" s="5"/>
      <c r="P474" s="5"/>
    </row>
    <row r="475">
      <c r="I475" s="9"/>
      <c r="O475" s="5"/>
      <c r="P475" s="5"/>
    </row>
    <row r="476">
      <c r="I476" s="9"/>
      <c r="O476" s="5"/>
      <c r="P476" s="5"/>
    </row>
    <row r="477">
      <c r="I477" s="9"/>
      <c r="O477" s="5"/>
      <c r="P477" s="5"/>
    </row>
    <row r="478">
      <c r="I478" s="9"/>
      <c r="O478" s="5"/>
      <c r="P478" s="5"/>
    </row>
    <row r="479">
      <c r="I479" s="9"/>
      <c r="O479" s="5"/>
      <c r="P479" s="5"/>
    </row>
    <row r="480">
      <c r="I480" s="9"/>
      <c r="O480" s="5"/>
      <c r="P480" s="5"/>
    </row>
    <row r="481">
      <c r="I481" s="9"/>
      <c r="O481" s="5"/>
      <c r="P481" s="5"/>
    </row>
    <row r="482">
      <c r="I482" s="9"/>
      <c r="O482" s="5"/>
      <c r="P482" s="5"/>
    </row>
    <row r="483">
      <c r="I483" s="9"/>
      <c r="O483" s="5"/>
      <c r="P483" s="5"/>
    </row>
    <row r="484">
      <c r="I484" s="9"/>
      <c r="O484" s="5"/>
      <c r="P484" s="5"/>
    </row>
    <row r="485">
      <c r="I485" s="9"/>
      <c r="O485" s="5"/>
      <c r="P485" s="5"/>
    </row>
    <row r="486">
      <c r="I486" s="9"/>
      <c r="O486" s="5"/>
      <c r="P486" s="5"/>
    </row>
    <row r="487">
      <c r="I487" s="9"/>
      <c r="O487" s="5"/>
      <c r="P487" s="5"/>
    </row>
    <row r="488">
      <c r="I488" s="9"/>
      <c r="O488" s="5"/>
      <c r="P488" s="5"/>
    </row>
    <row r="489">
      <c r="I489" s="9"/>
      <c r="O489" s="5"/>
      <c r="P489" s="5"/>
    </row>
    <row r="490">
      <c r="I490" s="9"/>
      <c r="O490" s="5"/>
      <c r="P490" s="5"/>
    </row>
    <row r="491">
      <c r="I491" s="9"/>
      <c r="O491" s="5"/>
      <c r="P491" s="5"/>
    </row>
    <row r="492">
      <c r="I492" s="9"/>
      <c r="O492" s="5"/>
      <c r="P492" s="5"/>
    </row>
    <row r="493">
      <c r="I493" s="9"/>
      <c r="O493" s="5"/>
      <c r="P493" s="5"/>
    </row>
    <row r="494">
      <c r="I494" s="9"/>
      <c r="O494" s="5"/>
      <c r="P494" s="5"/>
    </row>
    <row r="495">
      <c r="I495" s="9"/>
      <c r="O495" s="5"/>
      <c r="P495" s="5"/>
    </row>
    <row r="496">
      <c r="I496" s="9"/>
      <c r="O496" s="5"/>
      <c r="P496" s="5"/>
    </row>
    <row r="497">
      <c r="I497" s="9"/>
      <c r="O497" s="5"/>
      <c r="P497" s="5"/>
    </row>
    <row r="498">
      <c r="I498" s="9"/>
      <c r="O498" s="5"/>
      <c r="P498" s="5"/>
    </row>
    <row r="499">
      <c r="I499" s="9"/>
      <c r="O499" s="5"/>
      <c r="P499" s="5"/>
    </row>
    <row r="500">
      <c r="I500" s="9"/>
      <c r="O500" s="5"/>
      <c r="P500" s="5"/>
    </row>
    <row r="501">
      <c r="I501" s="9"/>
      <c r="O501" s="5"/>
      <c r="P501" s="5"/>
    </row>
    <row r="502">
      <c r="I502" s="9"/>
      <c r="O502" s="5"/>
      <c r="P502" s="5"/>
    </row>
    <row r="503">
      <c r="I503" s="9"/>
      <c r="O503" s="5"/>
      <c r="P503" s="5"/>
    </row>
    <row r="504">
      <c r="I504" s="9"/>
      <c r="O504" s="5"/>
      <c r="P504" s="5"/>
    </row>
    <row r="505">
      <c r="I505" s="9"/>
      <c r="O505" s="5"/>
      <c r="P505" s="5"/>
    </row>
    <row r="506">
      <c r="I506" s="9"/>
      <c r="O506" s="5"/>
      <c r="P506" s="5"/>
    </row>
    <row r="507">
      <c r="I507" s="9"/>
      <c r="O507" s="5"/>
      <c r="P507" s="5"/>
    </row>
    <row r="508">
      <c r="I508" s="9"/>
      <c r="O508" s="5"/>
      <c r="P508" s="5"/>
    </row>
    <row r="509">
      <c r="I509" s="9"/>
      <c r="O509" s="5"/>
      <c r="P509" s="5"/>
    </row>
    <row r="510">
      <c r="I510" s="9"/>
      <c r="O510" s="5"/>
      <c r="P510" s="5"/>
    </row>
    <row r="511">
      <c r="I511" s="9"/>
      <c r="O511" s="5"/>
      <c r="P511" s="5"/>
    </row>
    <row r="512">
      <c r="I512" s="9"/>
      <c r="O512" s="5"/>
      <c r="P512" s="5"/>
    </row>
    <row r="513">
      <c r="I513" s="9"/>
      <c r="O513" s="5"/>
      <c r="P513" s="5"/>
    </row>
    <row r="514">
      <c r="I514" s="9"/>
      <c r="O514" s="5"/>
      <c r="P514" s="5"/>
    </row>
    <row r="515">
      <c r="I515" s="9"/>
      <c r="O515" s="5"/>
      <c r="P515" s="5"/>
    </row>
    <row r="516">
      <c r="I516" s="9"/>
      <c r="O516" s="5"/>
      <c r="P516" s="5"/>
    </row>
    <row r="517">
      <c r="I517" s="9"/>
      <c r="O517" s="5"/>
      <c r="P517" s="5"/>
    </row>
    <row r="518">
      <c r="I518" s="9"/>
      <c r="O518" s="5"/>
      <c r="P518" s="5"/>
    </row>
    <row r="519">
      <c r="I519" s="9"/>
      <c r="O519" s="5"/>
      <c r="P519" s="5"/>
    </row>
    <row r="520">
      <c r="I520" s="9"/>
      <c r="O520" s="5"/>
      <c r="P520" s="5"/>
    </row>
    <row r="521">
      <c r="I521" s="9"/>
      <c r="O521" s="5"/>
      <c r="P521" s="5"/>
    </row>
    <row r="522">
      <c r="I522" s="9"/>
      <c r="O522" s="5"/>
      <c r="P522" s="5"/>
    </row>
    <row r="523">
      <c r="I523" s="9"/>
      <c r="O523" s="5"/>
      <c r="P523" s="5"/>
    </row>
    <row r="524">
      <c r="I524" s="9"/>
      <c r="O524" s="5"/>
      <c r="P524" s="5"/>
    </row>
    <row r="525">
      <c r="I525" s="9"/>
      <c r="O525" s="5"/>
      <c r="P525" s="5"/>
    </row>
    <row r="526">
      <c r="I526" s="9"/>
      <c r="O526" s="5"/>
      <c r="P526" s="5"/>
    </row>
    <row r="527">
      <c r="I527" s="9"/>
      <c r="O527" s="5"/>
      <c r="P527" s="5"/>
    </row>
    <row r="528">
      <c r="I528" s="9"/>
      <c r="O528" s="5"/>
      <c r="P528" s="5"/>
    </row>
    <row r="529">
      <c r="I529" s="9"/>
      <c r="O529" s="5"/>
      <c r="P529" s="5"/>
    </row>
    <row r="530">
      <c r="I530" s="9"/>
      <c r="O530" s="5"/>
      <c r="P530" s="5"/>
    </row>
    <row r="531">
      <c r="I531" s="9"/>
      <c r="O531" s="5"/>
      <c r="P531" s="5"/>
    </row>
    <row r="532">
      <c r="I532" s="9"/>
      <c r="O532" s="5"/>
      <c r="P532" s="5"/>
    </row>
    <row r="533">
      <c r="I533" s="9"/>
      <c r="O533" s="5"/>
      <c r="P533" s="5"/>
    </row>
    <row r="534">
      <c r="I534" s="9"/>
      <c r="O534" s="5"/>
      <c r="P534" s="5"/>
    </row>
    <row r="535">
      <c r="I535" s="9"/>
      <c r="O535" s="5"/>
      <c r="P535" s="5"/>
    </row>
    <row r="536">
      <c r="I536" s="9"/>
      <c r="O536" s="5"/>
      <c r="P536" s="5"/>
    </row>
    <row r="537">
      <c r="I537" s="9"/>
      <c r="O537" s="5"/>
      <c r="P537" s="5"/>
    </row>
    <row r="538">
      <c r="I538" s="9"/>
      <c r="O538" s="5"/>
      <c r="P538" s="5"/>
    </row>
    <row r="539">
      <c r="I539" s="9"/>
      <c r="O539" s="5"/>
      <c r="P539" s="5"/>
    </row>
    <row r="540">
      <c r="I540" s="9"/>
      <c r="O540" s="5"/>
      <c r="P540" s="5"/>
    </row>
    <row r="541">
      <c r="I541" s="9"/>
      <c r="O541" s="5"/>
      <c r="P541" s="5"/>
    </row>
    <row r="542">
      <c r="I542" s="9"/>
      <c r="O542" s="5"/>
      <c r="P542" s="5"/>
    </row>
    <row r="543">
      <c r="I543" s="9"/>
      <c r="O543" s="5"/>
      <c r="P543" s="5"/>
    </row>
    <row r="544">
      <c r="I544" s="9"/>
      <c r="O544" s="5"/>
      <c r="P544" s="5"/>
    </row>
    <row r="545">
      <c r="I545" s="9"/>
      <c r="O545" s="5"/>
      <c r="P545" s="5"/>
    </row>
    <row r="546">
      <c r="I546" s="9"/>
      <c r="O546" s="5"/>
      <c r="P546" s="5"/>
    </row>
    <row r="547">
      <c r="I547" s="9"/>
      <c r="O547" s="5"/>
      <c r="P547" s="5"/>
    </row>
    <row r="548">
      <c r="I548" s="9"/>
      <c r="O548" s="5"/>
      <c r="P548" s="5"/>
    </row>
    <row r="549">
      <c r="I549" s="9"/>
      <c r="O549" s="5"/>
      <c r="P549" s="5"/>
    </row>
    <row r="550">
      <c r="I550" s="9"/>
      <c r="O550" s="5"/>
      <c r="P550" s="5"/>
    </row>
    <row r="551">
      <c r="I551" s="9"/>
      <c r="O551" s="5"/>
      <c r="P551" s="5"/>
    </row>
    <row r="552">
      <c r="I552" s="9"/>
      <c r="O552" s="5"/>
      <c r="P552" s="5"/>
    </row>
    <row r="553">
      <c r="I553" s="9"/>
      <c r="O553" s="5"/>
      <c r="P553" s="5"/>
    </row>
    <row r="554">
      <c r="I554" s="9"/>
      <c r="O554" s="5"/>
      <c r="P554" s="5"/>
    </row>
    <row r="555">
      <c r="I555" s="9"/>
      <c r="O555" s="5"/>
      <c r="P555" s="5"/>
    </row>
    <row r="556">
      <c r="I556" s="9"/>
      <c r="O556" s="5"/>
      <c r="P556" s="5"/>
    </row>
    <row r="557">
      <c r="I557" s="9"/>
      <c r="O557" s="5"/>
      <c r="P557" s="5"/>
    </row>
    <row r="558">
      <c r="I558" s="9"/>
      <c r="O558" s="5"/>
      <c r="P558" s="5"/>
    </row>
    <row r="559">
      <c r="I559" s="9"/>
      <c r="O559" s="5"/>
      <c r="P559" s="5"/>
    </row>
    <row r="560">
      <c r="I560" s="9"/>
      <c r="O560" s="5"/>
      <c r="P560" s="5"/>
    </row>
    <row r="561">
      <c r="I561" s="9"/>
      <c r="O561" s="5"/>
      <c r="P561" s="5"/>
    </row>
    <row r="562">
      <c r="I562" s="9"/>
      <c r="O562" s="5"/>
      <c r="P562" s="5"/>
    </row>
    <row r="563">
      <c r="I563" s="9"/>
      <c r="O563" s="5"/>
      <c r="P563" s="5"/>
    </row>
    <row r="564">
      <c r="I564" s="9"/>
      <c r="O564" s="5"/>
      <c r="P564" s="5"/>
    </row>
    <row r="565">
      <c r="I565" s="9"/>
      <c r="O565" s="5"/>
      <c r="P565" s="5"/>
    </row>
    <row r="566">
      <c r="I566" s="9"/>
      <c r="O566" s="5"/>
      <c r="P566" s="5"/>
    </row>
    <row r="567">
      <c r="I567" s="9"/>
      <c r="O567" s="5"/>
      <c r="P567" s="5"/>
    </row>
    <row r="568">
      <c r="I568" s="9"/>
      <c r="O568" s="5"/>
      <c r="P568" s="5"/>
    </row>
    <row r="569">
      <c r="I569" s="9"/>
      <c r="O569" s="5"/>
      <c r="P569" s="5"/>
    </row>
    <row r="570">
      <c r="I570" s="9"/>
      <c r="O570" s="5"/>
      <c r="P570" s="5"/>
    </row>
    <row r="571">
      <c r="I571" s="9"/>
      <c r="O571" s="5"/>
      <c r="P571" s="5"/>
    </row>
    <row r="572">
      <c r="I572" s="9"/>
      <c r="O572" s="5"/>
      <c r="P572" s="5"/>
    </row>
    <row r="573">
      <c r="I573" s="9"/>
      <c r="O573" s="5"/>
      <c r="P573" s="5"/>
    </row>
    <row r="574">
      <c r="I574" s="9"/>
      <c r="O574" s="5"/>
      <c r="P574" s="5"/>
    </row>
    <row r="575">
      <c r="I575" s="9"/>
      <c r="O575" s="5"/>
      <c r="P575" s="5"/>
    </row>
    <row r="576">
      <c r="I576" s="9"/>
      <c r="O576" s="5"/>
      <c r="P576" s="5"/>
    </row>
    <row r="577">
      <c r="I577" s="9"/>
      <c r="O577" s="5"/>
      <c r="P577" s="5"/>
    </row>
    <row r="578">
      <c r="I578" s="9"/>
      <c r="O578" s="5"/>
      <c r="P578" s="5"/>
    </row>
    <row r="579">
      <c r="I579" s="9"/>
      <c r="O579" s="5"/>
      <c r="P579" s="5"/>
    </row>
    <row r="580">
      <c r="I580" s="9"/>
      <c r="O580" s="5"/>
      <c r="P580" s="5"/>
    </row>
    <row r="581">
      <c r="I581" s="9"/>
      <c r="O581" s="5"/>
      <c r="P581" s="5"/>
    </row>
    <row r="582">
      <c r="I582" s="9"/>
      <c r="O582" s="5"/>
      <c r="P582" s="5"/>
    </row>
    <row r="583">
      <c r="I583" s="9"/>
      <c r="O583" s="5"/>
      <c r="P583" s="5"/>
    </row>
    <row r="584">
      <c r="I584" s="9"/>
      <c r="O584" s="5"/>
      <c r="P584" s="5"/>
    </row>
    <row r="585">
      <c r="I585" s="9"/>
      <c r="O585" s="5"/>
      <c r="P585" s="5"/>
    </row>
    <row r="586">
      <c r="I586" s="9"/>
      <c r="O586" s="5"/>
      <c r="P586" s="5"/>
    </row>
    <row r="587">
      <c r="I587" s="9"/>
      <c r="O587" s="5"/>
      <c r="P587" s="5"/>
    </row>
    <row r="588">
      <c r="I588" s="9"/>
      <c r="O588" s="5"/>
      <c r="P588" s="5"/>
    </row>
    <row r="589">
      <c r="I589" s="9"/>
      <c r="O589" s="5"/>
      <c r="P589" s="5"/>
    </row>
    <row r="590">
      <c r="I590" s="9"/>
      <c r="O590" s="5"/>
      <c r="P590" s="5"/>
    </row>
    <row r="591">
      <c r="I591" s="9"/>
      <c r="O591" s="5"/>
      <c r="P591" s="5"/>
    </row>
    <row r="592">
      <c r="I592" s="9"/>
      <c r="O592" s="5"/>
      <c r="P592" s="5"/>
    </row>
    <row r="593">
      <c r="I593" s="9"/>
      <c r="O593" s="5"/>
      <c r="P593" s="5"/>
    </row>
    <row r="594">
      <c r="I594" s="9"/>
      <c r="O594" s="5"/>
      <c r="P594" s="5"/>
    </row>
    <row r="595">
      <c r="I595" s="9"/>
      <c r="O595" s="5"/>
      <c r="P595" s="5"/>
    </row>
    <row r="596">
      <c r="I596" s="9"/>
      <c r="O596" s="5"/>
      <c r="P596" s="5"/>
    </row>
    <row r="597">
      <c r="I597" s="9"/>
      <c r="O597" s="5"/>
      <c r="P597" s="5"/>
    </row>
    <row r="598">
      <c r="I598" s="9"/>
      <c r="O598" s="5"/>
      <c r="P598" s="5"/>
    </row>
    <row r="599">
      <c r="I599" s="9"/>
      <c r="O599" s="5"/>
      <c r="P599" s="5"/>
    </row>
    <row r="600">
      <c r="I600" s="9"/>
      <c r="O600" s="5"/>
      <c r="P600" s="5"/>
    </row>
    <row r="601">
      <c r="I601" s="9"/>
      <c r="O601" s="5"/>
      <c r="P601" s="5"/>
    </row>
    <row r="602">
      <c r="I602" s="9"/>
      <c r="O602" s="5"/>
      <c r="P602" s="5"/>
    </row>
    <row r="603">
      <c r="I603" s="9"/>
      <c r="O603" s="5"/>
      <c r="P603" s="5"/>
    </row>
    <row r="604">
      <c r="I604" s="9"/>
      <c r="O604" s="5"/>
      <c r="P604" s="5"/>
    </row>
    <row r="605">
      <c r="I605" s="9"/>
      <c r="O605" s="5"/>
      <c r="P605" s="5"/>
    </row>
    <row r="606">
      <c r="I606" s="9"/>
      <c r="O606" s="5"/>
      <c r="P606" s="5"/>
    </row>
    <row r="607">
      <c r="I607" s="9"/>
      <c r="O607" s="5"/>
      <c r="P607" s="5"/>
    </row>
    <row r="608">
      <c r="I608" s="9"/>
      <c r="O608" s="5"/>
      <c r="P608" s="5"/>
    </row>
    <row r="609">
      <c r="I609" s="9"/>
      <c r="O609" s="5"/>
      <c r="P609" s="5"/>
    </row>
    <row r="610">
      <c r="I610" s="9"/>
      <c r="O610" s="5"/>
      <c r="P610" s="5"/>
    </row>
    <row r="611">
      <c r="I611" s="9"/>
      <c r="O611" s="5"/>
      <c r="P611" s="5"/>
    </row>
    <row r="612">
      <c r="I612" s="9"/>
      <c r="O612" s="5"/>
      <c r="P612" s="5"/>
    </row>
    <row r="613">
      <c r="I613" s="9"/>
      <c r="O613" s="5"/>
      <c r="P613" s="5"/>
    </row>
    <row r="614">
      <c r="I614" s="9"/>
      <c r="O614" s="5"/>
      <c r="P614" s="5"/>
    </row>
    <row r="615">
      <c r="I615" s="9"/>
      <c r="O615" s="5"/>
      <c r="P615" s="5"/>
    </row>
    <row r="616">
      <c r="I616" s="9"/>
      <c r="O616" s="5"/>
      <c r="P616" s="5"/>
    </row>
    <row r="617">
      <c r="I617" s="9"/>
      <c r="O617" s="5"/>
      <c r="P617" s="5"/>
    </row>
    <row r="618">
      <c r="I618" s="9"/>
      <c r="O618" s="5"/>
      <c r="P618" s="5"/>
    </row>
    <row r="619">
      <c r="I619" s="9"/>
      <c r="O619" s="5"/>
      <c r="P619" s="5"/>
    </row>
    <row r="620">
      <c r="I620" s="9"/>
      <c r="O620" s="5"/>
      <c r="P620" s="5"/>
    </row>
    <row r="621">
      <c r="I621" s="9"/>
      <c r="O621" s="5"/>
      <c r="P621" s="5"/>
    </row>
    <row r="622">
      <c r="I622" s="9"/>
      <c r="O622" s="5"/>
      <c r="P622" s="5"/>
    </row>
    <row r="623">
      <c r="I623" s="9"/>
      <c r="O623" s="5"/>
      <c r="P623" s="5"/>
    </row>
    <row r="624">
      <c r="I624" s="9"/>
      <c r="O624" s="5"/>
      <c r="P624" s="5"/>
    </row>
    <row r="625">
      <c r="I625" s="9"/>
      <c r="O625" s="5"/>
      <c r="P625" s="5"/>
    </row>
    <row r="626">
      <c r="I626" s="9"/>
      <c r="O626" s="5"/>
      <c r="P626" s="5"/>
    </row>
    <row r="627">
      <c r="I627" s="9"/>
      <c r="O627" s="5"/>
      <c r="P627" s="5"/>
    </row>
    <row r="628">
      <c r="I628" s="9"/>
      <c r="O628" s="5"/>
      <c r="P628" s="5"/>
    </row>
    <row r="629">
      <c r="I629" s="9"/>
      <c r="O629" s="5"/>
      <c r="P629" s="5"/>
    </row>
    <row r="630">
      <c r="I630" s="9"/>
      <c r="O630" s="5"/>
      <c r="P630" s="5"/>
    </row>
    <row r="631">
      <c r="I631" s="9"/>
      <c r="O631" s="5"/>
      <c r="P631" s="5"/>
    </row>
    <row r="632">
      <c r="I632" s="9"/>
      <c r="O632" s="5"/>
      <c r="P632" s="5"/>
    </row>
    <row r="633">
      <c r="I633" s="9"/>
      <c r="O633" s="5"/>
      <c r="P633" s="5"/>
    </row>
    <row r="634">
      <c r="I634" s="9"/>
      <c r="O634" s="5"/>
      <c r="P634" s="5"/>
    </row>
    <row r="635">
      <c r="I635" s="9"/>
      <c r="O635" s="5"/>
      <c r="P635" s="5"/>
    </row>
    <row r="636">
      <c r="I636" s="9"/>
      <c r="O636" s="5"/>
      <c r="P636" s="5"/>
    </row>
    <row r="637">
      <c r="I637" s="9"/>
      <c r="O637" s="5"/>
      <c r="P637" s="5"/>
    </row>
    <row r="638">
      <c r="I638" s="9"/>
      <c r="O638" s="5"/>
      <c r="P638" s="5"/>
    </row>
    <row r="639">
      <c r="I639" s="9"/>
      <c r="O639" s="5"/>
      <c r="P639" s="5"/>
    </row>
    <row r="640">
      <c r="I640" s="9"/>
      <c r="O640" s="5"/>
      <c r="P640" s="5"/>
    </row>
    <row r="641">
      <c r="I641" s="9"/>
      <c r="O641" s="5"/>
      <c r="P641" s="5"/>
    </row>
    <row r="642">
      <c r="I642" s="9"/>
      <c r="O642" s="5"/>
      <c r="P642" s="5"/>
    </row>
    <row r="643">
      <c r="I643" s="9"/>
      <c r="O643" s="5"/>
      <c r="P643" s="5"/>
    </row>
    <row r="644">
      <c r="I644" s="9"/>
      <c r="O644" s="5"/>
      <c r="P644" s="5"/>
    </row>
    <row r="645">
      <c r="I645" s="9"/>
      <c r="O645" s="5"/>
      <c r="P645" s="5"/>
    </row>
    <row r="646">
      <c r="I646" s="9"/>
      <c r="O646" s="5"/>
      <c r="P646" s="5"/>
    </row>
    <row r="647">
      <c r="I647" s="9"/>
      <c r="O647" s="5"/>
      <c r="P647" s="5"/>
    </row>
    <row r="648">
      <c r="I648" s="9"/>
      <c r="O648" s="5"/>
      <c r="P648" s="5"/>
    </row>
    <row r="649">
      <c r="I649" s="9"/>
      <c r="O649" s="5"/>
      <c r="P649" s="5"/>
    </row>
    <row r="650">
      <c r="I650" s="9"/>
      <c r="O650" s="5"/>
      <c r="P650" s="5"/>
    </row>
    <row r="651">
      <c r="I651" s="9"/>
      <c r="O651" s="5"/>
      <c r="P651" s="5"/>
    </row>
    <row r="652">
      <c r="I652" s="9"/>
      <c r="O652" s="5"/>
      <c r="P652" s="5"/>
    </row>
    <row r="653">
      <c r="I653" s="9"/>
      <c r="O653" s="5"/>
      <c r="P653" s="5"/>
    </row>
    <row r="654">
      <c r="I654" s="9"/>
      <c r="O654" s="5"/>
      <c r="P654" s="5"/>
    </row>
    <row r="655">
      <c r="I655" s="9"/>
      <c r="O655" s="5"/>
      <c r="P655" s="5"/>
    </row>
    <row r="656">
      <c r="I656" s="9"/>
      <c r="O656" s="5"/>
      <c r="P656" s="5"/>
    </row>
    <row r="657">
      <c r="I657" s="9"/>
      <c r="O657" s="5"/>
      <c r="P657" s="5"/>
    </row>
    <row r="658">
      <c r="I658" s="9"/>
      <c r="O658" s="5"/>
      <c r="P658" s="5"/>
    </row>
    <row r="659">
      <c r="I659" s="9"/>
      <c r="O659" s="5"/>
      <c r="P659" s="5"/>
    </row>
    <row r="660">
      <c r="I660" s="9"/>
      <c r="O660" s="5"/>
      <c r="P660" s="5"/>
    </row>
    <row r="661">
      <c r="I661" s="9"/>
      <c r="O661" s="5"/>
      <c r="P661" s="5"/>
    </row>
    <row r="662">
      <c r="I662" s="9"/>
      <c r="O662" s="5"/>
      <c r="P662" s="5"/>
    </row>
    <row r="663">
      <c r="I663" s="9"/>
      <c r="O663" s="5"/>
      <c r="P663" s="5"/>
    </row>
    <row r="664">
      <c r="I664" s="9"/>
      <c r="O664" s="5"/>
      <c r="P664" s="5"/>
    </row>
    <row r="665">
      <c r="I665" s="9"/>
      <c r="O665" s="5"/>
      <c r="P665" s="5"/>
    </row>
    <row r="666">
      <c r="I666" s="9"/>
      <c r="O666" s="5"/>
      <c r="P666" s="5"/>
    </row>
    <row r="667">
      <c r="I667" s="9"/>
      <c r="O667" s="5"/>
      <c r="P667" s="5"/>
    </row>
    <row r="668">
      <c r="I668" s="9"/>
      <c r="O668" s="5"/>
      <c r="P668" s="5"/>
    </row>
    <row r="669">
      <c r="I669" s="9"/>
      <c r="O669" s="5"/>
      <c r="P669" s="5"/>
    </row>
    <row r="670">
      <c r="I670" s="9"/>
      <c r="O670" s="5"/>
      <c r="P670" s="5"/>
    </row>
    <row r="671">
      <c r="I671" s="9"/>
      <c r="O671" s="5"/>
      <c r="P671" s="5"/>
    </row>
    <row r="672">
      <c r="I672" s="9"/>
      <c r="O672" s="5"/>
      <c r="P672" s="5"/>
    </row>
    <row r="673">
      <c r="I673" s="9"/>
      <c r="O673" s="5"/>
      <c r="P673" s="5"/>
    </row>
    <row r="674">
      <c r="I674" s="9"/>
      <c r="O674" s="5"/>
      <c r="P674" s="5"/>
    </row>
    <row r="675">
      <c r="I675" s="9"/>
      <c r="O675" s="5"/>
      <c r="P675" s="5"/>
    </row>
    <row r="676">
      <c r="I676" s="9"/>
      <c r="O676" s="5"/>
      <c r="P676" s="5"/>
    </row>
    <row r="677">
      <c r="I677" s="9"/>
      <c r="O677" s="5"/>
      <c r="P677" s="5"/>
    </row>
    <row r="678">
      <c r="I678" s="9"/>
      <c r="O678" s="5"/>
      <c r="P678" s="5"/>
    </row>
    <row r="679">
      <c r="I679" s="9"/>
      <c r="O679" s="5"/>
      <c r="P679" s="5"/>
    </row>
    <row r="680">
      <c r="I680" s="9"/>
      <c r="O680" s="5"/>
      <c r="P680" s="5"/>
    </row>
    <row r="681">
      <c r="I681" s="9"/>
      <c r="O681" s="5"/>
      <c r="P681" s="5"/>
    </row>
    <row r="682">
      <c r="I682" s="9"/>
      <c r="O682" s="5"/>
      <c r="P682" s="5"/>
    </row>
    <row r="683">
      <c r="I683" s="9"/>
      <c r="O683" s="5"/>
      <c r="P683" s="5"/>
    </row>
    <row r="684">
      <c r="I684" s="9"/>
      <c r="O684" s="5"/>
      <c r="P684" s="5"/>
    </row>
    <row r="685">
      <c r="I685" s="9"/>
      <c r="O685" s="5"/>
      <c r="P685" s="5"/>
    </row>
    <row r="686">
      <c r="I686" s="9"/>
      <c r="O686" s="5"/>
      <c r="P686" s="5"/>
    </row>
    <row r="687">
      <c r="I687" s="9"/>
      <c r="O687" s="5"/>
      <c r="P687" s="5"/>
    </row>
    <row r="688">
      <c r="I688" s="9"/>
      <c r="O688" s="5"/>
      <c r="P688" s="5"/>
    </row>
    <row r="689">
      <c r="I689" s="9"/>
      <c r="O689" s="5"/>
      <c r="P689" s="5"/>
    </row>
    <row r="690">
      <c r="I690" s="9"/>
      <c r="O690" s="5"/>
      <c r="P690" s="5"/>
    </row>
    <row r="691">
      <c r="I691" s="9"/>
      <c r="O691" s="5"/>
      <c r="P691" s="5"/>
    </row>
    <row r="692">
      <c r="I692" s="9"/>
      <c r="O692" s="5"/>
      <c r="P692" s="5"/>
    </row>
    <row r="693">
      <c r="I693" s="9"/>
      <c r="O693" s="5"/>
      <c r="P693" s="5"/>
    </row>
    <row r="694">
      <c r="I694" s="9"/>
      <c r="O694" s="5"/>
      <c r="P694" s="5"/>
    </row>
    <row r="695">
      <c r="I695" s="9"/>
      <c r="O695" s="5"/>
      <c r="P695" s="5"/>
    </row>
    <row r="696">
      <c r="I696" s="9"/>
      <c r="O696" s="5"/>
      <c r="P696" s="5"/>
    </row>
    <row r="697">
      <c r="I697" s="9"/>
      <c r="O697" s="5"/>
      <c r="P697" s="5"/>
    </row>
    <row r="698">
      <c r="I698" s="9"/>
      <c r="O698" s="5"/>
      <c r="P698" s="5"/>
    </row>
    <row r="699">
      <c r="I699" s="9"/>
      <c r="O699" s="5"/>
      <c r="P699" s="5"/>
    </row>
    <row r="700">
      <c r="I700" s="9"/>
      <c r="O700" s="5"/>
      <c r="P700" s="5"/>
    </row>
    <row r="701">
      <c r="I701" s="9"/>
      <c r="O701" s="5"/>
      <c r="P701" s="5"/>
    </row>
    <row r="702">
      <c r="I702" s="9"/>
      <c r="O702" s="5"/>
      <c r="P702" s="5"/>
    </row>
    <row r="703">
      <c r="I703" s="9"/>
      <c r="O703" s="5"/>
      <c r="P703" s="5"/>
    </row>
    <row r="704">
      <c r="I704" s="9"/>
      <c r="O704" s="5"/>
      <c r="P704" s="5"/>
    </row>
    <row r="705">
      <c r="I705" s="9"/>
      <c r="O705" s="5"/>
      <c r="P705" s="5"/>
    </row>
    <row r="706">
      <c r="I706" s="9"/>
      <c r="O706" s="5"/>
      <c r="P706" s="5"/>
    </row>
    <row r="707">
      <c r="I707" s="9"/>
      <c r="O707" s="5"/>
      <c r="P707" s="5"/>
    </row>
    <row r="708">
      <c r="I708" s="9"/>
      <c r="O708" s="5"/>
      <c r="P708" s="5"/>
    </row>
    <row r="709">
      <c r="I709" s="9"/>
      <c r="O709" s="5"/>
      <c r="P709" s="5"/>
    </row>
    <row r="710">
      <c r="I710" s="9"/>
      <c r="O710" s="5"/>
      <c r="P710" s="5"/>
    </row>
    <row r="711">
      <c r="I711" s="9"/>
      <c r="O711" s="5"/>
      <c r="P711" s="5"/>
    </row>
    <row r="712">
      <c r="I712" s="9"/>
      <c r="O712" s="5"/>
      <c r="P712" s="5"/>
    </row>
    <row r="713">
      <c r="I713" s="9"/>
      <c r="O713" s="5"/>
      <c r="P713" s="5"/>
    </row>
    <row r="714">
      <c r="I714" s="9"/>
      <c r="O714" s="5"/>
      <c r="P714" s="5"/>
    </row>
    <row r="715">
      <c r="I715" s="9"/>
      <c r="O715" s="5"/>
      <c r="P715" s="5"/>
    </row>
    <row r="716">
      <c r="I716" s="9"/>
      <c r="O716" s="5"/>
      <c r="P716" s="5"/>
    </row>
    <row r="717">
      <c r="I717" s="9"/>
      <c r="O717" s="5"/>
      <c r="P717" s="5"/>
    </row>
    <row r="718">
      <c r="I718" s="9"/>
      <c r="O718" s="5"/>
      <c r="P718" s="5"/>
    </row>
    <row r="719">
      <c r="I719" s="9"/>
      <c r="O719" s="5"/>
      <c r="P719" s="5"/>
    </row>
    <row r="720">
      <c r="I720" s="9"/>
      <c r="O720" s="5"/>
      <c r="P720" s="5"/>
    </row>
    <row r="721">
      <c r="I721" s="9"/>
      <c r="O721" s="5"/>
      <c r="P721" s="5"/>
    </row>
    <row r="722">
      <c r="I722" s="9"/>
      <c r="O722" s="5"/>
      <c r="P722" s="5"/>
    </row>
    <row r="723">
      <c r="I723" s="9"/>
      <c r="O723" s="5"/>
      <c r="P723" s="5"/>
    </row>
    <row r="724">
      <c r="I724" s="9"/>
      <c r="O724" s="5"/>
      <c r="P724" s="5"/>
    </row>
    <row r="725">
      <c r="I725" s="9"/>
      <c r="O725" s="5"/>
      <c r="P725" s="5"/>
    </row>
    <row r="726">
      <c r="I726" s="9"/>
      <c r="O726" s="5"/>
      <c r="P726" s="5"/>
    </row>
    <row r="727">
      <c r="I727" s="9"/>
      <c r="O727" s="5"/>
      <c r="P727" s="5"/>
    </row>
    <row r="728">
      <c r="I728" s="9"/>
      <c r="O728" s="5"/>
      <c r="P728" s="5"/>
    </row>
    <row r="729">
      <c r="I729" s="9"/>
      <c r="O729" s="5"/>
      <c r="P729" s="5"/>
    </row>
    <row r="730">
      <c r="I730" s="9"/>
      <c r="O730" s="5"/>
      <c r="P730" s="5"/>
    </row>
    <row r="731">
      <c r="I731" s="9"/>
      <c r="O731" s="5"/>
      <c r="P731" s="5"/>
    </row>
    <row r="732">
      <c r="I732" s="9"/>
      <c r="O732" s="5"/>
      <c r="P732" s="5"/>
    </row>
    <row r="733">
      <c r="I733" s="9"/>
      <c r="O733" s="5"/>
      <c r="P733" s="5"/>
    </row>
    <row r="734">
      <c r="I734" s="9"/>
      <c r="O734" s="5"/>
      <c r="P734" s="5"/>
    </row>
    <row r="735">
      <c r="I735" s="9"/>
      <c r="O735" s="5"/>
      <c r="P735" s="5"/>
    </row>
    <row r="736">
      <c r="I736" s="9"/>
      <c r="O736" s="5"/>
      <c r="P736" s="5"/>
    </row>
    <row r="737">
      <c r="I737" s="9"/>
      <c r="O737" s="5"/>
      <c r="P737" s="5"/>
    </row>
    <row r="738">
      <c r="I738" s="9"/>
      <c r="O738" s="5"/>
      <c r="P738" s="5"/>
    </row>
    <row r="739">
      <c r="I739" s="9"/>
      <c r="O739" s="5"/>
      <c r="P739" s="5"/>
    </row>
    <row r="740">
      <c r="I740" s="9"/>
      <c r="O740" s="5"/>
      <c r="P740" s="5"/>
    </row>
    <row r="741">
      <c r="I741" s="9"/>
      <c r="O741" s="5"/>
      <c r="P741" s="5"/>
    </row>
    <row r="742">
      <c r="I742" s="9"/>
      <c r="O742" s="5"/>
      <c r="P742" s="5"/>
    </row>
    <row r="743">
      <c r="I743" s="9"/>
      <c r="O743" s="5"/>
      <c r="P743" s="5"/>
    </row>
    <row r="744">
      <c r="I744" s="9"/>
      <c r="O744" s="5"/>
      <c r="P744" s="5"/>
    </row>
    <row r="745">
      <c r="I745" s="9"/>
      <c r="O745" s="5"/>
      <c r="P745" s="5"/>
    </row>
    <row r="746">
      <c r="I746" s="9"/>
      <c r="O746" s="5"/>
      <c r="P746" s="5"/>
    </row>
    <row r="747">
      <c r="I747" s="9"/>
      <c r="O747" s="5"/>
      <c r="P747" s="5"/>
    </row>
    <row r="748">
      <c r="I748" s="9"/>
      <c r="O748" s="5"/>
      <c r="P748" s="5"/>
    </row>
    <row r="749">
      <c r="I749" s="9"/>
      <c r="O749" s="5"/>
      <c r="P749" s="5"/>
    </row>
    <row r="750">
      <c r="I750" s="9"/>
      <c r="O750" s="5"/>
      <c r="P750" s="5"/>
    </row>
    <row r="751">
      <c r="I751" s="9"/>
      <c r="O751" s="5"/>
      <c r="P751" s="5"/>
    </row>
    <row r="752">
      <c r="I752" s="9"/>
      <c r="O752" s="5"/>
      <c r="P752" s="5"/>
    </row>
    <row r="753">
      <c r="I753" s="9"/>
      <c r="O753" s="5"/>
      <c r="P753" s="5"/>
    </row>
    <row r="754">
      <c r="I754" s="9"/>
      <c r="O754" s="5"/>
      <c r="P754" s="5"/>
    </row>
    <row r="755">
      <c r="I755" s="9"/>
      <c r="O755" s="5"/>
      <c r="P755" s="5"/>
    </row>
    <row r="756">
      <c r="I756" s="9"/>
      <c r="O756" s="5"/>
      <c r="P756" s="5"/>
    </row>
    <row r="757">
      <c r="I757" s="9"/>
      <c r="O757" s="5"/>
      <c r="P757" s="5"/>
    </row>
    <row r="758">
      <c r="I758" s="9"/>
      <c r="O758" s="5"/>
      <c r="P758" s="5"/>
    </row>
    <row r="759">
      <c r="I759" s="9"/>
      <c r="O759" s="5"/>
      <c r="P759" s="5"/>
    </row>
    <row r="760">
      <c r="I760" s="9"/>
      <c r="O760" s="5"/>
      <c r="P760" s="5"/>
    </row>
    <row r="761">
      <c r="I761" s="9"/>
      <c r="O761" s="5"/>
      <c r="P761" s="5"/>
    </row>
    <row r="762">
      <c r="I762" s="9"/>
      <c r="O762" s="5"/>
      <c r="P762" s="5"/>
    </row>
    <row r="763">
      <c r="I763" s="9"/>
      <c r="O763" s="5"/>
      <c r="P763" s="5"/>
    </row>
    <row r="764">
      <c r="I764" s="9"/>
      <c r="O764" s="5"/>
      <c r="P764" s="5"/>
    </row>
    <row r="765">
      <c r="I765" s="9"/>
      <c r="O765" s="5"/>
      <c r="P765" s="5"/>
    </row>
    <row r="766">
      <c r="I766" s="9"/>
      <c r="O766" s="5"/>
      <c r="P766" s="5"/>
    </row>
    <row r="767">
      <c r="I767" s="9"/>
      <c r="O767" s="5"/>
      <c r="P767" s="5"/>
    </row>
    <row r="768">
      <c r="I768" s="9"/>
      <c r="O768" s="5"/>
      <c r="P768" s="5"/>
    </row>
    <row r="769">
      <c r="I769" s="9"/>
      <c r="O769" s="5"/>
      <c r="P769" s="5"/>
    </row>
    <row r="770">
      <c r="I770" s="9"/>
      <c r="O770" s="5"/>
      <c r="P770" s="5"/>
    </row>
    <row r="771">
      <c r="I771" s="9"/>
      <c r="O771" s="5"/>
      <c r="P771" s="5"/>
    </row>
    <row r="772">
      <c r="I772" s="9"/>
      <c r="O772" s="5"/>
      <c r="P772" s="5"/>
    </row>
    <row r="773">
      <c r="I773" s="9"/>
      <c r="O773" s="5"/>
      <c r="P773" s="5"/>
    </row>
    <row r="774">
      <c r="I774" s="9"/>
      <c r="O774" s="5"/>
      <c r="P774" s="5"/>
    </row>
    <row r="775">
      <c r="I775" s="9"/>
      <c r="O775" s="5"/>
      <c r="P775" s="5"/>
    </row>
    <row r="776">
      <c r="I776" s="9"/>
      <c r="O776" s="5"/>
      <c r="P776" s="5"/>
    </row>
    <row r="777">
      <c r="I777" s="9"/>
      <c r="O777" s="5"/>
      <c r="P777" s="5"/>
    </row>
    <row r="778">
      <c r="I778" s="9"/>
      <c r="O778" s="5"/>
      <c r="P778" s="5"/>
    </row>
    <row r="779">
      <c r="I779" s="9"/>
      <c r="O779" s="5"/>
      <c r="P779" s="5"/>
    </row>
    <row r="780">
      <c r="I780" s="9"/>
      <c r="O780" s="5"/>
      <c r="P780" s="5"/>
    </row>
    <row r="781">
      <c r="I781" s="9"/>
      <c r="O781" s="5"/>
      <c r="P781" s="5"/>
    </row>
    <row r="782">
      <c r="I782" s="9"/>
      <c r="O782" s="5"/>
      <c r="P782" s="5"/>
    </row>
    <row r="783">
      <c r="I783" s="9"/>
      <c r="O783" s="5"/>
      <c r="P783" s="5"/>
    </row>
    <row r="784">
      <c r="I784" s="9"/>
      <c r="O784" s="5"/>
      <c r="P784" s="5"/>
    </row>
    <row r="785">
      <c r="I785" s="9"/>
      <c r="O785" s="5"/>
      <c r="P785" s="5"/>
    </row>
    <row r="786">
      <c r="I786" s="9"/>
      <c r="O786" s="5"/>
      <c r="P786" s="5"/>
    </row>
    <row r="787">
      <c r="I787" s="9"/>
      <c r="O787" s="5"/>
      <c r="P787" s="5"/>
    </row>
    <row r="788">
      <c r="I788" s="9"/>
      <c r="O788" s="5"/>
      <c r="P788" s="5"/>
    </row>
    <row r="789">
      <c r="I789" s="9"/>
      <c r="O789" s="5"/>
      <c r="P789" s="5"/>
    </row>
    <row r="790">
      <c r="I790" s="9"/>
      <c r="O790" s="5"/>
      <c r="P790" s="5"/>
    </row>
    <row r="791">
      <c r="I791" s="9"/>
      <c r="O791" s="5"/>
      <c r="P791" s="5"/>
    </row>
    <row r="792">
      <c r="I792" s="9"/>
      <c r="O792" s="5"/>
      <c r="P792" s="5"/>
    </row>
    <row r="793">
      <c r="I793" s="9"/>
      <c r="O793" s="5"/>
      <c r="P793" s="5"/>
    </row>
    <row r="794">
      <c r="I794" s="9"/>
      <c r="O794" s="5"/>
      <c r="P794" s="5"/>
    </row>
    <row r="795">
      <c r="I795" s="9"/>
      <c r="O795" s="5"/>
      <c r="P795" s="5"/>
    </row>
    <row r="796">
      <c r="I796" s="9"/>
      <c r="O796" s="5"/>
      <c r="P796" s="5"/>
    </row>
    <row r="797">
      <c r="I797" s="9"/>
      <c r="O797" s="5"/>
      <c r="P797" s="5"/>
    </row>
    <row r="798">
      <c r="I798" s="9"/>
      <c r="O798" s="5"/>
      <c r="P798" s="5"/>
    </row>
    <row r="799">
      <c r="I799" s="9"/>
      <c r="O799" s="5"/>
      <c r="P799" s="5"/>
    </row>
    <row r="800">
      <c r="I800" s="9"/>
      <c r="O800" s="5"/>
      <c r="P800" s="5"/>
    </row>
    <row r="801">
      <c r="I801" s="9"/>
      <c r="O801" s="5"/>
      <c r="P801" s="5"/>
    </row>
    <row r="802">
      <c r="I802" s="9"/>
      <c r="O802" s="5"/>
      <c r="P802" s="5"/>
    </row>
    <row r="803">
      <c r="I803" s="9"/>
      <c r="O803" s="5"/>
      <c r="P803" s="5"/>
    </row>
    <row r="804">
      <c r="I804" s="9"/>
      <c r="O804" s="5"/>
      <c r="P804" s="5"/>
    </row>
    <row r="805">
      <c r="I805" s="9"/>
      <c r="O805" s="5"/>
      <c r="P805" s="5"/>
    </row>
    <row r="806">
      <c r="I806" s="9"/>
      <c r="O806" s="5"/>
      <c r="P806" s="5"/>
    </row>
    <row r="807">
      <c r="I807" s="9"/>
      <c r="O807" s="5"/>
      <c r="P807" s="5"/>
    </row>
    <row r="808">
      <c r="I808" s="9"/>
      <c r="O808" s="5"/>
      <c r="P808" s="5"/>
    </row>
    <row r="809">
      <c r="I809" s="9"/>
      <c r="O809" s="5"/>
      <c r="P809" s="5"/>
    </row>
    <row r="810">
      <c r="I810" s="9"/>
      <c r="O810" s="5"/>
      <c r="P810" s="5"/>
    </row>
    <row r="811">
      <c r="I811" s="9"/>
      <c r="O811" s="5"/>
      <c r="P811" s="5"/>
    </row>
    <row r="812">
      <c r="I812" s="9"/>
      <c r="O812" s="5"/>
      <c r="P812" s="5"/>
    </row>
    <row r="813">
      <c r="I813" s="9"/>
      <c r="O813" s="5"/>
      <c r="P813" s="5"/>
    </row>
    <row r="814">
      <c r="I814" s="9"/>
      <c r="O814" s="5"/>
      <c r="P814" s="5"/>
    </row>
    <row r="815">
      <c r="I815" s="9"/>
      <c r="O815" s="5"/>
      <c r="P815" s="5"/>
    </row>
    <row r="816">
      <c r="I816" s="9"/>
      <c r="O816" s="5"/>
      <c r="P816" s="5"/>
    </row>
    <row r="817">
      <c r="I817" s="9"/>
      <c r="O817" s="5"/>
      <c r="P817" s="5"/>
    </row>
    <row r="818">
      <c r="I818" s="9"/>
      <c r="O818" s="5"/>
      <c r="P818" s="5"/>
    </row>
    <row r="819">
      <c r="I819" s="9"/>
      <c r="O819" s="5"/>
      <c r="P819" s="5"/>
    </row>
    <row r="820">
      <c r="I820" s="9"/>
      <c r="O820" s="5"/>
      <c r="P820" s="5"/>
    </row>
    <row r="821">
      <c r="I821" s="9"/>
      <c r="O821" s="5"/>
      <c r="P821" s="5"/>
    </row>
    <row r="822">
      <c r="I822" s="9"/>
      <c r="O822" s="5"/>
      <c r="P822" s="5"/>
    </row>
    <row r="823">
      <c r="I823" s="9"/>
      <c r="O823" s="5"/>
      <c r="P823" s="5"/>
    </row>
    <row r="824">
      <c r="I824" s="9"/>
      <c r="O824" s="5"/>
      <c r="P824" s="5"/>
    </row>
    <row r="825">
      <c r="I825" s="9"/>
      <c r="O825" s="5"/>
      <c r="P825" s="5"/>
    </row>
    <row r="826">
      <c r="I826" s="9"/>
      <c r="O826" s="5"/>
      <c r="P826" s="5"/>
    </row>
    <row r="827">
      <c r="I827" s="9"/>
      <c r="O827" s="5"/>
      <c r="P827" s="5"/>
    </row>
    <row r="828">
      <c r="I828" s="9"/>
      <c r="O828" s="5"/>
      <c r="P828" s="5"/>
    </row>
    <row r="829">
      <c r="I829" s="9"/>
      <c r="O829" s="5"/>
      <c r="P829" s="5"/>
    </row>
    <row r="830">
      <c r="I830" s="9"/>
      <c r="O830" s="5"/>
      <c r="P830" s="5"/>
    </row>
    <row r="831">
      <c r="I831" s="9"/>
      <c r="O831" s="5"/>
      <c r="P831" s="5"/>
    </row>
    <row r="832">
      <c r="I832" s="9"/>
      <c r="O832" s="5"/>
      <c r="P832" s="5"/>
    </row>
    <row r="833">
      <c r="I833" s="9"/>
      <c r="O833" s="5"/>
      <c r="P833" s="5"/>
    </row>
    <row r="834">
      <c r="I834" s="9"/>
      <c r="O834" s="5"/>
      <c r="P834" s="5"/>
    </row>
    <row r="835">
      <c r="I835" s="9"/>
      <c r="O835" s="5"/>
      <c r="P835" s="5"/>
    </row>
    <row r="836">
      <c r="I836" s="9"/>
      <c r="O836" s="5"/>
      <c r="P836" s="5"/>
    </row>
    <row r="837">
      <c r="I837" s="9"/>
      <c r="O837" s="5"/>
      <c r="P837" s="5"/>
    </row>
    <row r="838">
      <c r="I838" s="9"/>
      <c r="O838" s="5"/>
      <c r="P838" s="5"/>
    </row>
    <row r="839">
      <c r="I839" s="9"/>
      <c r="O839" s="5"/>
      <c r="P839" s="5"/>
    </row>
    <row r="840">
      <c r="I840" s="9"/>
      <c r="O840" s="5"/>
      <c r="P840" s="5"/>
    </row>
    <row r="841">
      <c r="I841" s="9"/>
      <c r="O841" s="5"/>
      <c r="P841" s="5"/>
    </row>
    <row r="842">
      <c r="I842" s="9"/>
      <c r="O842" s="5"/>
      <c r="P842" s="5"/>
    </row>
    <row r="843">
      <c r="I843" s="9"/>
      <c r="O843" s="5"/>
      <c r="P843" s="5"/>
    </row>
    <row r="844">
      <c r="I844" s="9"/>
      <c r="O844" s="5"/>
      <c r="P844" s="5"/>
    </row>
    <row r="845">
      <c r="I845" s="9"/>
      <c r="O845" s="5"/>
      <c r="P845" s="5"/>
    </row>
    <row r="846">
      <c r="I846" s="9"/>
      <c r="O846" s="5"/>
      <c r="P846" s="5"/>
    </row>
    <row r="847">
      <c r="I847" s="9"/>
      <c r="O847" s="5"/>
      <c r="P847" s="5"/>
    </row>
    <row r="848">
      <c r="I848" s="9"/>
      <c r="O848" s="5"/>
      <c r="P848" s="5"/>
    </row>
    <row r="849">
      <c r="I849" s="9"/>
      <c r="O849" s="5"/>
      <c r="P849" s="5"/>
    </row>
    <row r="850">
      <c r="I850" s="9"/>
      <c r="O850" s="5"/>
      <c r="P850" s="5"/>
    </row>
    <row r="851">
      <c r="I851" s="9"/>
      <c r="O851" s="5"/>
      <c r="P851" s="5"/>
    </row>
    <row r="852">
      <c r="I852" s="9"/>
      <c r="O852" s="5"/>
      <c r="P852" s="5"/>
    </row>
    <row r="853">
      <c r="I853" s="9"/>
      <c r="O853" s="5"/>
      <c r="P853" s="5"/>
    </row>
    <row r="854">
      <c r="I854" s="9"/>
      <c r="O854" s="5"/>
      <c r="P854" s="5"/>
    </row>
    <row r="855">
      <c r="I855" s="9"/>
      <c r="O855" s="5"/>
      <c r="P855" s="5"/>
    </row>
    <row r="856">
      <c r="I856" s="9"/>
      <c r="O856" s="5"/>
      <c r="P856" s="5"/>
    </row>
    <row r="857">
      <c r="I857" s="9"/>
      <c r="O857" s="5"/>
      <c r="P857" s="5"/>
    </row>
    <row r="858">
      <c r="I858" s="9"/>
      <c r="O858" s="5"/>
      <c r="P858" s="5"/>
    </row>
    <row r="859">
      <c r="I859" s="9"/>
      <c r="O859" s="5"/>
      <c r="P859" s="5"/>
    </row>
    <row r="860">
      <c r="I860" s="9"/>
      <c r="O860" s="5"/>
      <c r="P860" s="5"/>
    </row>
    <row r="861">
      <c r="I861" s="9"/>
      <c r="O861" s="5"/>
      <c r="P861" s="5"/>
    </row>
    <row r="862">
      <c r="I862" s="9"/>
      <c r="O862" s="5"/>
      <c r="P862" s="5"/>
    </row>
    <row r="863">
      <c r="I863" s="9"/>
      <c r="O863" s="5"/>
      <c r="P863" s="5"/>
    </row>
    <row r="864">
      <c r="I864" s="9"/>
      <c r="O864" s="5"/>
      <c r="P864" s="5"/>
    </row>
    <row r="865">
      <c r="I865" s="9"/>
      <c r="O865" s="5"/>
      <c r="P865" s="5"/>
    </row>
    <row r="866">
      <c r="I866" s="9"/>
      <c r="O866" s="5"/>
      <c r="P866" s="5"/>
    </row>
    <row r="867">
      <c r="I867" s="9"/>
      <c r="O867" s="5"/>
      <c r="P867" s="5"/>
    </row>
    <row r="868">
      <c r="I868" s="9"/>
      <c r="O868" s="5"/>
      <c r="P868" s="5"/>
    </row>
    <row r="869">
      <c r="I869" s="9"/>
      <c r="O869" s="5"/>
      <c r="P869" s="5"/>
    </row>
    <row r="870">
      <c r="I870" s="9"/>
      <c r="O870" s="5"/>
      <c r="P870" s="5"/>
    </row>
    <row r="871">
      <c r="I871" s="9"/>
      <c r="O871" s="5"/>
      <c r="P871" s="5"/>
    </row>
    <row r="872">
      <c r="I872" s="9"/>
      <c r="O872" s="5"/>
      <c r="P872" s="5"/>
    </row>
    <row r="873">
      <c r="I873" s="9"/>
      <c r="O873" s="5"/>
      <c r="P873" s="5"/>
    </row>
    <row r="874">
      <c r="I874" s="9"/>
      <c r="O874" s="5"/>
      <c r="P874" s="5"/>
    </row>
    <row r="875">
      <c r="I875" s="9"/>
      <c r="O875" s="5"/>
      <c r="P875" s="5"/>
    </row>
    <row r="876">
      <c r="I876" s="9"/>
      <c r="O876" s="5"/>
      <c r="P876" s="5"/>
    </row>
    <row r="877">
      <c r="I877" s="9"/>
      <c r="O877" s="5"/>
      <c r="P877" s="5"/>
    </row>
    <row r="878">
      <c r="I878" s="9"/>
      <c r="O878" s="5"/>
      <c r="P878" s="5"/>
    </row>
    <row r="879">
      <c r="I879" s="9"/>
      <c r="O879" s="5"/>
      <c r="P879" s="5"/>
    </row>
    <row r="880">
      <c r="I880" s="9"/>
      <c r="O880" s="5"/>
      <c r="P880" s="5"/>
    </row>
    <row r="881">
      <c r="I881" s="9"/>
      <c r="O881" s="5"/>
      <c r="P881" s="5"/>
    </row>
    <row r="882">
      <c r="I882" s="9"/>
      <c r="O882" s="5"/>
      <c r="P882" s="5"/>
    </row>
    <row r="883">
      <c r="I883" s="9"/>
      <c r="O883" s="5"/>
      <c r="P883" s="5"/>
    </row>
    <row r="884">
      <c r="I884" s="9"/>
      <c r="O884" s="5"/>
      <c r="P884" s="5"/>
    </row>
    <row r="885">
      <c r="I885" s="9"/>
      <c r="O885" s="5"/>
      <c r="P885" s="5"/>
    </row>
    <row r="886">
      <c r="I886" s="9"/>
      <c r="O886" s="5"/>
      <c r="P886" s="5"/>
    </row>
    <row r="887">
      <c r="I887" s="9"/>
      <c r="O887" s="5"/>
      <c r="P887" s="5"/>
    </row>
    <row r="888">
      <c r="I888" s="9"/>
      <c r="O888" s="5"/>
      <c r="P888" s="5"/>
    </row>
    <row r="889">
      <c r="I889" s="9"/>
      <c r="O889" s="5"/>
      <c r="P889" s="5"/>
    </row>
    <row r="890">
      <c r="I890" s="9"/>
      <c r="O890" s="5"/>
      <c r="P890" s="5"/>
    </row>
    <row r="891">
      <c r="I891" s="9"/>
      <c r="O891" s="5"/>
      <c r="P891" s="5"/>
    </row>
    <row r="892">
      <c r="I892" s="9"/>
      <c r="O892" s="5"/>
      <c r="P892" s="5"/>
    </row>
    <row r="893">
      <c r="I893" s="9"/>
      <c r="O893" s="5"/>
      <c r="P893" s="5"/>
    </row>
    <row r="894">
      <c r="I894" s="9"/>
      <c r="O894" s="5"/>
      <c r="P894" s="5"/>
    </row>
    <row r="895">
      <c r="I895" s="9"/>
      <c r="O895" s="5"/>
      <c r="P895" s="5"/>
    </row>
    <row r="896">
      <c r="I896" s="9"/>
      <c r="O896" s="5"/>
      <c r="P896" s="5"/>
    </row>
    <row r="897">
      <c r="I897" s="9"/>
      <c r="O897" s="5"/>
      <c r="P897" s="5"/>
    </row>
    <row r="898">
      <c r="I898" s="9"/>
      <c r="O898" s="5"/>
      <c r="P898" s="5"/>
    </row>
    <row r="899">
      <c r="I899" s="9"/>
      <c r="O899" s="5"/>
      <c r="P899" s="5"/>
    </row>
    <row r="900">
      <c r="I900" s="9"/>
      <c r="O900" s="5"/>
      <c r="P900" s="5"/>
    </row>
    <row r="901">
      <c r="I901" s="9"/>
      <c r="O901" s="5"/>
      <c r="P901" s="5"/>
    </row>
    <row r="902">
      <c r="I902" s="9"/>
      <c r="O902" s="5"/>
      <c r="P902" s="5"/>
    </row>
    <row r="903">
      <c r="I903" s="9"/>
      <c r="O903" s="5"/>
      <c r="P903" s="5"/>
    </row>
    <row r="904">
      <c r="I904" s="9"/>
      <c r="O904" s="5"/>
      <c r="P904" s="5"/>
    </row>
    <row r="905">
      <c r="I905" s="9"/>
      <c r="O905" s="5"/>
      <c r="P905" s="5"/>
    </row>
    <row r="906">
      <c r="I906" s="9"/>
      <c r="O906" s="5"/>
      <c r="P906" s="5"/>
    </row>
    <row r="907">
      <c r="I907" s="9"/>
      <c r="O907" s="5"/>
      <c r="P907" s="5"/>
    </row>
    <row r="908">
      <c r="I908" s="9"/>
      <c r="O908" s="5"/>
      <c r="P908" s="5"/>
    </row>
    <row r="909">
      <c r="I909" s="9"/>
      <c r="O909" s="5"/>
      <c r="P909" s="5"/>
    </row>
    <row r="910">
      <c r="I910" s="9"/>
      <c r="O910" s="5"/>
      <c r="P910" s="5"/>
    </row>
    <row r="911">
      <c r="I911" s="9"/>
      <c r="O911" s="5"/>
      <c r="P911" s="5"/>
    </row>
    <row r="912">
      <c r="I912" s="9"/>
      <c r="O912" s="5"/>
      <c r="P912" s="5"/>
    </row>
    <row r="913">
      <c r="I913" s="9"/>
      <c r="O913" s="5"/>
      <c r="P913" s="5"/>
    </row>
    <row r="914">
      <c r="I914" s="9"/>
      <c r="O914" s="5"/>
      <c r="P914" s="5"/>
    </row>
    <row r="915">
      <c r="I915" s="9"/>
      <c r="O915" s="5"/>
      <c r="P915" s="5"/>
    </row>
    <row r="916">
      <c r="I916" s="9"/>
      <c r="O916" s="5"/>
      <c r="P916" s="5"/>
    </row>
    <row r="917">
      <c r="I917" s="9"/>
      <c r="O917" s="5"/>
      <c r="P917" s="5"/>
    </row>
    <row r="918">
      <c r="I918" s="9"/>
      <c r="O918" s="5"/>
      <c r="P918" s="5"/>
    </row>
    <row r="919">
      <c r="I919" s="9"/>
      <c r="O919" s="5"/>
      <c r="P919" s="5"/>
    </row>
    <row r="920">
      <c r="I920" s="9"/>
      <c r="O920" s="5"/>
      <c r="P920" s="5"/>
    </row>
    <row r="921">
      <c r="I921" s="9"/>
      <c r="O921" s="5"/>
      <c r="P921" s="5"/>
    </row>
    <row r="922">
      <c r="I922" s="9"/>
      <c r="O922" s="5"/>
      <c r="P922" s="5"/>
    </row>
    <row r="923">
      <c r="I923" s="9"/>
      <c r="O923" s="5"/>
      <c r="P923" s="5"/>
    </row>
    <row r="924">
      <c r="I924" s="9"/>
      <c r="O924" s="5"/>
      <c r="P924" s="5"/>
    </row>
    <row r="925">
      <c r="I925" s="9"/>
      <c r="O925" s="5"/>
      <c r="P925" s="5"/>
    </row>
    <row r="926">
      <c r="I926" s="9"/>
      <c r="O926" s="5"/>
      <c r="P926" s="5"/>
    </row>
    <row r="927">
      <c r="I927" s="9"/>
      <c r="O927" s="5"/>
      <c r="P927" s="5"/>
    </row>
    <row r="928">
      <c r="I928" s="9"/>
      <c r="O928" s="5"/>
      <c r="P928" s="5"/>
    </row>
    <row r="929">
      <c r="I929" s="9"/>
      <c r="O929" s="5"/>
      <c r="P929" s="5"/>
    </row>
    <row r="930">
      <c r="I930" s="9"/>
      <c r="O930" s="5"/>
      <c r="P930" s="5"/>
    </row>
    <row r="931">
      <c r="I931" s="9"/>
      <c r="O931" s="5"/>
      <c r="P931" s="5"/>
    </row>
    <row r="932">
      <c r="I932" s="9"/>
      <c r="O932" s="5"/>
      <c r="P932" s="5"/>
    </row>
    <row r="933">
      <c r="I933" s="9"/>
      <c r="O933" s="5"/>
      <c r="P933" s="5"/>
    </row>
    <row r="934">
      <c r="I934" s="9"/>
      <c r="O934" s="5"/>
      <c r="P934" s="5"/>
    </row>
    <row r="935">
      <c r="I935" s="9"/>
      <c r="O935" s="5"/>
      <c r="P935" s="5"/>
    </row>
    <row r="936">
      <c r="I936" s="9"/>
      <c r="O936" s="5"/>
      <c r="P936" s="5"/>
    </row>
    <row r="937">
      <c r="I937" s="9"/>
      <c r="O937" s="5"/>
      <c r="P937" s="5"/>
    </row>
    <row r="938">
      <c r="I938" s="9"/>
      <c r="O938" s="5"/>
      <c r="P938" s="5"/>
    </row>
    <row r="939">
      <c r="I939" s="9"/>
      <c r="O939" s="5"/>
      <c r="P939" s="5"/>
    </row>
    <row r="940">
      <c r="I940" s="9"/>
      <c r="O940" s="5"/>
      <c r="P940" s="5"/>
    </row>
    <row r="941">
      <c r="I941" s="9"/>
      <c r="O941" s="5"/>
      <c r="P941" s="5"/>
    </row>
    <row r="942">
      <c r="I942" s="9"/>
      <c r="O942" s="5"/>
      <c r="P942" s="5"/>
    </row>
    <row r="943">
      <c r="I943" s="9"/>
      <c r="O943" s="5"/>
      <c r="P943" s="5"/>
    </row>
    <row r="944">
      <c r="I944" s="9"/>
      <c r="O944" s="5"/>
      <c r="P944" s="5"/>
    </row>
    <row r="945">
      <c r="I945" s="9"/>
      <c r="O945" s="5"/>
      <c r="P945" s="5"/>
    </row>
    <row r="946">
      <c r="I946" s="9"/>
      <c r="O946" s="5"/>
      <c r="P946" s="5"/>
    </row>
    <row r="947">
      <c r="I947" s="9"/>
      <c r="O947" s="5"/>
      <c r="P947" s="5"/>
    </row>
    <row r="948">
      <c r="I948" s="9"/>
      <c r="O948" s="5"/>
      <c r="P948" s="5"/>
    </row>
    <row r="949">
      <c r="I949" s="9"/>
      <c r="O949" s="5"/>
      <c r="P949" s="5"/>
    </row>
    <row r="950">
      <c r="I950" s="9"/>
      <c r="O950" s="5"/>
      <c r="P950" s="5"/>
    </row>
    <row r="951">
      <c r="I951" s="9"/>
      <c r="O951" s="5"/>
      <c r="P951" s="5"/>
    </row>
    <row r="952">
      <c r="I952" s="9"/>
      <c r="O952" s="5"/>
      <c r="P952" s="5"/>
    </row>
    <row r="953">
      <c r="I953" s="9"/>
      <c r="O953" s="5"/>
      <c r="P953" s="5"/>
    </row>
    <row r="954">
      <c r="I954" s="9"/>
      <c r="O954" s="5"/>
      <c r="P954" s="5"/>
    </row>
    <row r="955">
      <c r="I955" s="9"/>
      <c r="O955" s="5"/>
      <c r="P955" s="5"/>
    </row>
    <row r="956">
      <c r="I956" s="9"/>
      <c r="O956" s="5"/>
      <c r="P956" s="5"/>
    </row>
    <row r="957">
      <c r="I957" s="9"/>
      <c r="O957" s="5"/>
      <c r="P957" s="5"/>
    </row>
    <row r="958">
      <c r="I958" s="9"/>
      <c r="O958" s="5"/>
      <c r="P958" s="5"/>
    </row>
    <row r="959">
      <c r="I959" s="9"/>
      <c r="O959" s="5"/>
      <c r="P959" s="5"/>
    </row>
    <row r="960">
      <c r="I960" s="9"/>
      <c r="O960" s="5"/>
      <c r="P960" s="5"/>
    </row>
    <row r="961">
      <c r="I961" s="9"/>
      <c r="O961" s="5"/>
      <c r="P961" s="5"/>
    </row>
    <row r="962">
      <c r="I962" s="9"/>
      <c r="O962" s="5"/>
      <c r="P962" s="5"/>
    </row>
    <row r="963">
      <c r="I963" s="9"/>
      <c r="O963" s="5"/>
      <c r="P963" s="5"/>
    </row>
    <row r="964">
      <c r="I964" s="9"/>
      <c r="O964" s="5"/>
      <c r="P964" s="5"/>
    </row>
    <row r="965">
      <c r="I965" s="9"/>
      <c r="O965" s="5"/>
      <c r="P965" s="5"/>
    </row>
    <row r="966">
      <c r="I966" s="9"/>
      <c r="O966" s="5"/>
      <c r="P966" s="5"/>
    </row>
    <row r="967">
      <c r="I967" s="9"/>
      <c r="O967" s="5"/>
      <c r="P967" s="5"/>
    </row>
    <row r="968">
      <c r="I968" s="9"/>
      <c r="O968" s="5"/>
      <c r="P968" s="5"/>
    </row>
    <row r="969">
      <c r="I969" s="9"/>
      <c r="O969" s="5"/>
      <c r="P969" s="5"/>
    </row>
    <row r="970">
      <c r="I970" s="9"/>
      <c r="O970" s="5"/>
      <c r="P970" s="5"/>
    </row>
    <row r="971">
      <c r="I971" s="9"/>
      <c r="O971" s="5"/>
      <c r="P971" s="5"/>
    </row>
    <row r="972">
      <c r="I972" s="9"/>
      <c r="O972" s="5"/>
      <c r="P972" s="5"/>
    </row>
    <row r="973">
      <c r="I973" s="9"/>
      <c r="O973" s="5"/>
      <c r="P973" s="5"/>
    </row>
    <row r="974">
      <c r="I974" s="9"/>
      <c r="O974" s="5"/>
      <c r="P974" s="5"/>
    </row>
    <row r="975">
      <c r="I975" s="9"/>
      <c r="O975" s="5"/>
      <c r="P975" s="5"/>
    </row>
    <row r="976">
      <c r="I976" s="9"/>
      <c r="O976" s="5"/>
      <c r="P976" s="5"/>
    </row>
    <row r="977">
      <c r="I977" s="9"/>
      <c r="O977" s="5"/>
      <c r="P977" s="5"/>
    </row>
    <row r="978">
      <c r="I978" s="9"/>
      <c r="O978" s="5"/>
      <c r="P978" s="5"/>
    </row>
    <row r="979">
      <c r="I979" s="9"/>
      <c r="O979" s="5"/>
      <c r="P979" s="5"/>
    </row>
    <row r="980">
      <c r="I980" s="9"/>
      <c r="O980" s="5"/>
      <c r="P980" s="5"/>
    </row>
    <row r="981">
      <c r="I981" s="9"/>
      <c r="O981" s="5"/>
      <c r="P981" s="5"/>
    </row>
    <row r="982">
      <c r="I982" s="9"/>
      <c r="O982" s="5"/>
      <c r="P982" s="5"/>
    </row>
    <row r="983">
      <c r="I983" s="9"/>
      <c r="O983" s="5"/>
      <c r="P983" s="5"/>
    </row>
    <row r="984">
      <c r="I984" s="9"/>
      <c r="O984" s="5"/>
      <c r="P984" s="5"/>
    </row>
    <row r="985">
      <c r="I985" s="9"/>
      <c r="O985" s="5"/>
      <c r="P985" s="5"/>
    </row>
    <row r="986">
      <c r="I986" s="9"/>
      <c r="O986" s="5"/>
      <c r="P986" s="5"/>
    </row>
    <row r="987">
      <c r="I987" s="9"/>
      <c r="O987" s="5"/>
      <c r="P987" s="5"/>
    </row>
    <row r="988">
      <c r="I988" s="9"/>
      <c r="O988" s="5"/>
      <c r="P988" s="5"/>
    </row>
    <row r="989">
      <c r="I989" s="9"/>
      <c r="O989" s="5"/>
      <c r="P989" s="5"/>
    </row>
    <row r="990">
      <c r="I990" s="9"/>
      <c r="O990" s="5"/>
      <c r="P990" s="5"/>
    </row>
    <row r="991">
      <c r="I991" s="9"/>
      <c r="O991" s="5"/>
      <c r="P991" s="5"/>
    </row>
    <row r="992">
      <c r="I992" s="9"/>
      <c r="O992" s="5"/>
      <c r="P992" s="5"/>
    </row>
    <row r="993">
      <c r="I993" s="9"/>
      <c r="O993" s="5"/>
      <c r="P993" s="5"/>
    </row>
    <row r="994">
      <c r="I994" s="9"/>
      <c r="O994" s="5"/>
      <c r="P994" s="5"/>
    </row>
    <row r="995">
      <c r="I995" s="9"/>
      <c r="O995" s="5"/>
      <c r="P995" s="5"/>
    </row>
    <row r="996">
      <c r="I996" s="9"/>
      <c r="O996" s="5"/>
      <c r="P996" s="5"/>
    </row>
    <row r="997">
      <c r="I997" s="9"/>
      <c r="O997" s="5"/>
      <c r="P997" s="5"/>
    </row>
    <row r="998">
      <c r="I998" s="9"/>
      <c r="O998" s="5"/>
      <c r="P998" s="5"/>
    </row>
    <row r="999">
      <c r="I999" s="9"/>
      <c r="O999" s="5"/>
      <c r="P999" s="5"/>
    </row>
    <row r="1000">
      <c r="I1000" s="9"/>
      <c r="O1000" s="5"/>
      <c r="P1000" s="5"/>
    </row>
    <row r="1001">
      <c r="I1001" s="9"/>
      <c r="O1001" s="5"/>
      <c r="P1001" s="5"/>
    </row>
    <row r="1002">
      <c r="I1002" s="9"/>
      <c r="O1002" s="5"/>
      <c r="P1002" s="5"/>
    </row>
    <row r="1003">
      <c r="I1003" s="9"/>
      <c r="O1003" s="5"/>
      <c r="P1003" s="5"/>
    </row>
    <row r="1004">
      <c r="I1004" s="9"/>
      <c r="O1004" s="5"/>
      <c r="P1004" s="5"/>
    </row>
  </sheetData>
  <mergeCells count="8">
    <mergeCell ref="G3:J3"/>
    <mergeCell ref="L3:R3"/>
    <mergeCell ref="E4:J4"/>
    <mergeCell ref="L4:R4"/>
    <mergeCell ref="E40:I40"/>
    <mergeCell ref="E41:I41"/>
    <mergeCell ref="E42:I42"/>
    <mergeCell ref="E43:I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4" max="4" width="66.14"/>
    <col customWidth="1" min="5" max="5" width="12.14"/>
    <col customWidth="1" min="7" max="7" width="11.57"/>
    <col customWidth="1" min="12" max="12" width="16.71"/>
    <col customWidth="1" min="14" max="14" width="30.71"/>
  </cols>
  <sheetData>
    <row r="1">
      <c r="A1" s="1" t="s">
        <v>33</v>
      </c>
      <c r="B1" s="35">
        <f>'Abs(Real) to Binary'!C1</f>
        <v>12.34</v>
      </c>
      <c r="J1" s="1" t="s">
        <v>34</v>
      </c>
      <c r="K1" s="1" t="s">
        <v>35</v>
      </c>
    </row>
    <row r="2">
      <c r="A2" s="1"/>
      <c r="D2" s="3"/>
      <c r="J2" s="8">
        <f>if(M2&gt;0,K2-1,K5-K4)</f>
        <v>3</v>
      </c>
      <c r="K2" s="1">
        <f t="shared" ref="K2:K6" si="1">len(M2)</f>
        <v>4</v>
      </c>
      <c r="L2" s="1" t="s">
        <v>1</v>
      </c>
      <c r="M2" s="9" t="str">
        <f>G7</f>
        <v>1100</v>
      </c>
      <c r="Q2" s="9"/>
    </row>
    <row r="3">
      <c r="A3" s="1"/>
      <c r="D3" s="3"/>
      <c r="K3" s="1">
        <f t="shared" si="1"/>
        <v>28</v>
      </c>
      <c r="L3" s="1" t="s">
        <v>2</v>
      </c>
      <c r="M3" s="8" t="str">
        <f>H7</f>
        <v>0101011100001010001111010111</v>
      </c>
      <c r="Q3" s="4"/>
    </row>
    <row r="4">
      <c r="A4" s="1"/>
      <c r="D4" s="3"/>
      <c r="K4" s="1">
        <f t="shared" si="1"/>
        <v>32</v>
      </c>
      <c r="L4" s="1" t="s">
        <v>36</v>
      </c>
      <c r="M4" s="8" t="str">
        <f>concat(M2,M3)</f>
        <v>11000101011100001010001111010111</v>
      </c>
      <c r="Q4" s="36"/>
    </row>
    <row r="5">
      <c r="A5" s="1" t="s">
        <v>4</v>
      </c>
      <c r="E5" s="1"/>
      <c r="F5" s="1" t="s">
        <v>4</v>
      </c>
      <c r="G5" s="1" t="s">
        <v>1</v>
      </c>
      <c r="H5" s="1" t="s">
        <v>37</v>
      </c>
      <c r="K5" s="1">
        <f t="shared" si="1"/>
        <v>32</v>
      </c>
      <c r="L5" s="1" t="s">
        <v>38</v>
      </c>
      <c r="M5" s="1" t="str">
        <f>IFERROR(__xludf.DUMMYFUNCTION("iferror(regexextract(M4, ""1[01]*""), ""00000"")"),"11000101011100001010001111010111")</f>
        <v>11000101011100001010001111010111</v>
      </c>
      <c r="Q5" s="9"/>
    </row>
    <row r="6">
      <c r="A6" s="1" t="s">
        <v>39</v>
      </c>
      <c r="D6" s="37">
        <f>B1</f>
        <v>12.34</v>
      </c>
      <c r="F6" s="1">
        <f>if(D6&gt;=0,0,1)</f>
        <v>0</v>
      </c>
      <c r="G6" s="1">
        <f>'Abs(Real) to Binary'!G3</f>
        <v>12</v>
      </c>
      <c r="H6" s="1">
        <f>'Abs(Real) to Binary'!L3</f>
        <v>34</v>
      </c>
      <c r="K6" s="1">
        <f t="shared" si="1"/>
        <v>31</v>
      </c>
      <c r="L6" s="1" t="s">
        <v>40</v>
      </c>
      <c r="M6" s="9" t="str">
        <f>right(M5,len(M5)-1)</f>
        <v>1000101011100001010001111010111</v>
      </c>
    </row>
    <row r="7">
      <c r="A7" s="1" t="s">
        <v>41</v>
      </c>
      <c r="D7" s="10" t="str">
        <f>concat(G7,concat(".",H7))</f>
        <v>1100.0101011100001010001111010111</v>
      </c>
      <c r="G7" s="1" t="str">
        <f>'Abs(Real) to Binary'!E4</f>
        <v>1100</v>
      </c>
      <c r="H7" s="1" t="str">
        <f>'Abs(Real) to Binary'!L4</f>
        <v>0101011100001010001111010111</v>
      </c>
      <c r="L7" s="1" t="s">
        <v>42</v>
      </c>
      <c r="M7" s="4" t="str">
        <f>concat(concat("1.",concat(M6, "0")),concat(" x 2^",J2))</f>
        <v>1.10001010111000010100011110101110 x 2^3</v>
      </c>
      <c r="Q7" s="9"/>
    </row>
    <row r="8">
      <c r="A8" s="1" t="s">
        <v>42</v>
      </c>
      <c r="D8" s="3" t="str">
        <f>M7</f>
        <v>1.10001010111000010100011110101110 x 2^3</v>
      </c>
      <c r="Q8" s="4"/>
    </row>
    <row r="9">
      <c r="B9" s="10"/>
      <c r="C9" s="10"/>
      <c r="N9" s="38"/>
      <c r="O9" s="38"/>
      <c r="P9" s="38"/>
      <c r="Q9" s="38"/>
      <c r="R9" s="38"/>
      <c r="S9" s="38"/>
    </row>
    <row r="10">
      <c r="B10" s="1"/>
      <c r="C10" s="39" t="s">
        <v>34</v>
      </c>
      <c r="D10" s="40" t="s">
        <v>43</v>
      </c>
      <c r="E10" s="41" t="s">
        <v>44</v>
      </c>
      <c r="F10" s="42" t="s">
        <v>45</v>
      </c>
      <c r="H10" s="43" t="s">
        <v>46</v>
      </c>
      <c r="I10" s="44" t="s">
        <v>47</v>
      </c>
      <c r="N10" s="45"/>
      <c r="O10" s="45"/>
      <c r="P10" s="45"/>
      <c r="Q10" s="45"/>
      <c r="R10" s="45"/>
      <c r="S10" s="45"/>
    </row>
    <row r="11">
      <c r="A11" s="46" t="s">
        <v>48</v>
      </c>
      <c r="C11" s="47">
        <f t="shared" ref="C11:C16" si="2">$J$2</f>
        <v>3</v>
      </c>
      <c r="D11" s="48">
        <f t="shared" ref="D11:D16" si="3">2^($H11-1)-1</f>
        <v>3</v>
      </c>
      <c r="E11" s="49">
        <f t="shared" ref="E11:E16" si="4">if(C11=0,0, C11+D11)</f>
        <v>6</v>
      </c>
      <c r="F11" s="50">
        <f t="shared" ref="F11:F16" si="5">power(2,H11)-1</f>
        <v>7</v>
      </c>
      <c r="H11" s="51">
        <v>3.0</v>
      </c>
      <c r="I11" s="52">
        <v>4.0</v>
      </c>
      <c r="J11" s="1">
        <f t="shared" ref="J11:J16" si="6">len(K11)</f>
        <v>4</v>
      </c>
      <c r="K11" s="1" t="str">
        <f t="shared" ref="K11:K16" si="7">rept("0",I11)</f>
        <v>0000</v>
      </c>
    </row>
    <row r="12">
      <c r="A12" s="38" t="s">
        <v>49</v>
      </c>
      <c r="C12" s="53">
        <f t="shared" si="2"/>
        <v>3</v>
      </c>
      <c r="D12" s="45">
        <f t="shared" si="3"/>
        <v>15</v>
      </c>
      <c r="E12" s="54">
        <f t="shared" si="4"/>
        <v>18</v>
      </c>
      <c r="F12" s="55">
        <f t="shared" si="5"/>
        <v>31</v>
      </c>
      <c r="H12" s="56">
        <v>5.0</v>
      </c>
      <c r="I12" s="57">
        <v>10.0</v>
      </c>
      <c r="J12" s="1">
        <f t="shared" si="6"/>
        <v>10</v>
      </c>
      <c r="K12" s="1" t="str">
        <f t="shared" si="7"/>
        <v>0000000000</v>
      </c>
    </row>
    <row r="13">
      <c r="A13" s="38" t="s">
        <v>50</v>
      </c>
      <c r="C13" s="53">
        <f t="shared" si="2"/>
        <v>3</v>
      </c>
      <c r="D13" s="45">
        <f t="shared" si="3"/>
        <v>127</v>
      </c>
      <c r="E13" s="54">
        <f t="shared" si="4"/>
        <v>130</v>
      </c>
      <c r="F13" s="55">
        <f t="shared" si="5"/>
        <v>255</v>
      </c>
      <c r="H13" s="56">
        <v>8.0</v>
      </c>
      <c r="I13" s="57">
        <v>23.0</v>
      </c>
      <c r="J13" s="1">
        <f t="shared" si="6"/>
        <v>23</v>
      </c>
      <c r="K13" s="1" t="str">
        <f t="shared" si="7"/>
        <v>00000000000000000000000</v>
      </c>
    </row>
    <row r="14">
      <c r="A14" s="38" t="s">
        <v>51</v>
      </c>
      <c r="C14" s="53">
        <f t="shared" si="2"/>
        <v>3</v>
      </c>
      <c r="D14" s="45">
        <f t="shared" si="3"/>
        <v>1023</v>
      </c>
      <c r="E14" s="54">
        <f t="shared" si="4"/>
        <v>1026</v>
      </c>
      <c r="F14" s="55">
        <f t="shared" si="5"/>
        <v>2047</v>
      </c>
      <c r="H14" s="56">
        <v>11.0</v>
      </c>
      <c r="I14" s="57">
        <v>52.0</v>
      </c>
      <c r="J14" s="1">
        <f t="shared" si="6"/>
        <v>52</v>
      </c>
      <c r="K14" s="1" t="str">
        <f t="shared" si="7"/>
        <v>0000000000000000000000000000000000000000000000000000</v>
      </c>
    </row>
    <row r="15">
      <c r="A15" s="38" t="s">
        <v>52</v>
      </c>
      <c r="C15" s="53">
        <f t="shared" si="2"/>
        <v>3</v>
      </c>
      <c r="D15" s="45">
        <f t="shared" si="3"/>
        <v>16383</v>
      </c>
      <c r="E15" s="54">
        <f t="shared" si="4"/>
        <v>16386</v>
      </c>
      <c r="F15" s="55">
        <f t="shared" si="5"/>
        <v>32767</v>
      </c>
      <c r="H15" s="56">
        <v>15.0</v>
      </c>
      <c r="I15" s="57">
        <v>112.0</v>
      </c>
      <c r="J15" s="1">
        <f t="shared" si="6"/>
        <v>112</v>
      </c>
      <c r="K15" s="1" t="str">
        <f t="shared" si="7"/>
        <v>0000000000000000000000000000000000000000000000000000000000000000000000000000000000000000000000000000000000000000</v>
      </c>
    </row>
    <row r="16">
      <c r="A16" s="38" t="s">
        <v>53</v>
      </c>
      <c r="C16" s="58">
        <f t="shared" si="2"/>
        <v>3</v>
      </c>
      <c r="D16" s="59">
        <f t="shared" si="3"/>
        <v>262143</v>
      </c>
      <c r="E16" s="60">
        <f t="shared" si="4"/>
        <v>262146</v>
      </c>
      <c r="F16" s="61">
        <f t="shared" si="5"/>
        <v>524287</v>
      </c>
      <c r="H16" s="62">
        <v>19.0</v>
      </c>
      <c r="I16" s="63">
        <v>236.0</v>
      </c>
      <c r="J16" s="1">
        <f t="shared" si="6"/>
        <v>236</v>
      </c>
      <c r="K16" s="1" t="str">
        <f t="shared" si="7"/>
        <v>00000000000000000000000000000000000000000000000000000000000000000000000000000000000000000000000000000000000000000000000000000000000000000000000000000000000000000000000000000000000000000000000000000000000000000000000000000000000000000000</v>
      </c>
    </row>
    <row r="17">
      <c r="B17" s="10"/>
      <c r="C17" s="10"/>
    </row>
    <row r="18">
      <c r="B18" s="10"/>
      <c r="C18" s="10"/>
    </row>
    <row r="19">
      <c r="B19" s="1"/>
      <c r="C19" s="1" t="s">
        <v>4</v>
      </c>
      <c r="D19" s="1" t="s">
        <v>54</v>
      </c>
      <c r="E19" s="1" t="s">
        <v>55</v>
      </c>
    </row>
    <row r="20">
      <c r="A20" s="46" t="s">
        <v>56</v>
      </c>
      <c r="B20" s="1"/>
      <c r="C20" s="1">
        <f t="shared" ref="C20:C25" si="8">$F$6</f>
        <v>0</v>
      </c>
      <c r="D20" s="10" t="str">
        <f t="shared" ref="D20:D25" si="9">LEFT(dec2bin(E11), H11)</f>
        <v>110</v>
      </c>
      <c r="E20" s="8" t="str">
        <f t="shared" ref="E20:E25" si="10">left(concat($M$6, K11), I11)</f>
        <v>1000</v>
      </c>
    </row>
    <row r="21">
      <c r="A21" s="38" t="s">
        <v>49</v>
      </c>
      <c r="B21" s="1"/>
      <c r="C21" s="1">
        <f t="shared" si="8"/>
        <v>0</v>
      </c>
      <c r="D21" s="10" t="str">
        <f t="shared" si="9"/>
        <v>10010</v>
      </c>
      <c r="E21" s="8" t="str">
        <f t="shared" si="10"/>
        <v>1000101011</v>
      </c>
    </row>
    <row r="22">
      <c r="A22" s="38" t="s">
        <v>50</v>
      </c>
      <c r="B22" s="1"/>
      <c r="C22" s="1">
        <f t="shared" si="8"/>
        <v>0</v>
      </c>
      <c r="D22" s="10" t="str">
        <f t="shared" si="9"/>
        <v>10000010</v>
      </c>
      <c r="E22" s="8" t="str">
        <f t="shared" si="10"/>
        <v>10001010111000010100011</v>
      </c>
    </row>
    <row r="23">
      <c r="A23" s="38" t="s">
        <v>51</v>
      </c>
      <c r="B23" s="1"/>
      <c r="C23" s="1">
        <f t="shared" si="8"/>
        <v>0</v>
      </c>
      <c r="D23" s="10" t="str">
        <f t="shared" si="9"/>
        <v>#NUM!</v>
      </c>
      <c r="E23" s="8" t="str">
        <f t="shared" si="10"/>
        <v>1000101011100001010001111010111000000000000000000000</v>
      </c>
    </row>
    <row r="24">
      <c r="A24" s="38" t="s">
        <v>52</v>
      </c>
      <c r="B24" s="1"/>
      <c r="C24" s="1">
        <f t="shared" si="8"/>
        <v>0</v>
      </c>
      <c r="D24" s="10" t="str">
        <f t="shared" si="9"/>
        <v>#NUM!</v>
      </c>
      <c r="E24" s="8" t="str">
        <f t="shared" si="10"/>
        <v>1000101011100001010001111010111000000000000000000000000000000000000000000000000000000000000000000000000000000000</v>
      </c>
    </row>
    <row r="25">
      <c r="A25" s="38" t="s">
        <v>53</v>
      </c>
      <c r="B25" s="1"/>
      <c r="C25" s="1">
        <f t="shared" si="8"/>
        <v>0</v>
      </c>
      <c r="D25" s="10" t="str">
        <f t="shared" si="9"/>
        <v>#NUM!</v>
      </c>
      <c r="E25" s="8" t="str">
        <f t="shared" si="10"/>
        <v>10001010111000010100011110101110000000000000000000000000000000000000000000000000000000000000000000000000000000000000000000000000000000000000000000000000000000000000000000000000000000000000000000000000000000000000000000000000000000000000</v>
      </c>
    </row>
    <row r="26">
      <c r="B26" s="10"/>
      <c r="C26" s="10"/>
    </row>
    <row r="27">
      <c r="A27" s="46"/>
      <c r="B27" s="4"/>
      <c r="C27" s="4" t="s">
        <v>57</v>
      </c>
    </row>
    <row r="28">
      <c r="A28" s="46" t="s">
        <v>56</v>
      </c>
      <c r="B28" s="9"/>
      <c r="C28" s="64" t="str">
        <f t="shared" ref="C28:C33" si="11">concat(C20,concat(D20,E20))</f>
        <v>01101000</v>
      </c>
      <c r="D28" s="65"/>
      <c r="E28" s="65"/>
      <c r="F28" s="65"/>
    </row>
    <row r="29">
      <c r="A29" s="38" t="s">
        <v>49</v>
      </c>
      <c r="B29" s="9"/>
      <c r="C29" s="66" t="str">
        <f t="shared" si="11"/>
        <v>0100101000101011</v>
      </c>
    </row>
    <row r="30">
      <c r="A30" s="38" t="s">
        <v>50</v>
      </c>
      <c r="B30" s="9"/>
      <c r="C30" s="66" t="str">
        <f t="shared" si="11"/>
        <v>01000001010001010111000010100011</v>
      </c>
    </row>
    <row r="31">
      <c r="A31" s="38" t="s">
        <v>51</v>
      </c>
      <c r="B31" s="9"/>
      <c r="C31" s="66" t="str">
        <f t="shared" si="11"/>
        <v>#NUM!</v>
      </c>
      <c r="G31" s="1" t="str">
        <f t="shared" ref="G31:G33" si="12">Iferror(C31,"# Error due to limitations in Sheets")</f>
        <v># Error due to limitations in Sheets</v>
      </c>
    </row>
    <row r="32">
      <c r="A32" s="38" t="s">
        <v>52</v>
      </c>
      <c r="B32" s="9"/>
      <c r="C32" s="66" t="str">
        <f t="shared" si="11"/>
        <v>#NUM!</v>
      </c>
      <c r="G32" s="1" t="str">
        <f t="shared" si="12"/>
        <v># Error due to limitations in Sheets</v>
      </c>
    </row>
    <row r="33">
      <c r="A33" s="38" t="s">
        <v>53</v>
      </c>
      <c r="B33" s="9"/>
      <c r="C33" s="67" t="str">
        <f t="shared" si="11"/>
        <v>#NUM!</v>
      </c>
      <c r="D33" s="68"/>
      <c r="E33" s="68"/>
      <c r="F33" s="68"/>
      <c r="G33" s="1" t="str">
        <f t="shared" si="12"/>
        <v># Error due to limitations in Sheets</v>
      </c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  <row r="1003">
      <c r="B1003" s="10"/>
      <c r="C1003" s="10"/>
    </row>
    <row r="1004">
      <c r="B1004" s="10"/>
      <c r="C1004" s="10"/>
    </row>
    <row r="1005">
      <c r="B1005" s="10"/>
      <c r="C1005" s="10"/>
    </row>
    <row r="1006">
      <c r="B1006" s="10"/>
      <c r="C1006" s="10"/>
    </row>
    <row r="1007">
      <c r="B1007" s="10"/>
      <c r="C1007" s="10"/>
    </row>
    <row r="1008">
      <c r="B1008" s="10"/>
      <c r="C1008" s="10"/>
    </row>
  </sheetData>
  <mergeCells count="7">
    <mergeCell ref="O1:P1"/>
    <mergeCell ref="C28:F28"/>
    <mergeCell ref="C29:F29"/>
    <mergeCell ref="C30:F30"/>
    <mergeCell ref="C31:F31"/>
    <mergeCell ref="C32:F32"/>
    <mergeCell ref="C33:F33"/>
  </mergeCells>
  <conditionalFormatting sqref="E11">
    <cfRule type="cellIs" dxfId="0" priority="1" operator="greaterThan">
      <formula>7</formula>
    </cfRule>
  </conditionalFormatting>
  <conditionalFormatting sqref="C20">
    <cfRule type="expression" dxfId="1" priority="2">
      <formula>"lenth(C20) &gt; 3"</formula>
    </cfRule>
  </conditionalFormatting>
  <conditionalFormatting sqref="D20:D25">
    <cfRule type="expression" dxfId="2" priority="3">
      <formula>"length() &gt; G3"</formula>
    </cfRule>
  </conditionalFormatting>
  <conditionalFormatting sqref="E12">
    <cfRule type="cellIs" dxfId="0" priority="4" operator="greaterThan">
      <formula>31</formula>
    </cfRule>
  </conditionalFormatting>
  <conditionalFormatting sqref="E13">
    <cfRule type="cellIs" dxfId="0" priority="5" operator="greaterThan">
      <formula>255</formula>
    </cfRule>
  </conditionalFormatting>
  <conditionalFormatting sqref="E14">
    <cfRule type="cellIs" dxfId="0" priority="6" operator="greaterThan">
      <formula>2047</formula>
    </cfRule>
  </conditionalFormatting>
  <conditionalFormatting sqref="E15">
    <cfRule type="cellIs" dxfId="0" priority="7" operator="greaterThan">
      <formula>32767</formula>
    </cfRule>
  </conditionalFormatting>
  <conditionalFormatting sqref="E16">
    <cfRule type="cellIs" dxfId="0" priority="8" operator="greaterThan">
      <formula>524287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58</v>
      </c>
      <c r="B1" s="38"/>
      <c r="C1" s="38"/>
      <c r="D1" s="38"/>
      <c r="H1" s="38"/>
      <c r="I1" s="38"/>
      <c r="J1" s="38"/>
      <c r="K1" s="38"/>
      <c r="L1" s="38"/>
      <c r="M1" s="38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>
      <c r="A3" s="38"/>
      <c r="B3" s="38" t="s">
        <v>59</v>
      </c>
      <c r="C3" s="38" t="s">
        <v>60</v>
      </c>
      <c r="D3" s="38"/>
      <c r="E3" s="38" t="s">
        <v>61</v>
      </c>
      <c r="F3" s="38" t="s">
        <v>62</v>
      </c>
      <c r="G3" s="38" t="s">
        <v>47</v>
      </c>
      <c r="H3" s="38" t="s">
        <v>63</v>
      </c>
      <c r="I3" s="38"/>
      <c r="J3" s="38" t="s">
        <v>64</v>
      </c>
      <c r="K3" s="38"/>
      <c r="L3" s="38"/>
      <c r="M3" s="38"/>
    </row>
    <row r="4">
      <c r="A4" s="38" t="s">
        <v>56</v>
      </c>
      <c r="B4" s="45">
        <f t="shared" ref="B4:B9" si="1">sum(E4:G4)</f>
        <v>8</v>
      </c>
      <c r="C4" s="45">
        <f t="shared" ref="C4:C9" si="2">B4/8</f>
        <v>1</v>
      </c>
      <c r="D4" s="38"/>
      <c r="E4" s="45">
        <v>1.0</v>
      </c>
      <c r="F4" s="45">
        <v>3.0</v>
      </c>
      <c r="G4" s="45">
        <v>4.0</v>
      </c>
      <c r="H4" s="45">
        <f t="shared" ref="H4:H9" si="3">2^(F4-1)-1</f>
        <v>3</v>
      </c>
      <c r="I4" s="38"/>
      <c r="J4" s="38"/>
      <c r="K4" s="38" t="s">
        <v>65</v>
      </c>
      <c r="L4" s="69" t="s">
        <v>66</v>
      </c>
      <c r="M4" s="70"/>
    </row>
    <row r="5">
      <c r="A5" s="38" t="s">
        <v>49</v>
      </c>
      <c r="B5" s="45">
        <f t="shared" si="1"/>
        <v>16</v>
      </c>
      <c r="C5" s="45">
        <f t="shared" si="2"/>
        <v>2</v>
      </c>
      <c r="D5" s="38"/>
      <c r="E5" s="45">
        <v>1.0</v>
      </c>
      <c r="F5" s="45">
        <v>5.0</v>
      </c>
      <c r="G5" s="45">
        <v>10.0</v>
      </c>
      <c r="H5" s="45">
        <f t="shared" si="3"/>
        <v>15</v>
      </c>
      <c r="I5" s="38"/>
      <c r="J5" s="38"/>
      <c r="K5" s="38" t="s">
        <v>67</v>
      </c>
      <c r="L5" s="38"/>
      <c r="M5" s="38"/>
    </row>
    <row r="6">
      <c r="A6" s="38" t="s">
        <v>50</v>
      </c>
      <c r="B6" s="45">
        <f t="shared" si="1"/>
        <v>32</v>
      </c>
      <c r="C6" s="45">
        <f t="shared" si="2"/>
        <v>4</v>
      </c>
      <c r="D6" s="38"/>
      <c r="E6" s="45">
        <v>1.0</v>
      </c>
      <c r="F6" s="45">
        <v>8.0</v>
      </c>
      <c r="G6" s="45">
        <v>23.0</v>
      </c>
      <c r="H6" s="45">
        <f t="shared" si="3"/>
        <v>127</v>
      </c>
      <c r="I6" s="38"/>
      <c r="J6" s="38" t="s">
        <v>68</v>
      </c>
      <c r="K6" s="38" t="s">
        <v>69</v>
      </c>
      <c r="L6" s="38"/>
      <c r="M6" s="38"/>
    </row>
    <row r="7">
      <c r="A7" s="38" t="s">
        <v>51</v>
      </c>
      <c r="B7" s="45">
        <f t="shared" si="1"/>
        <v>64</v>
      </c>
      <c r="C7" s="45">
        <f t="shared" si="2"/>
        <v>8</v>
      </c>
      <c r="D7" s="38"/>
      <c r="E7" s="45">
        <v>1.0</v>
      </c>
      <c r="F7" s="45">
        <v>11.0</v>
      </c>
      <c r="G7" s="45">
        <v>52.0</v>
      </c>
      <c r="H7" s="45">
        <f t="shared" si="3"/>
        <v>1023</v>
      </c>
      <c r="I7" s="38"/>
      <c r="J7" s="38" t="s">
        <v>70</v>
      </c>
      <c r="K7" s="38" t="s">
        <v>70</v>
      </c>
      <c r="L7" s="38"/>
      <c r="M7" s="38"/>
    </row>
    <row r="8">
      <c r="A8" s="38" t="s">
        <v>52</v>
      </c>
      <c r="B8" s="45">
        <f t="shared" si="1"/>
        <v>128</v>
      </c>
      <c r="C8" s="45">
        <f t="shared" si="2"/>
        <v>16</v>
      </c>
      <c r="D8" s="38"/>
      <c r="E8" s="45">
        <v>1.0</v>
      </c>
      <c r="F8" s="45">
        <v>15.0</v>
      </c>
      <c r="G8" s="45">
        <v>112.0</v>
      </c>
      <c r="H8" s="45">
        <f t="shared" si="3"/>
        <v>16383</v>
      </c>
      <c r="I8" s="38"/>
      <c r="J8" s="38" t="s">
        <v>71</v>
      </c>
      <c r="K8" s="38" t="s">
        <v>72</v>
      </c>
      <c r="L8" s="38"/>
      <c r="M8" s="38"/>
    </row>
    <row r="9">
      <c r="A9" s="38" t="s">
        <v>53</v>
      </c>
      <c r="B9" s="45">
        <f t="shared" si="1"/>
        <v>256</v>
      </c>
      <c r="C9" s="45">
        <f t="shared" si="2"/>
        <v>32</v>
      </c>
      <c r="D9" s="38"/>
      <c r="E9" s="45">
        <v>1.0</v>
      </c>
      <c r="F9" s="45">
        <v>19.0</v>
      </c>
      <c r="G9" s="71">
        <v>236.0</v>
      </c>
      <c r="H9" s="45">
        <f t="shared" si="3"/>
        <v>262143</v>
      </c>
      <c r="I9" s="38"/>
      <c r="J9" s="38"/>
      <c r="K9" s="38" t="s">
        <v>73</v>
      </c>
      <c r="L9" s="38"/>
      <c r="M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>
      <c r="A11" s="72" t="s">
        <v>74</v>
      </c>
      <c r="B11" s="38"/>
      <c r="C11" s="38"/>
      <c r="D11" s="38"/>
      <c r="E11" s="73"/>
      <c r="F11" s="73"/>
      <c r="G11" s="73"/>
      <c r="H11" s="38"/>
      <c r="I11" s="38"/>
      <c r="J11" s="38"/>
      <c r="K11" s="38"/>
      <c r="L11" s="38"/>
      <c r="M11" s="38"/>
    </row>
    <row r="12">
      <c r="A12" s="74" t="s">
        <v>75</v>
      </c>
      <c r="B12" s="38"/>
      <c r="C12" s="38"/>
      <c r="D12" s="75"/>
      <c r="E12" s="76" t="s">
        <v>76</v>
      </c>
      <c r="F12" s="76" t="s">
        <v>77</v>
      </c>
      <c r="G12" s="77" t="s">
        <v>78</v>
      </c>
      <c r="H12" s="38"/>
      <c r="I12" s="38"/>
      <c r="J12" s="38"/>
      <c r="K12" s="38"/>
      <c r="L12" s="38"/>
      <c r="M12" s="38"/>
    </row>
    <row r="13">
      <c r="A13" s="74" t="s">
        <v>79</v>
      </c>
      <c r="B13" s="38"/>
      <c r="C13" s="38"/>
      <c r="D13" s="75"/>
      <c r="E13" s="76" t="s">
        <v>80</v>
      </c>
      <c r="F13" s="76" t="s">
        <v>77</v>
      </c>
      <c r="G13" s="77" t="s">
        <v>78</v>
      </c>
      <c r="H13" s="38"/>
      <c r="I13" s="38"/>
      <c r="J13" s="38"/>
      <c r="K13" s="38"/>
      <c r="L13" s="38"/>
      <c r="M13" s="38"/>
    </row>
    <row r="14">
      <c r="A14" s="38"/>
      <c r="B14" s="38"/>
      <c r="C14" s="38"/>
      <c r="D14" s="38"/>
      <c r="E14" s="73"/>
      <c r="F14" s="73"/>
      <c r="G14" s="73"/>
      <c r="H14" s="38"/>
      <c r="I14" s="38"/>
      <c r="J14" s="38"/>
      <c r="K14" s="38"/>
      <c r="L14" s="38"/>
      <c r="M14" s="38"/>
    </row>
    <row r="15">
      <c r="A15" s="74" t="s">
        <v>81</v>
      </c>
      <c r="B15" s="38"/>
      <c r="C15" s="38"/>
      <c r="D15" s="75"/>
      <c r="E15" s="76" t="s">
        <v>76</v>
      </c>
      <c r="F15" s="76" t="s">
        <v>82</v>
      </c>
      <c r="G15" s="77" t="s">
        <v>78</v>
      </c>
      <c r="H15" s="38"/>
      <c r="I15" s="38"/>
      <c r="J15" s="38"/>
      <c r="K15" s="38"/>
      <c r="L15" s="38"/>
      <c r="M15" s="38"/>
    </row>
    <row r="16">
      <c r="A16" s="74" t="s">
        <v>83</v>
      </c>
      <c r="B16" s="38"/>
      <c r="C16" s="38"/>
      <c r="D16" s="75"/>
      <c r="E16" s="76" t="s">
        <v>80</v>
      </c>
      <c r="F16" s="76" t="s">
        <v>82</v>
      </c>
      <c r="G16" s="77" t="s">
        <v>78</v>
      </c>
      <c r="H16" s="38"/>
      <c r="I16" s="38"/>
      <c r="J16" s="38"/>
      <c r="K16" s="38"/>
      <c r="L16" s="38"/>
      <c r="M16" s="38"/>
    </row>
    <row r="17">
      <c r="A17" s="38"/>
      <c r="B17" s="38"/>
      <c r="C17" s="38"/>
      <c r="D17" s="38"/>
      <c r="E17" s="73"/>
      <c r="F17" s="73"/>
      <c r="G17" s="73"/>
      <c r="H17" s="38"/>
      <c r="I17" s="38"/>
      <c r="J17" s="38"/>
      <c r="K17" s="38"/>
      <c r="L17" s="38"/>
      <c r="M17" s="38"/>
    </row>
    <row r="18">
      <c r="A18" s="78" t="s">
        <v>84</v>
      </c>
      <c r="B18" s="38"/>
      <c r="C18" s="38"/>
      <c r="D18" s="75"/>
      <c r="E18" s="59" t="s">
        <v>85</v>
      </c>
      <c r="F18" s="76" t="s">
        <v>77</v>
      </c>
      <c r="G18" s="77" t="s">
        <v>86</v>
      </c>
      <c r="H18" s="38"/>
      <c r="I18" s="38"/>
      <c r="J18" s="38"/>
      <c r="K18" s="38"/>
      <c r="L18" s="38"/>
      <c r="M18" s="38"/>
    </row>
    <row r="19">
      <c r="A19" s="78" t="s">
        <v>87</v>
      </c>
      <c r="B19" s="38"/>
      <c r="C19" s="38"/>
      <c r="D19" s="75"/>
      <c r="E19" s="59" t="s">
        <v>85</v>
      </c>
      <c r="F19" s="76" t="s">
        <v>82</v>
      </c>
      <c r="G19" s="77" t="s">
        <v>86</v>
      </c>
      <c r="H19" s="38"/>
      <c r="I19" s="38"/>
      <c r="J19" s="38"/>
      <c r="K19" s="38"/>
      <c r="L19" s="38"/>
      <c r="M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>
      <c r="A21" s="79" t="s">
        <v>88</v>
      </c>
      <c r="B21" s="38"/>
      <c r="C21" s="38"/>
      <c r="D21" s="75"/>
      <c r="E21" s="80" t="s">
        <v>76</v>
      </c>
      <c r="F21" s="81" t="s">
        <v>89</v>
      </c>
      <c r="G21" s="82" t="s">
        <v>78</v>
      </c>
      <c r="H21" s="38"/>
      <c r="I21" s="38"/>
      <c r="J21" s="38"/>
      <c r="K21" s="38"/>
      <c r="L21" s="38"/>
      <c r="M21" s="38"/>
    </row>
    <row r="22">
      <c r="A22" s="79" t="s">
        <v>88</v>
      </c>
      <c r="B22" s="38"/>
      <c r="C22" s="38"/>
      <c r="D22" s="75"/>
      <c r="E22" s="76" t="s">
        <v>80</v>
      </c>
      <c r="F22" s="83" t="s">
        <v>90</v>
      </c>
      <c r="G22" s="77" t="s">
        <v>78</v>
      </c>
      <c r="H22" s="38"/>
      <c r="I22" s="38"/>
      <c r="J22" s="38"/>
      <c r="K22" s="38"/>
      <c r="L22" s="38"/>
      <c r="M22" s="38"/>
    </row>
  </sheetData>
  <mergeCells count="1">
    <mergeCell ref="E1:G1"/>
  </mergeCells>
  <drawing r:id="rId1"/>
</worksheet>
</file>