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cstz_fre\"/>
    </mc:Choice>
  </mc:AlternateContent>
  <xr:revisionPtr revIDLastSave="0" documentId="13_ncr:1_{A10A8A02-87C2-47F4-8C19-CEE8765243F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Sheet1!$A$1:$AI$2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" i="1" l="1"/>
  <c r="AF3" i="1"/>
  <c r="AG3" i="1"/>
  <c r="AH3" i="1"/>
  <c r="AI3" i="1"/>
  <c r="AE4" i="1"/>
  <c r="AF4" i="1"/>
  <c r="AG4" i="1"/>
  <c r="AH4" i="1"/>
  <c r="AI4" i="1"/>
  <c r="AE5" i="1"/>
  <c r="AF5" i="1"/>
  <c r="AG5" i="1"/>
  <c r="AH5" i="1"/>
  <c r="AI5" i="1"/>
  <c r="AE6" i="1"/>
  <c r="AF6" i="1"/>
  <c r="AG6" i="1"/>
  <c r="AH6" i="1"/>
  <c r="AI6" i="1"/>
  <c r="AE7" i="1"/>
  <c r="AF7" i="1"/>
  <c r="AG7" i="1"/>
  <c r="AH7" i="1"/>
  <c r="AI7" i="1"/>
  <c r="AE8" i="1"/>
  <c r="AF8" i="1"/>
  <c r="AG8" i="1"/>
  <c r="AH8" i="1"/>
  <c r="AI8" i="1"/>
  <c r="AE9" i="1"/>
  <c r="AF9" i="1"/>
  <c r="AG9" i="1"/>
  <c r="AH9" i="1"/>
  <c r="AI9" i="1"/>
  <c r="AJ2" i="1" l="1"/>
  <c r="AE2" i="1" l="1"/>
  <c r="AF2" i="1"/>
  <c r="AG2" i="1"/>
  <c r="AH2" i="1"/>
  <c r="AI2" i="1"/>
</calcChain>
</file>

<file path=xl/sharedStrings.xml><?xml version="1.0" encoding="utf-8"?>
<sst xmlns="http://schemas.openxmlformats.org/spreadsheetml/2006/main" count="155" uniqueCount="79">
  <si>
    <t>eNodeB标识_小区标识</t>
  </si>
  <si>
    <t>NAME_本地小区标识</t>
  </si>
  <si>
    <t>小区名称</t>
  </si>
  <si>
    <t>小区激活状态</t>
  </si>
  <si>
    <t>本地小区标识</t>
  </si>
  <si>
    <t>频带</t>
  </si>
  <si>
    <t>下行频点</t>
  </si>
  <si>
    <t>小区标识</t>
  </si>
  <si>
    <t>物理小区标识</t>
  </si>
  <si>
    <t>上下行子帧配比</t>
  </si>
  <si>
    <t>特殊子帧配比</t>
  </si>
  <si>
    <t>本地跟踪区域标识</t>
  </si>
  <si>
    <t>跟踪区域码</t>
  </si>
  <si>
    <t>NAME</t>
  </si>
  <si>
    <t>eNodeB标识</t>
  </si>
  <si>
    <t>UE最大允许发射功率(毫瓦分贝)</t>
  </si>
  <si>
    <t>参考信号功率(0.1毫瓦分贝)</t>
  </si>
  <si>
    <t>根序列索引</t>
  </si>
  <si>
    <t>ECI</t>
  </si>
  <si>
    <t>小区级参考信号端口数</t>
  </si>
  <si>
    <t>小区发送和接收模式</t>
  </si>
  <si>
    <t>下行带宽</t>
  </si>
  <si>
    <t>多RRU共小区指示</t>
  </si>
  <si>
    <t>频带_NEW</t>
  </si>
  <si>
    <t>下行频点_NEW</t>
  </si>
  <si>
    <t>上行带宽_NEW</t>
  </si>
  <si>
    <t>下行带宽_NEW</t>
  </si>
  <si>
    <t>同频邻区_正向</t>
  </si>
  <si>
    <t>异频邻区_正向</t>
  </si>
  <si>
    <t>同频邻区_反向</t>
  </si>
  <si>
    <t>异频邻区_反向</t>
  </si>
  <si>
    <t>外部小区</t>
  </si>
  <si>
    <t>激活</t>
  </si>
  <si>
    <t>2个CRS端口</t>
  </si>
  <si>
    <t>否</t>
  </si>
  <si>
    <t>上行频点_NEW</t>
    <phoneticPr fontId="2" type="noConversion"/>
  </si>
  <si>
    <t>SA2</t>
  </si>
  <si>
    <t>SSP5</t>
  </si>
  <si>
    <t>八发八收</t>
  </si>
  <si>
    <t>TDD</t>
  </si>
  <si>
    <t>小区双工模式</t>
  </si>
  <si>
    <t>omc</t>
  </si>
  <si>
    <t>236676_1</t>
  </si>
  <si>
    <t>洛阳涧西150医院F-HLH_1</t>
  </si>
  <si>
    <t>洛阳涧西150医院F-HLH-2</t>
  </si>
  <si>
    <t>洛阳涧西150医院F-HLH</t>
  </si>
  <si>
    <t>20M</t>
  </si>
  <si>
    <t>273484_135</t>
  </si>
  <si>
    <t>洛阳涧西广文南路D-HLH_7</t>
  </si>
  <si>
    <t>洛阳涧西广文南路F-HLH-2</t>
  </si>
  <si>
    <t>洛阳涧西广文南路D-HLH</t>
  </si>
  <si>
    <t>109635_65</t>
  </si>
  <si>
    <t>洛阳偃师西寺庄南F-HLH_1</t>
  </si>
  <si>
    <t>洛阳偃师西寺庄南F-HLH-2</t>
  </si>
  <si>
    <t>洛阳偃师西寺庄南F-HLH</t>
  </si>
  <si>
    <t>102785_65</t>
  </si>
  <si>
    <t>洛阳宜阳卫校F-HLH_1</t>
  </si>
  <si>
    <t>洛阳宜阳卫校F-HLH-2</t>
  </si>
  <si>
    <t>洛阳宜阳卫校F-HLH</t>
  </si>
  <si>
    <t>1个CRS端口</t>
  </si>
  <si>
    <t>11520_128</t>
  </si>
  <si>
    <t>洛阳涧西防护区F-HLH_0</t>
  </si>
  <si>
    <t>洛阳涧西防护区F-HLH-1</t>
  </si>
  <si>
    <t>洛阳涧西防护区F-HLH</t>
  </si>
  <si>
    <t>246587_1</t>
  </si>
  <si>
    <t>洛阳偃师李南村F-HLH_1</t>
  </si>
  <si>
    <t>洛阳偃师李南村F-HLH-2</t>
  </si>
  <si>
    <t>洛阳偃师李南村F-HLH</t>
  </si>
  <si>
    <t>10M</t>
  </si>
  <si>
    <t>246052_0</t>
  </si>
  <si>
    <t>洛阳西工恒翔山庄2F-HLH_0</t>
  </si>
  <si>
    <t>洛阳西工恒翔山庄2F-HLH-1</t>
  </si>
  <si>
    <t>洛阳西工恒翔山庄2F-HLH</t>
  </si>
  <si>
    <t>254342_1</t>
  </si>
  <si>
    <t>洛阳伊川新周村F-HLH_1</t>
  </si>
  <si>
    <t>洛阳伊川新周村F-HLH-2</t>
  </si>
  <si>
    <t>洛阳伊川新周村F-HLH</t>
  </si>
  <si>
    <t>omc4</t>
  </si>
  <si>
    <t>CELL_BW_N75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</si>
</sst>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"/>
  <sheetViews>
    <sheetView tabSelected="1" topLeftCell="T1" workbookViewId="0">
      <selection activeCell="AF13" sqref="AF13"/>
    </sheetView>
  </sheetViews>
  <sheetFormatPr defaultRowHeight="13.5" x14ac:dyDescent="0.15"/>
  <cols>
    <col min="1" max="1" width="20.375" customWidth="1"/>
    <col min="2" max="2" width="22.375" customWidth="1"/>
    <col min="3" max="3" width="35.75" bestFit="1" customWidth="1"/>
    <col min="9" max="25" width="9" customWidth="1"/>
    <col min="29" max="30" width="13.5" customWidth="1"/>
    <col min="31" max="35" width="9" style="4"/>
  </cols>
  <sheetData>
    <row r="1" spans="1:36" s="2" customFormat="1" ht="5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40</v>
      </c>
      <c r="X1" s="1" t="s">
        <v>22</v>
      </c>
      <c r="Y1" s="1" t="s">
        <v>41</v>
      </c>
      <c r="Z1" s="3" t="s">
        <v>23</v>
      </c>
      <c r="AA1" s="3" t="s">
        <v>35</v>
      </c>
      <c r="AB1" s="3" t="s">
        <v>24</v>
      </c>
      <c r="AC1" s="3" t="s">
        <v>25</v>
      </c>
      <c r="AD1" s="3" t="s">
        <v>26</v>
      </c>
      <c r="AE1" s="5" t="s">
        <v>27</v>
      </c>
      <c r="AF1" s="5" t="s">
        <v>28</v>
      </c>
      <c r="AG1" s="5" t="s">
        <v>29</v>
      </c>
      <c r="AH1" s="5" t="s">
        <v>30</v>
      </c>
      <c r="AI1" s="5" t="s">
        <v>31</v>
      </c>
    </row>
    <row r="2" spans="1:36" x14ac:dyDescent="0.15">
      <c r="A2" t="s">
        <v>42</v>
      </c>
      <c r="B2" t="s">
        <v>43</v>
      </c>
      <c r="C2" t="s">
        <v>44</v>
      </c>
      <c r="D2" t="s">
        <v>32</v>
      </c>
      <c r="E2">
        <v>1</v>
      </c>
      <c r="F2">
        <v>39</v>
      </c>
      <c r="G2">
        <v>38400</v>
      </c>
      <c r="H2">
        <v>1</v>
      </c>
      <c r="I2">
        <v>332</v>
      </c>
      <c r="J2" t="s">
        <v>36</v>
      </c>
      <c r="K2" t="s">
        <v>37</v>
      </c>
      <c r="L2">
        <v>1</v>
      </c>
      <c r="M2">
        <v>14368</v>
      </c>
      <c r="N2" t="s">
        <v>45</v>
      </c>
      <c r="O2">
        <v>236676</v>
      </c>
      <c r="P2">
        <v>23</v>
      </c>
      <c r="Q2">
        <v>52</v>
      </c>
      <c r="R2">
        <v>75</v>
      </c>
      <c r="S2">
        <v>60589057</v>
      </c>
      <c r="T2" t="s">
        <v>33</v>
      </c>
      <c r="U2" t="s">
        <v>38</v>
      </c>
      <c r="V2" t="s">
        <v>46</v>
      </c>
      <c r="W2" t="s">
        <v>39</v>
      </c>
      <c r="X2" t="s">
        <v>34</v>
      </c>
      <c r="Y2" t="s">
        <v>77</v>
      </c>
      <c r="Z2">
        <v>34</v>
      </c>
      <c r="AB2" s="6">
        <v>36275</v>
      </c>
      <c r="AC2" s="2" t="s">
        <v>78</v>
      </c>
      <c r="AD2" s="2" t="s">
        <v>78</v>
      </c>
      <c r="AE2" s="4" t="str">
        <f>"LST EUTRANINTRAFREQNCELL:LOCALCELLID="&amp;E:E&amp;";"&amp;"{"&amp;N:N&amp;"}"</f>
        <v>LST EUTRANINTRAFREQNCELL:LOCALCELLID=1;{洛阳涧西150医院F-HLH}</v>
      </c>
      <c r="AF2" s="4" t="str">
        <f>"LST EUTRANINTERFREQNCELL:LOCALCELLID="&amp;E:E&amp;";"&amp;"{"&amp;N:N&amp;"}"</f>
        <v>LST EUTRANINTERFREQNCELL:LOCALCELLID=1;{洛阳涧西150医院F-HLH}</v>
      </c>
      <c r="AG2" s="4" t="str">
        <f>"LST EUTRANINTRAFREQNCELL:ENODEBID="&amp;O:O&amp;",CELLID="&amp;H:H&amp;";"</f>
        <v>LST EUTRANINTRAFREQNCELL:ENODEBID=236676,CELLID=1;</v>
      </c>
      <c r="AH2" s="4" t="str">
        <f>"LST EUTRANINTERFREQNCELL:ENODEBID="&amp;O:O&amp;",CELLID="&amp;H:H&amp;";"</f>
        <v>LST EUTRANINTERFREQNCELL:ENODEBID=236676,CELLID=1;</v>
      </c>
      <c r="AI2" s="4" t="str">
        <f>"LST EUTRANEXTERNALCELL:ENODEBID="&amp;O:O&amp;",CELLID="&amp;H:H&amp;";"</f>
        <v>LST EUTRANEXTERNALCELL:ENODEBID=236676,CELLID=1;</v>
      </c>
      <c r="AJ2" t="str">
        <f>"LST CELLALGOSWITCH:LOCALCELLID="&amp;E:E&amp;";"&amp;"{"&amp;N:N&amp;"}"</f>
        <v>LST CELLALGOSWITCH:LOCALCELLID=1;{洛阳涧西150医院F-HLH}</v>
      </c>
    </row>
    <row r="3" spans="1:36" x14ac:dyDescent="0.15">
      <c r="A3" t="s">
        <v>47</v>
      </c>
      <c r="B3" t="s">
        <v>48</v>
      </c>
      <c r="C3" t="s">
        <v>49</v>
      </c>
      <c r="D3" t="s">
        <v>32</v>
      </c>
      <c r="E3">
        <v>7</v>
      </c>
      <c r="F3">
        <v>39</v>
      </c>
      <c r="G3">
        <v>38400</v>
      </c>
      <c r="H3">
        <v>135</v>
      </c>
      <c r="I3">
        <v>503</v>
      </c>
      <c r="J3" t="s">
        <v>36</v>
      </c>
      <c r="K3" t="s">
        <v>37</v>
      </c>
      <c r="L3">
        <v>1</v>
      </c>
      <c r="M3">
        <v>14298</v>
      </c>
      <c r="N3" t="s">
        <v>50</v>
      </c>
      <c r="O3">
        <v>273484</v>
      </c>
      <c r="P3">
        <v>23</v>
      </c>
      <c r="Q3">
        <v>62</v>
      </c>
      <c r="R3">
        <v>570</v>
      </c>
      <c r="S3">
        <v>70012039</v>
      </c>
      <c r="T3" t="s">
        <v>33</v>
      </c>
      <c r="U3" t="s">
        <v>38</v>
      </c>
      <c r="V3" t="s">
        <v>46</v>
      </c>
      <c r="W3" t="s">
        <v>39</v>
      </c>
      <c r="X3" t="s">
        <v>34</v>
      </c>
      <c r="Y3" t="s">
        <v>77</v>
      </c>
      <c r="Z3">
        <v>34</v>
      </c>
      <c r="AB3" s="6">
        <v>36275</v>
      </c>
      <c r="AC3" s="2" t="s">
        <v>78</v>
      </c>
      <c r="AD3" s="2" t="s">
        <v>78</v>
      </c>
      <c r="AE3" s="4" t="str">
        <f t="shared" ref="AE3:AE9" si="0">"LST EUTRANINTRAFREQNCELL:LOCALCELLID="&amp;E:E&amp;";"&amp;"{"&amp;N:N&amp;"}"</f>
        <v>LST EUTRANINTRAFREQNCELL:LOCALCELLID=7;{洛阳涧西广文南路D-HLH}</v>
      </c>
      <c r="AF3" s="4" t="str">
        <f t="shared" ref="AF3:AF9" si="1">"LST EUTRANINTERFREQNCELL:LOCALCELLID="&amp;E:E&amp;";"&amp;"{"&amp;N:N&amp;"}"</f>
        <v>LST EUTRANINTERFREQNCELL:LOCALCELLID=7;{洛阳涧西广文南路D-HLH}</v>
      </c>
      <c r="AG3" s="4" t="str">
        <f t="shared" ref="AG3:AG9" si="2">"LST EUTRANINTRAFREQNCELL:ENODEBID="&amp;O:O&amp;",CELLID="&amp;H:H&amp;";"</f>
        <v>LST EUTRANINTRAFREQNCELL:ENODEBID=273484,CELLID=135;</v>
      </c>
      <c r="AH3" s="4" t="str">
        <f t="shared" ref="AH3:AH9" si="3">"LST EUTRANINTERFREQNCELL:ENODEBID="&amp;O:O&amp;",CELLID="&amp;H:H&amp;";"</f>
        <v>LST EUTRANINTERFREQNCELL:ENODEBID=273484,CELLID=135;</v>
      </c>
      <c r="AI3" s="4" t="str">
        <f t="shared" ref="AI3:AI9" si="4">"LST EUTRANEXTERNALCELL:ENODEBID="&amp;O:O&amp;",CELLID="&amp;H:H&amp;";"</f>
        <v>LST EUTRANEXTERNALCELL:ENODEBID=273484,CELLID=135;</v>
      </c>
    </row>
    <row r="4" spans="1:36" x14ac:dyDescent="0.15">
      <c r="A4" t="s">
        <v>51</v>
      </c>
      <c r="B4" t="s">
        <v>52</v>
      </c>
      <c r="C4" t="s">
        <v>53</v>
      </c>
      <c r="D4" t="s">
        <v>32</v>
      </c>
      <c r="E4">
        <v>1</v>
      </c>
      <c r="F4">
        <v>39</v>
      </c>
      <c r="G4">
        <v>38400</v>
      </c>
      <c r="H4">
        <v>65</v>
      </c>
      <c r="I4">
        <v>426</v>
      </c>
      <c r="J4" t="s">
        <v>36</v>
      </c>
      <c r="K4" t="s">
        <v>37</v>
      </c>
      <c r="L4">
        <v>1</v>
      </c>
      <c r="M4">
        <v>10556</v>
      </c>
      <c r="N4" t="s">
        <v>54</v>
      </c>
      <c r="O4">
        <v>109635</v>
      </c>
      <c r="P4">
        <v>23</v>
      </c>
      <c r="Q4">
        <v>72</v>
      </c>
      <c r="R4">
        <v>579</v>
      </c>
      <c r="S4">
        <v>28066625</v>
      </c>
      <c r="T4" t="s">
        <v>33</v>
      </c>
      <c r="U4" t="s">
        <v>38</v>
      </c>
      <c r="V4" t="s">
        <v>46</v>
      </c>
      <c r="W4" t="s">
        <v>39</v>
      </c>
      <c r="X4" t="s">
        <v>34</v>
      </c>
      <c r="Y4" t="s">
        <v>77</v>
      </c>
      <c r="Z4">
        <v>34</v>
      </c>
      <c r="AB4" s="6">
        <v>36275</v>
      </c>
      <c r="AC4" s="2" t="s">
        <v>78</v>
      </c>
      <c r="AD4" s="2" t="s">
        <v>78</v>
      </c>
      <c r="AE4" s="4" t="str">
        <f t="shared" si="0"/>
        <v>LST EUTRANINTRAFREQNCELL:LOCALCELLID=1;{洛阳偃师西寺庄南F-HLH}</v>
      </c>
      <c r="AF4" s="4" t="str">
        <f t="shared" si="1"/>
        <v>LST EUTRANINTERFREQNCELL:LOCALCELLID=1;{洛阳偃师西寺庄南F-HLH}</v>
      </c>
      <c r="AG4" s="4" t="str">
        <f t="shared" si="2"/>
        <v>LST EUTRANINTRAFREQNCELL:ENODEBID=109635,CELLID=65;</v>
      </c>
      <c r="AH4" s="4" t="str">
        <f t="shared" si="3"/>
        <v>LST EUTRANINTERFREQNCELL:ENODEBID=109635,CELLID=65;</v>
      </c>
      <c r="AI4" s="4" t="str">
        <f t="shared" si="4"/>
        <v>LST EUTRANEXTERNALCELL:ENODEBID=109635,CELLID=65;</v>
      </c>
    </row>
    <row r="5" spans="1:36" x14ac:dyDescent="0.15">
      <c r="A5" t="s">
        <v>55</v>
      </c>
      <c r="B5" t="s">
        <v>56</v>
      </c>
      <c r="C5" t="s">
        <v>57</v>
      </c>
      <c r="D5" t="s">
        <v>32</v>
      </c>
      <c r="E5">
        <v>1</v>
      </c>
      <c r="F5">
        <v>39</v>
      </c>
      <c r="G5">
        <v>38400</v>
      </c>
      <c r="H5">
        <v>65</v>
      </c>
      <c r="I5">
        <v>58</v>
      </c>
      <c r="J5" t="s">
        <v>36</v>
      </c>
      <c r="K5" t="s">
        <v>37</v>
      </c>
      <c r="L5">
        <v>1</v>
      </c>
      <c r="M5">
        <v>14154</v>
      </c>
      <c r="N5" t="s">
        <v>58</v>
      </c>
      <c r="O5">
        <v>102785</v>
      </c>
      <c r="P5">
        <v>23</v>
      </c>
      <c r="Q5">
        <v>122</v>
      </c>
      <c r="R5">
        <v>707</v>
      </c>
      <c r="S5">
        <v>26313025</v>
      </c>
      <c r="T5" t="s">
        <v>59</v>
      </c>
      <c r="U5" t="s">
        <v>38</v>
      </c>
      <c r="V5" t="s">
        <v>46</v>
      </c>
      <c r="W5" t="s">
        <v>39</v>
      </c>
      <c r="X5" t="s">
        <v>34</v>
      </c>
      <c r="Y5" t="s">
        <v>77</v>
      </c>
      <c r="Z5">
        <v>34</v>
      </c>
      <c r="AB5" s="6">
        <v>36275</v>
      </c>
      <c r="AC5" s="2" t="s">
        <v>78</v>
      </c>
      <c r="AD5" s="2" t="s">
        <v>78</v>
      </c>
      <c r="AE5" s="4" t="str">
        <f t="shared" si="0"/>
        <v>LST EUTRANINTRAFREQNCELL:LOCALCELLID=1;{洛阳宜阳卫校F-HLH}</v>
      </c>
      <c r="AF5" s="4" t="str">
        <f t="shared" si="1"/>
        <v>LST EUTRANINTERFREQNCELL:LOCALCELLID=1;{洛阳宜阳卫校F-HLH}</v>
      </c>
      <c r="AG5" s="4" t="str">
        <f t="shared" si="2"/>
        <v>LST EUTRANINTRAFREQNCELL:ENODEBID=102785,CELLID=65;</v>
      </c>
      <c r="AH5" s="4" t="str">
        <f t="shared" si="3"/>
        <v>LST EUTRANINTERFREQNCELL:ENODEBID=102785,CELLID=65;</v>
      </c>
      <c r="AI5" s="4" t="str">
        <f t="shared" si="4"/>
        <v>LST EUTRANEXTERNALCELL:ENODEBID=102785,CELLID=65;</v>
      </c>
    </row>
    <row r="6" spans="1:36" x14ac:dyDescent="0.15">
      <c r="A6" t="s">
        <v>60</v>
      </c>
      <c r="B6" t="s">
        <v>61</v>
      </c>
      <c r="C6" t="s">
        <v>62</v>
      </c>
      <c r="D6" t="s">
        <v>32</v>
      </c>
      <c r="E6">
        <v>0</v>
      </c>
      <c r="F6">
        <v>39</v>
      </c>
      <c r="G6">
        <v>38400</v>
      </c>
      <c r="H6">
        <v>128</v>
      </c>
      <c r="I6">
        <v>435</v>
      </c>
      <c r="J6" t="s">
        <v>36</v>
      </c>
      <c r="K6" t="s">
        <v>37</v>
      </c>
      <c r="L6">
        <v>1</v>
      </c>
      <c r="M6">
        <v>14680</v>
      </c>
      <c r="N6" t="s">
        <v>63</v>
      </c>
      <c r="O6">
        <v>11520</v>
      </c>
      <c r="P6">
        <v>23</v>
      </c>
      <c r="Q6">
        <v>122</v>
      </c>
      <c r="R6">
        <v>664</v>
      </c>
      <c r="S6">
        <v>2949248</v>
      </c>
      <c r="T6" t="s">
        <v>33</v>
      </c>
      <c r="U6" t="s">
        <v>38</v>
      </c>
      <c r="V6" t="s">
        <v>46</v>
      </c>
      <c r="W6" t="s">
        <v>39</v>
      </c>
      <c r="X6" t="s">
        <v>34</v>
      </c>
      <c r="Y6" t="s">
        <v>77</v>
      </c>
      <c r="Z6">
        <v>34</v>
      </c>
      <c r="AB6" s="6">
        <v>36275</v>
      </c>
      <c r="AC6" s="2" t="s">
        <v>78</v>
      </c>
      <c r="AD6" s="2" t="s">
        <v>78</v>
      </c>
      <c r="AE6" s="4" t="str">
        <f t="shared" si="0"/>
        <v>LST EUTRANINTRAFREQNCELL:LOCALCELLID=0;{洛阳涧西防护区F-HLH}</v>
      </c>
      <c r="AF6" s="4" t="str">
        <f t="shared" si="1"/>
        <v>LST EUTRANINTERFREQNCELL:LOCALCELLID=0;{洛阳涧西防护区F-HLH}</v>
      </c>
      <c r="AG6" s="4" t="str">
        <f t="shared" si="2"/>
        <v>LST EUTRANINTRAFREQNCELL:ENODEBID=11520,CELLID=128;</v>
      </c>
      <c r="AH6" s="4" t="str">
        <f t="shared" si="3"/>
        <v>LST EUTRANINTERFREQNCELL:ENODEBID=11520,CELLID=128;</v>
      </c>
      <c r="AI6" s="4" t="str">
        <f t="shared" si="4"/>
        <v>LST EUTRANEXTERNALCELL:ENODEBID=11520,CELLID=128;</v>
      </c>
    </row>
    <row r="7" spans="1:36" x14ac:dyDescent="0.15">
      <c r="A7" t="s">
        <v>64</v>
      </c>
      <c r="B7" t="s">
        <v>65</v>
      </c>
      <c r="C7" t="s">
        <v>66</v>
      </c>
      <c r="D7" t="s">
        <v>32</v>
      </c>
      <c r="E7">
        <v>1</v>
      </c>
      <c r="F7">
        <v>39</v>
      </c>
      <c r="G7">
        <v>38352</v>
      </c>
      <c r="H7">
        <v>1</v>
      </c>
      <c r="I7">
        <v>25</v>
      </c>
      <c r="J7" t="s">
        <v>36</v>
      </c>
      <c r="K7" t="s">
        <v>37</v>
      </c>
      <c r="L7">
        <v>1</v>
      </c>
      <c r="M7">
        <v>14330</v>
      </c>
      <c r="N7" t="s">
        <v>67</v>
      </c>
      <c r="O7">
        <v>246587</v>
      </c>
      <c r="P7">
        <v>23</v>
      </c>
      <c r="Q7">
        <v>122</v>
      </c>
      <c r="R7">
        <v>440</v>
      </c>
      <c r="S7">
        <v>63126273</v>
      </c>
      <c r="T7" t="s">
        <v>33</v>
      </c>
      <c r="U7" t="s">
        <v>38</v>
      </c>
      <c r="V7" t="s">
        <v>68</v>
      </c>
      <c r="W7" t="s">
        <v>39</v>
      </c>
      <c r="X7" t="s">
        <v>34</v>
      </c>
      <c r="Y7" t="s">
        <v>77</v>
      </c>
      <c r="Z7">
        <v>34</v>
      </c>
      <c r="AB7" s="6">
        <v>36275</v>
      </c>
      <c r="AC7" s="2" t="s">
        <v>78</v>
      </c>
      <c r="AD7" s="2" t="s">
        <v>78</v>
      </c>
      <c r="AE7" s="4" t="str">
        <f t="shared" si="0"/>
        <v>LST EUTRANINTRAFREQNCELL:LOCALCELLID=1;{洛阳偃师李南村F-HLH}</v>
      </c>
      <c r="AF7" s="4" t="str">
        <f t="shared" si="1"/>
        <v>LST EUTRANINTERFREQNCELL:LOCALCELLID=1;{洛阳偃师李南村F-HLH}</v>
      </c>
      <c r="AG7" s="4" t="str">
        <f t="shared" si="2"/>
        <v>LST EUTRANINTRAFREQNCELL:ENODEBID=246587,CELLID=1;</v>
      </c>
      <c r="AH7" s="4" t="str">
        <f t="shared" si="3"/>
        <v>LST EUTRANINTERFREQNCELL:ENODEBID=246587,CELLID=1;</v>
      </c>
      <c r="AI7" s="4" t="str">
        <f t="shared" si="4"/>
        <v>LST EUTRANEXTERNALCELL:ENODEBID=246587,CELLID=1;</v>
      </c>
    </row>
    <row r="8" spans="1:36" x14ac:dyDescent="0.15">
      <c r="A8" t="s">
        <v>69</v>
      </c>
      <c r="B8" t="s">
        <v>70</v>
      </c>
      <c r="C8" t="s">
        <v>71</v>
      </c>
      <c r="D8" t="s">
        <v>32</v>
      </c>
      <c r="E8">
        <v>0</v>
      </c>
      <c r="F8">
        <v>39</v>
      </c>
      <c r="G8">
        <v>38544</v>
      </c>
      <c r="H8">
        <v>0</v>
      </c>
      <c r="I8">
        <v>157</v>
      </c>
      <c r="J8" t="s">
        <v>36</v>
      </c>
      <c r="K8" t="s">
        <v>37</v>
      </c>
      <c r="L8">
        <v>1</v>
      </c>
      <c r="M8">
        <v>18746</v>
      </c>
      <c r="N8" t="s">
        <v>72</v>
      </c>
      <c r="O8">
        <v>246052</v>
      </c>
      <c r="P8">
        <v>23</v>
      </c>
      <c r="Q8">
        <v>92</v>
      </c>
      <c r="R8">
        <v>9</v>
      </c>
      <c r="S8">
        <v>62989312</v>
      </c>
      <c r="T8" t="s">
        <v>33</v>
      </c>
      <c r="U8" t="s">
        <v>38</v>
      </c>
      <c r="V8" t="s">
        <v>68</v>
      </c>
      <c r="W8" t="s">
        <v>39</v>
      </c>
      <c r="X8" t="s">
        <v>34</v>
      </c>
      <c r="Y8" t="s">
        <v>77</v>
      </c>
      <c r="Z8">
        <v>34</v>
      </c>
      <c r="AB8" s="6">
        <v>36275</v>
      </c>
      <c r="AC8" s="2" t="s">
        <v>78</v>
      </c>
      <c r="AD8" s="2" t="s">
        <v>78</v>
      </c>
      <c r="AE8" s="4" t="str">
        <f t="shared" si="0"/>
        <v>LST EUTRANINTRAFREQNCELL:LOCALCELLID=0;{洛阳西工恒翔山庄2F-HLH}</v>
      </c>
      <c r="AF8" s="4" t="str">
        <f t="shared" si="1"/>
        <v>LST EUTRANINTERFREQNCELL:LOCALCELLID=0;{洛阳西工恒翔山庄2F-HLH}</v>
      </c>
      <c r="AG8" s="4" t="str">
        <f t="shared" si="2"/>
        <v>LST EUTRANINTRAFREQNCELL:ENODEBID=246052,CELLID=0;</v>
      </c>
      <c r="AH8" s="4" t="str">
        <f t="shared" si="3"/>
        <v>LST EUTRANINTERFREQNCELL:ENODEBID=246052,CELLID=0;</v>
      </c>
      <c r="AI8" s="4" t="str">
        <f t="shared" si="4"/>
        <v>LST EUTRANEXTERNALCELL:ENODEBID=246052,CELLID=0;</v>
      </c>
    </row>
    <row r="9" spans="1:36" x14ac:dyDescent="0.15">
      <c r="A9" t="s">
        <v>73</v>
      </c>
      <c r="B9" t="s">
        <v>74</v>
      </c>
      <c r="C9" t="s">
        <v>75</v>
      </c>
      <c r="D9" t="s">
        <v>32</v>
      </c>
      <c r="E9">
        <v>1</v>
      </c>
      <c r="F9">
        <v>39</v>
      </c>
      <c r="G9">
        <v>38400</v>
      </c>
      <c r="H9">
        <v>1</v>
      </c>
      <c r="I9">
        <v>374</v>
      </c>
      <c r="J9" t="s">
        <v>36</v>
      </c>
      <c r="K9" t="s">
        <v>37</v>
      </c>
      <c r="L9">
        <v>1</v>
      </c>
      <c r="M9">
        <v>10566</v>
      </c>
      <c r="N9" t="s">
        <v>76</v>
      </c>
      <c r="O9">
        <v>254342</v>
      </c>
      <c r="P9">
        <v>23</v>
      </c>
      <c r="Q9">
        <v>122</v>
      </c>
      <c r="R9">
        <v>699</v>
      </c>
      <c r="S9">
        <v>65111553</v>
      </c>
      <c r="T9" t="s">
        <v>33</v>
      </c>
      <c r="U9" t="s">
        <v>38</v>
      </c>
      <c r="V9" t="s">
        <v>46</v>
      </c>
      <c r="W9" t="s">
        <v>39</v>
      </c>
      <c r="X9" t="s">
        <v>34</v>
      </c>
      <c r="Y9" t="s">
        <v>77</v>
      </c>
      <c r="Z9">
        <v>34</v>
      </c>
      <c r="AB9" s="6">
        <v>36275</v>
      </c>
      <c r="AC9" s="2" t="s">
        <v>78</v>
      </c>
      <c r="AD9" s="2" t="s">
        <v>78</v>
      </c>
      <c r="AE9" s="4" t="str">
        <f t="shared" si="0"/>
        <v>LST EUTRANINTRAFREQNCELL:LOCALCELLID=1;{洛阳伊川新周村F-HLH}</v>
      </c>
      <c r="AF9" s="4" t="str">
        <f t="shared" si="1"/>
        <v>LST EUTRANINTERFREQNCELL:LOCALCELLID=1;{洛阳伊川新周村F-HLH}</v>
      </c>
      <c r="AG9" s="4" t="str">
        <f t="shared" si="2"/>
        <v>LST EUTRANINTRAFREQNCELL:ENODEBID=254342,CELLID=1;</v>
      </c>
      <c r="AH9" s="4" t="str">
        <f t="shared" si="3"/>
        <v>LST EUTRANINTERFREQNCELL:ENODEBID=254342,CELLID=1;</v>
      </c>
      <c r="AI9" s="4" t="str">
        <f t="shared" si="4"/>
        <v>LST EUTRANEXTERNALCELL:ENODEBID=254342,CELLID=1;</v>
      </c>
    </row>
  </sheetData>
  <autoFilter ref="A1:AI2" xr:uid="{33F2F1B2-0D72-4280-877A-848F02BEE0F1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2020-07-24T15:11:05Z</dcterms:created>
  <dcterms:modified xsi:type="dcterms:W3CDTF">2020-12-02T02:03:12Z</dcterms:modified>
</cp:coreProperties>
</file>