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10" windowWidth="21260" windowHeight="10860" activeTab="4"/>
  </bookViews>
  <sheets>
    <sheet name="Sheet1" sheetId="1" r:id="rId1"/>
    <sheet name="Sheet2" sheetId="2" r:id="rId2"/>
    <sheet name="Sheet3" sheetId="4" r:id="rId3"/>
    <sheet name="1%" sheetId="6" r:id="rId4"/>
    <sheet name="2%" sheetId="3" r:id="rId5"/>
    <sheet name="3%" sheetId="5" r:id="rId6"/>
  </sheets>
  <calcPr calcId="125725"/>
  <fileRecoveryPr repairLoad="1"/>
</workbook>
</file>

<file path=xl/calcChain.xml><?xml version="1.0" encoding="utf-8"?>
<calcChain xmlns="http://schemas.openxmlformats.org/spreadsheetml/2006/main">
  <c r="B2" i="2"/>
  <c r="B167" i="1"/>
  <c r="B161"/>
  <c r="B155"/>
  <c r="B152"/>
  <c r="B149"/>
  <c r="B147"/>
  <c r="A16" i="6"/>
  <c r="A17"/>
  <c r="A18"/>
  <c r="A19"/>
  <c r="A20"/>
  <c r="A21"/>
  <c r="A22"/>
  <c r="A23"/>
  <c r="A24"/>
  <c r="A15"/>
  <c r="A12"/>
  <c r="A13"/>
  <c r="A14"/>
  <c r="A11"/>
  <c r="A10"/>
  <c r="A9"/>
  <c r="A6"/>
  <c r="A5"/>
  <c r="A4"/>
  <c r="A3"/>
  <c r="A2"/>
  <c r="A16" i="3"/>
  <c r="A6" i="5"/>
  <c r="A5"/>
  <c r="A3"/>
  <c r="A4"/>
  <c r="A2"/>
  <c r="A8" i="3"/>
  <c r="A14"/>
  <c r="A15"/>
  <c r="A7"/>
  <c r="A9"/>
  <c r="A10"/>
  <c r="A11"/>
  <c r="A12"/>
  <c r="A13"/>
  <c r="A6"/>
  <c r="A5"/>
  <c r="B6" i="2"/>
  <c r="B7"/>
  <c r="B8"/>
  <c r="B9"/>
  <c r="B10"/>
  <c r="B11"/>
  <c r="B12"/>
  <c r="B13"/>
  <c r="B14"/>
  <c r="B15"/>
  <c r="B16"/>
  <c r="B3"/>
  <c r="B4"/>
  <c r="B5"/>
  <c r="B1"/>
  <c r="B66" i="1"/>
  <c r="B45"/>
  <c r="B31"/>
  <c r="B25"/>
  <c r="B142"/>
  <c r="B134"/>
  <c r="B125"/>
  <c r="B123"/>
  <c r="B117"/>
  <c r="B115"/>
  <c r="B113"/>
  <c r="B108"/>
  <c r="B100"/>
  <c r="B82"/>
  <c r="B86"/>
  <c r="F1" i="2"/>
</calcChain>
</file>

<file path=xl/sharedStrings.xml><?xml version="1.0" encoding="utf-8"?>
<sst xmlns="http://schemas.openxmlformats.org/spreadsheetml/2006/main" count="268" uniqueCount="94">
  <si>
    <t>正負</t>
    <phoneticPr fontId="1" type="noConversion"/>
  </si>
  <si>
    <t>1%-2%</t>
    <phoneticPr fontId="1" type="noConversion"/>
  </si>
  <si>
    <t>2%-3%</t>
    <phoneticPr fontId="1" type="noConversion"/>
  </si>
  <si>
    <t>3%-4%</t>
    <phoneticPr fontId="1" type="noConversion"/>
  </si>
  <si>
    <t>4%-5%</t>
    <phoneticPr fontId="1" type="noConversion"/>
  </si>
  <si>
    <t>5%-6%</t>
    <phoneticPr fontId="1" type="noConversion"/>
  </si>
  <si>
    <t>0%-1%</t>
    <phoneticPr fontId="1" type="noConversion"/>
  </si>
  <si>
    <t>V</t>
    <phoneticPr fontId="1" type="noConversion"/>
  </si>
  <si>
    <t>3%-5%</t>
    <phoneticPr fontId="1" type="noConversion"/>
  </si>
  <si>
    <t>m.Company==1539||</t>
  </si>
  <si>
    <t>m.Company==4916||</t>
  </si>
  <si>
    <t>V</t>
    <phoneticPr fontId="1" type="noConversion"/>
  </si>
  <si>
    <t>很好 但近兩次都虧</t>
    <phoneticPr fontId="1" type="noConversion"/>
  </si>
  <si>
    <t>近一次大虧</t>
    <phoneticPr fontId="1" type="noConversion"/>
  </si>
  <si>
    <t>X</t>
    <phoneticPr fontId="1" type="noConversion"/>
  </si>
  <si>
    <t>容易被手續費吃掉利潤</t>
    <phoneticPr fontId="1" type="noConversion"/>
  </si>
  <si>
    <t>-</t>
    <phoneticPr fontId="1" type="noConversion"/>
  </si>
  <si>
    <t>如果輸了放六天內會超過</t>
    <phoneticPr fontId="1" type="noConversion"/>
  </si>
  <si>
    <t>無條件捨去保險 輸了一定當天出</t>
    <phoneticPr fontId="1" type="noConversion"/>
  </si>
  <si>
    <t>數量多 穩定</t>
    <phoneticPr fontId="1" type="noConversion"/>
  </si>
  <si>
    <t>數量少  等等看 把限制拿掉</t>
    <phoneticPr fontId="1" type="noConversion"/>
  </si>
  <si>
    <t>尚可接受</t>
    <phoneticPr fontId="1" type="noConversion"/>
  </si>
  <si>
    <t>9 0</t>
    <phoneticPr fontId="1" type="noConversion"/>
  </si>
  <si>
    <t>輸了可放兩星期 兩星期內賣</t>
    <phoneticPr fontId="1" type="noConversion"/>
  </si>
  <si>
    <t>X</t>
    <phoneticPr fontId="1" type="noConversion"/>
  </si>
  <si>
    <t>暫時不用</t>
    <phoneticPr fontId="1" type="noConversion"/>
  </si>
  <si>
    <t>X</t>
    <phoneticPr fontId="1" type="noConversion"/>
  </si>
  <si>
    <t>V</t>
    <phoneticPr fontId="1" type="noConversion"/>
  </si>
  <si>
    <t>在觀察 數量多</t>
    <phoneticPr fontId="1" type="noConversion"/>
  </si>
  <si>
    <t>OK</t>
    <phoneticPr fontId="1" type="noConversion"/>
  </si>
  <si>
    <t>虧了可放幾天</t>
    <phoneticPr fontId="1" type="noConversion"/>
  </si>
  <si>
    <t>虧了可放幾天</t>
    <phoneticPr fontId="1" type="noConversion"/>
  </si>
  <si>
    <t>15v1</t>
    <phoneticPr fontId="1" type="noConversion"/>
  </si>
  <si>
    <t>18沒資料</t>
    <phoneticPr fontId="1" type="noConversion"/>
  </si>
  <si>
    <t>暫時不用 近期跌</t>
    <phoneticPr fontId="1" type="noConversion"/>
  </si>
  <si>
    <t>6%-7%</t>
    <phoneticPr fontId="1" type="noConversion"/>
  </si>
  <si>
    <t>m.Company==3008||</t>
  </si>
  <si>
    <t>V</t>
    <phoneticPr fontId="1" type="noConversion"/>
  </si>
  <si>
    <t>X</t>
    <phoneticPr fontId="1" type="noConversion"/>
  </si>
  <si>
    <t>V</t>
    <phoneticPr fontId="1" type="noConversion"/>
  </si>
  <si>
    <t>10V3 17年才有資料</t>
    <phoneticPr fontId="1" type="noConversion"/>
  </si>
  <si>
    <t>X</t>
    <phoneticPr fontId="1" type="noConversion"/>
  </si>
  <si>
    <t>12V4</t>
    <phoneticPr fontId="1" type="noConversion"/>
  </si>
  <si>
    <t>6V1</t>
    <phoneticPr fontId="1" type="noConversion"/>
  </si>
  <si>
    <t>9V2</t>
    <phoneticPr fontId="1" type="noConversion"/>
  </si>
  <si>
    <t>-</t>
    <phoneticPr fontId="1" type="noConversion"/>
  </si>
  <si>
    <t>2018不穩</t>
    <phoneticPr fontId="1" type="noConversion"/>
  </si>
  <si>
    <t>價格有點低 交易量又少</t>
    <phoneticPr fontId="1" type="noConversion"/>
  </si>
  <si>
    <t>2017才有資料</t>
    <phoneticPr fontId="1" type="noConversion"/>
  </si>
  <si>
    <t>8V1 2%更加保險</t>
    <phoneticPr fontId="1" type="noConversion"/>
  </si>
  <si>
    <t>10V3 2%更好</t>
    <phoneticPr fontId="1" type="noConversion"/>
  </si>
  <si>
    <t>8V2 2%更加保險</t>
    <phoneticPr fontId="1" type="noConversion"/>
  </si>
  <si>
    <t>m.Company==2401||</t>
  </si>
  <si>
    <t>m.Company==2426||</t>
  </si>
  <si>
    <t>m.Company==3037||</t>
  </si>
  <si>
    <t>勝率</t>
    <phoneticPr fontId="1" type="noConversion"/>
  </si>
  <si>
    <t>總報酬</t>
    <phoneticPr fontId="1" type="noConversion"/>
  </si>
  <si>
    <t>GOOD</t>
    <phoneticPr fontId="1" type="noConversion"/>
  </si>
  <si>
    <t>買進條件</t>
    <phoneticPr fontId="1" type="noConversion"/>
  </si>
  <si>
    <t>股票代號</t>
    <phoneticPr fontId="1" type="noConversion"/>
  </si>
  <si>
    <t>備註</t>
    <phoneticPr fontId="1" type="noConversion"/>
  </si>
  <si>
    <t>15V2</t>
    <phoneticPr fontId="1" type="noConversion"/>
  </si>
  <si>
    <t>7V1</t>
    <phoneticPr fontId="1" type="noConversion"/>
  </si>
  <si>
    <t>11V1</t>
    <phoneticPr fontId="1" type="noConversion"/>
  </si>
  <si>
    <t>15V1 量少價低</t>
    <phoneticPr fontId="1" type="noConversion"/>
  </si>
  <si>
    <t>9V1 注意失效</t>
    <phoneticPr fontId="1" type="noConversion"/>
  </si>
  <si>
    <t>13V1</t>
    <phoneticPr fontId="1" type="noConversion"/>
  </si>
  <si>
    <t xml:space="preserve"> 注意失效</t>
    <phoneticPr fontId="1" type="noConversion"/>
  </si>
  <si>
    <t>7V2</t>
    <phoneticPr fontId="1" type="noConversion"/>
  </si>
  <si>
    <t>12V2</t>
    <phoneticPr fontId="1" type="noConversion"/>
  </si>
  <si>
    <t>X</t>
    <phoneticPr fontId="1" type="noConversion"/>
  </si>
  <si>
    <t>X</t>
    <phoneticPr fontId="1" type="noConversion"/>
  </si>
  <si>
    <t>V</t>
    <phoneticPr fontId="1" type="noConversion"/>
  </si>
  <si>
    <t>18 no data</t>
    <phoneticPr fontId="1" type="noConversion"/>
  </si>
  <si>
    <t>X</t>
    <phoneticPr fontId="1" type="noConversion"/>
  </si>
  <si>
    <t>m.Company==4935||</t>
  </si>
  <si>
    <t>m.Company==2458||</t>
  </si>
  <si>
    <t>m.Company==5007||</t>
  </si>
  <si>
    <t>m.Company==9944||</t>
  </si>
  <si>
    <t>m.Company==8464||</t>
  </si>
  <si>
    <t>m.Company==2605||</t>
  </si>
  <si>
    <t>m.Company==5243||</t>
  </si>
  <si>
    <t>m.Company==9904||</t>
  </si>
  <si>
    <t>m.Company==4739||</t>
  </si>
  <si>
    <t>m.Company==4935||m.Company==3037||m.Company==3037||m.Company==2458||m.Company==5007||m.Company==9944||m.Company==8464||m.Company==2605||m.Company==3008||m.Company==5243||m.Company==9904||m.Company==2401||m.Company==2426||m.Company==4916||m.Company==4739||m.Company==1539||</t>
    <phoneticPr fontId="1" type="noConversion"/>
  </si>
  <si>
    <t>V</t>
    <phoneticPr fontId="1" type="noConversion"/>
  </si>
  <si>
    <t>-</t>
    <phoneticPr fontId="1" type="noConversion"/>
  </si>
  <si>
    <t>降報酬試試看 1.72</t>
    <phoneticPr fontId="1" type="noConversion"/>
  </si>
  <si>
    <t>X</t>
    <phoneticPr fontId="1" type="noConversion"/>
  </si>
  <si>
    <t>V</t>
    <phoneticPr fontId="1" type="noConversion"/>
  </si>
  <si>
    <t>可能報酬降地更好</t>
    <phoneticPr fontId="1" type="noConversion"/>
  </si>
  <si>
    <t>18 no data</t>
    <phoneticPr fontId="1" type="noConversion"/>
  </si>
  <si>
    <t>沒16年以前資料</t>
    <phoneticPr fontId="1" type="noConversion"/>
  </si>
  <si>
    <t>ˊ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</si>
</sst>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10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97"/>
  <sheetViews>
    <sheetView topLeftCell="A118" workbookViewId="0">
      <selection activeCell="C139" sqref="C139"/>
    </sheetView>
  </sheetViews>
  <sheetFormatPr defaultRowHeight="17"/>
  <cols>
    <col min="8" max="8" width="38.453125" customWidth="1"/>
    <col min="10" max="10" width="36.36328125" customWidth="1"/>
  </cols>
  <sheetData>
    <row r="1" spans="1:7">
      <c r="A1" t="s">
        <v>0</v>
      </c>
    </row>
    <row r="2" spans="1:7">
      <c r="B2" s="1" t="s">
        <v>1</v>
      </c>
    </row>
    <row r="3" spans="1:7">
      <c r="C3" s="2">
        <v>3090</v>
      </c>
      <c r="D3" t="s">
        <v>39</v>
      </c>
      <c r="E3">
        <v>13.6</v>
      </c>
      <c r="F3">
        <v>88</v>
      </c>
      <c r="G3" t="s">
        <v>61</v>
      </c>
    </row>
    <row r="4" spans="1:7">
      <c r="C4" s="2">
        <v>2461</v>
      </c>
      <c r="D4" t="s">
        <v>45</v>
      </c>
    </row>
    <row r="5" spans="1:7">
      <c r="C5" s="2">
        <v>5269</v>
      </c>
      <c r="D5" t="s">
        <v>45</v>
      </c>
    </row>
    <row r="6" spans="1:7">
      <c r="C6" s="2">
        <v>2342</v>
      </c>
      <c r="D6" t="s">
        <v>41</v>
      </c>
      <c r="E6">
        <v>7.04</v>
      </c>
      <c r="F6">
        <v>88</v>
      </c>
      <c r="G6" t="s">
        <v>62</v>
      </c>
    </row>
    <row r="7" spans="1:7">
      <c r="C7" s="2">
        <v>3708</v>
      </c>
      <c r="D7" t="s">
        <v>39</v>
      </c>
      <c r="E7">
        <v>10.56</v>
      </c>
      <c r="F7">
        <v>12</v>
      </c>
      <c r="G7" t="s">
        <v>63</v>
      </c>
    </row>
    <row r="8" spans="1:7">
      <c r="C8" s="2">
        <v>6226</v>
      </c>
      <c r="D8" t="s">
        <v>39</v>
      </c>
      <c r="E8">
        <v>13.12</v>
      </c>
      <c r="F8">
        <v>93</v>
      </c>
      <c r="G8" t="s">
        <v>64</v>
      </c>
    </row>
    <row r="9" spans="1:7">
      <c r="B9" t="s">
        <v>3</v>
      </c>
    </row>
    <row r="10" spans="1:7">
      <c r="C10" s="2">
        <v>4725</v>
      </c>
      <c r="D10" t="s">
        <v>39</v>
      </c>
      <c r="E10">
        <v>7.9</v>
      </c>
      <c r="F10">
        <v>90</v>
      </c>
      <c r="G10" t="s">
        <v>65</v>
      </c>
    </row>
    <row r="11" spans="1:7">
      <c r="C11" s="2">
        <v>6282</v>
      </c>
      <c r="D11" t="s">
        <v>41</v>
      </c>
    </row>
    <row r="12" spans="1:7">
      <c r="C12" s="2">
        <v>3060</v>
      </c>
      <c r="D12" t="s">
        <v>41</v>
      </c>
      <c r="E12">
        <v>10.220000000000001</v>
      </c>
      <c r="F12">
        <v>92</v>
      </c>
      <c r="G12" t="s">
        <v>66</v>
      </c>
    </row>
    <row r="13" spans="1:7">
      <c r="C13" s="2">
        <v>2545</v>
      </c>
      <c r="D13" t="s">
        <v>41</v>
      </c>
    </row>
    <row r="14" spans="1:7">
      <c r="C14" s="2">
        <v>1568</v>
      </c>
      <c r="D14" t="s">
        <v>41</v>
      </c>
    </row>
    <row r="15" spans="1:7">
      <c r="C15" s="2">
        <v>4984</v>
      </c>
      <c r="D15" t="s">
        <v>41</v>
      </c>
    </row>
    <row r="16" spans="1:7">
      <c r="C16" s="2">
        <v>3013</v>
      </c>
      <c r="D16" t="s">
        <v>39</v>
      </c>
      <c r="E16">
        <v>12</v>
      </c>
      <c r="F16">
        <v>100</v>
      </c>
      <c r="G16" t="s">
        <v>67</v>
      </c>
    </row>
    <row r="17" spans="2:7">
      <c r="C17" s="2">
        <v>2467</v>
      </c>
      <c r="D17" t="s">
        <v>41</v>
      </c>
    </row>
    <row r="18" spans="2:7">
      <c r="B18" t="s">
        <v>4</v>
      </c>
    </row>
    <row r="19" spans="2:7">
      <c r="C19">
        <v>6139</v>
      </c>
      <c r="D19" t="s">
        <v>39</v>
      </c>
      <c r="E19">
        <v>9</v>
      </c>
      <c r="F19">
        <v>100</v>
      </c>
      <c r="G19" t="s">
        <v>67</v>
      </c>
    </row>
    <row r="20" spans="2:7">
      <c r="B20" t="s">
        <v>35</v>
      </c>
    </row>
    <row r="21" spans="2:7">
      <c r="C21" s="2">
        <v>3596</v>
      </c>
      <c r="D21" t="s">
        <v>39</v>
      </c>
      <c r="E21">
        <v>11</v>
      </c>
      <c r="F21">
        <v>100</v>
      </c>
    </row>
    <row r="22" spans="2:7">
      <c r="C22" s="2">
        <v>4426</v>
      </c>
      <c r="D22" t="s">
        <v>41</v>
      </c>
    </row>
    <row r="23" spans="2:7">
      <c r="B23" t="s">
        <v>6</v>
      </c>
      <c r="C23" s="2"/>
    </row>
    <row r="24" spans="2:7">
      <c r="C24">
        <v>8996</v>
      </c>
      <c r="D24" t="s">
        <v>41</v>
      </c>
    </row>
    <row r="25" spans="2:7">
      <c r="B25" t="str">
        <f>"-2%--3%"</f>
        <v>-2%--3%</v>
      </c>
      <c r="C25" s="2"/>
    </row>
    <row r="26" spans="2:7">
      <c r="C26" s="2">
        <v>4551</v>
      </c>
      <c r="D26" t="s">
        <v>41</v>
      </c>
    </row>
    <row r="27" spans="2:7">
      <c r="C27" s="2">
        <v>2911</v>
      </c>
      <c r="D27" t="s">
        <v>39</v>
      </c>
      <c r="E27">
        <v>6</v>
      </c>
      <c r="F27">
        <v>87.5</v>
      </c>
      <c r="G27" t="s">
        <v>67</v>
      </c>
    </row>
    <row r="28" spans="2:7">
      <c r="C28" s="2">
        <v>1762</v>
      </c>
      <c r="D28" t="s">
        <v>41</v>
      </c>
    </row>
    <row r="29" spans="2:7">
      <c r="C29" s="2">
        <v>3694</v>
      </c>
      <c r="D29" t="s">
        <v>39</v>
      </c>
      <c r="E29">
        <v>5.49</v>
      </c>
      <c r="F29">
        <v>77.7</v>
      </c>
      <c r="G29" t="s">
        <v>68</v>
      </c>
    </row>
    <row r="30" spans="2:7">
      <c r="C30" s="2">
        <v>2399</v>
      </c>
      <c r="D30" t="s">
        <v>41</v>
      </c>
    </row>
    <row r="31" spans="2:7">
      <c r="B31" t="str">
        <f>"-3%--4%"</f>
        <v>-3%--4%</v>
      </c>
      <c r="C31" s="2"/>
    </row>
    <row r="32" spans="2:7">
      <c r="C32" s="2">
        <v>2431</v>
      </c>
      <c r="D32" t="s">
        <v>39</v>
      </c>
      <c r="E32">
        <v>8</v>
      </c>
      <c r="F32">
        <v>100</v>
      </c>
    </row>
    <row r="33" spans="2:7">
      <c r="C33" s="2">
        <v>2404</v>
      </c>
      <c r="D33" t="s">
        <v>41</v>
      </c>
    </row>
    <row r="34" spans="2:7">
      <c r="C34" s="2">
        <v>2444</v>
      </c>
      <c r="D34" t="s">
        <v>41</v>
      </c>
    </row>
    <row r="35" spans="2:7">
      <c r="C35" s="2">
        <v>6168</v>
      </c>
      <c r="D35" t="s">
        <v>39</v>
      </c>
      <c r="E35">
        <v>8.4</v>
      </c>
      <c r="F35">
        <v>85.7</v>
      </c>
      <c r="G35" t="s">
        <v>69</v>
      </c>
    </row>
    <row r="36" spans="2:7">
      <c r="C36" s="2">
        <v>4414</v>
      </c>
      <c r="D36" t="s">
        <v>39</v>
      </c>
      <c r="E36">
        <v>12.18</v>
      </c>
      <c r="F36">
        <v>92</v>
      </c>
      <c r="G36" t="s">
        <v>66</v>
      </c>
    </row>
    <row r="37" spans="2:7">
      <c r="C37" s="2">
        <v>3673</v>
      </c>
      <c r="D37" t="s">
        <v>45</v>
      </c>
    </row>
    <row r="38" spans="2:7">
      <c r="C38" s="2">
        <v>3694</v>
      </c>
      <c r="D38" t="s">
        <v>39</v>
      </c>
      <c r="E38">
        <v>9</v>
      </c>
      <c r="F38">
        <v>100</v>
      </c>
    </row>
    <row r="39" spans="2:7">
      <c r="C39" s="2">
        <v>3450</v>
      </c>
      <c r="D39" t="s">
        <v>41</v>
      </c>
    </row>
    <row r="40" spans="2:7">
      <c r="C40" s="2">
        <v>9105</v>
      </c>
      <c r="D40" t="s">
        <v>41</v>
      </c>
    </row>
    <row r="41" spans="2:7">
      <c r="C41" s="2">
        <v>2615</v>
      </c>
      <c r="D41" t="s">
        <v>70</v>
      </c>
    </row>
    <row r="42" spans="2:7">
      <c r="C42" s="2">
        <v>6456</v>
      </c>
      <c r="D42" t="s">
        <v>45</v>
      </c>
    </row>
    <row r="43" spans="2:7">
      <c r="C43" s="2">
        <v>3008</v>
      </c>
      <c r="D43" t="s">
        <v>41</v>
      </c>
    </row>
    <row r="44" spans="2:7">
      <c r="C44" s="2">
        <v>1541</v>
      </c>
      <c r="D44" t="s">
        <v>41</v>
      </c>
    </row>
    <row r="45" spans="2:7">
      <c r="B45" t="str">
        <f>"-4%--5%"</f>
        <v>-4%--5%</v>
      </c>
      <c r="C45" s="2"/>
    </row>
    <row r="46" spans="2:7">
      <c r="C46" s="2">
        <v>2401</v>
      </c>
      <c r="D46" t="s">
        <v>71</v>
      </c>
    </row>
    <row r="47" spans="2:7">
      <c r="C47" s="2">
        <v>8429</v>
      </c>
      <c r="D47" t="s">
        <v>72</v>
      </c>
      <c r="E47">
        <v>7</v>
      </c>
      <c r="F47">
        <v>100</v>
      </c>
      <c r="G47" t="s">
        <v>73</v>
      </c>
    </row>
    <row r="48" spans="2:7">
      <c r="C48" s="2">
        <v>4916</v>
      </c>
      <c r="D48" t="s">
        <v>72</v>
      </c>
      <c r="E48">
        <v>8</v>
      </c>
      <c r="F48">
        <v>100</v>
      </c>
      <c r="G48" t="s">
        <v>73</v>
      </c>
    </row>
    <row r="49" spans="3:7">
      <c r="C49" s="2">
        <v>2492</v>
      </c>
      <c r="D49" t="s">
        <v>71</v>
      </c>
    </row>
    <row r="50" spans="3:7">
      <c r="C50" s="2">
        <v>1539</v>
      </c>
      <c r="D50" t="s">
        <v>71</v>
      </c>
    </row>
    <row r="51" spans="3:7">
      <c r="C51" s="2">
        <v>2488</v>
      </c>
      <c r="D51" t="s">
        <v>71</v>
      </c>
    </row>
    <row r="52" spans="3:7">
      <c r="C52" s="2">
        <v>2426</v>
      </c>
      <c r="D52" t="s">
        <v>72</v>
      </c>
      <c r="E52">
        <v>5</v>
      </c>
      <c r="F52">
        <v>100</v>
      </c>
      <c r="G52" t="s">
        <v>73</v>
      </c>
    </row>
    <row r="53" spans="3:7">
      <c r="C53" s="2">
        <v>3037</v>
      </c>
      <c r="D53" t="s">
        <v>71</v>
      </c>
    </row>
    <row r="54" spans="3:7">
      <c r="C54" s="2">
        <v>4137</v>
      </c>
      <c r="D54" t="s">
        <v>72</v>
      </c>
      <c r="E54">
        <v>4.83</v>
      </c>
      <c r="F54">
        <v>85</v>
      </c>
    </row>
    <row r="55" spans="3:7">
      <c r="C55" s="2">
        <v>3519</v>
      </c>
      <c r="D55" t="s">
        <v>74</v>
      </c>
    </row>
    <row r="56" spans="3:7">
      <c r="C56" s="2">
        <v>2456</v>
      </c>
      <c r="D56" t="s">
        <v>72</v>
      </c>
      <c r="E56">
        <v>8.01</v>
      </c>
      <c r="F56">
        <v>88</v>
      </c>
    </row>
    <row r="57" spans="3:7">
      <c r="C57" s="2">
        <v>3013</v>
      </c>
      <c r="D57" t="s">
        <v>72</v>
      </c>
      <c r="E57">
        <v>7</v>
      </c>
      <c r="F57">
        <v>100</v>
      </c>
      <c r="G57" t="s">
        <v>73</v>
      </c>
    </row>
    <row r="58" spans="3:7">
      <c r="C58" s="2">
        <v>2393</v>
      </c>
      <c r="D58" t="s">
        <v>72</v>
      </c>
      <c r="E58">
        <v>5</v>
      </c>
      <c r="F58">
        <v>100</v>
      </c>
      <c r="G58" t="s">
        <v>73</v>
      </c>
    </row>
    <row r="59" spans="3:7">
      <c r="C59" s="2">
        <v>9910</v>
      </c>
      <c r="D59" t="s">
        <v>72</v>
      </c>
      <c r="E59">
        <v>7</v>
      </c>
      <c r="F59">
        <v>100</v>
      </c>
      <c r="G59" t="s">
        <v>73</v>
      </c>
    </row>
    <row r="60" spans="3:7">
      <c r="C60" s="2">
        <v>6116</v>
      </c>
      <c r="D60" t="s">
        <v>71</v>
      </c>
    </row>
    <row r="61" spans="3:7">
      <c r="C61" s="2">
        <v>1476</v>
      </c>
      <c r="D61" t="s">
        <v>72</v>
      </c>
      <c r="E61">
        <v>7.7</v>
      </c>
      <c r="F61">
        <v>90</v>
      </c>
    </row>
    <row r="62" spans="3:7">
      <c r="C62" s="2">
        <v>3376</v>
      </c>
      <c r="D62" t="s">
        <v>71</v>
      </c>
    </row>
    <row r="63" spans="3:7">
      <c r="C63" s="2">
        <v>3561</v>
      </c>
      <c r="D63" t="s">
        <v>72</v>
      </c>
      <c r="E63">
        <v>8</v>
      </c>
      <c r="F63">
        <v>100</v>
      </c>
    </row>
    <row r="64" spans="3:7">
      <c r="C64" s="2">
        <v>4934</v>
      </c>
      <c r="D64" t="s">
        <v>71</v>
      </c>
    </row>
    <row r="65" spans="1:8">
      <c r="C65" s="2">
        <v>3038</v>
      </c>
      <c r="D65" t="s">
        <v>71</v>
      </c>
    </row>
    <row r="66" spans="1:8">
      <c r="B66" t="str">
        <f>"-6%--7%"</f>
        <v>-6%--7%</v>
      </c>
      <c r="C66" s="2"/>
    </row>
    <row r="67" spans="1:8">
      <c r="C67">
        <v>3519</v>
      </c>
      <c r="D67" t="s">
        <v>41</v>
      </c>
    </row>
    <row r="68" spans="1:8">
      <c r="A68" s="1">
        <v>0.02</v>
      </c>
    </row>
    <row r="69" spans="1:8">
      <c r="B69" t="s">
        <v>6</v>
      </c>
    </row>
    <row r="70" spans="1:8">
      <c r="C70">
        <v>3025</v>
      </c>
      <c r="E70" t="s">
        <v>14</v>
      </c>
      <c r="F70">
        <v>14.3</v>
      </c>
      <c r="G70">
        <v>72</v>
      </c>
    </row>
    <row r="71" spans="1:8">
      <c r="B71" t="s">
        <v>1</v>
      </c>
    </row>
    <row r="72" spans="1:8">
      <c r="C72">
        <v>4943</v>
      </c>
      <c r="F72">
        <v>34.9</v>
      </c>
      <c r="G72">
        <v>75</v>
      </c>
      <c r="H72" t="s">
        <v>48</v>
      </c>
    </row>
    <row r="73" spans="1:8">
      <c r="C73">
        <v>3025</v>
      </c>
      <c r="E73" t="s">
        <v>14</v>
      </c>
      <c r="F73">
        <v>24.3</v>
      </c>
      <c r="G73">
        <v>88</v>
      </c>
    </row>
    <row r="74" spans="1:8">
      <c r="B74" t="s">
        <v>2</v>
      </c>
    </row>
    <row r="75" spans="1:8">
      <c r="C75" s="2">
        <v>2228</v>
      </c>
      <c r="E75" t="s">
        <v>14</v>
      </c>
      <c r="F75">
        <v>13.39</v>
      </c>
      <c r="G75">
        <v>76</v>
      </c>
    </row>
    <row r="76" spans="1:8">
      <c r="C76" s="2">
        <v>1604</v>
      </c>
      <c r="E76" t="s">
        <v>16</v>
      </c>
      <c r="F76">
        <v>10.08</v>
      </c>
      <c r="G76">
        <v>75</v>
      </c>
      <c r="H76" t="s">
        <v>15</v>
      </c>
    </row>
    <row r="77" spans="1:8">
      <c r="B77" t="s">
        <v>8</v>
      </c>
    </row>
    <row r="78" spans="1:8">
      <c r="C78">
        <v>1568</v>
      </c>
      <c r="E78" t="s">
        <v>7</v>
      </c>
      <c r="F78">
        <v>18.59</v>
      </c>
      <c r="G78">
        <v>77</v>
      </c>
      <c r="H78" t="s">
        <v>17</v>
      </c>
    </row>
    <row r="79" spans="1:8">
      <c r="B79" t="s">
        <v>5</v>
      </c>
    </row>
    <row r="80" spans="1:8">
      <c r="C80" s="2">
        <v>2481</v>
      </c>
      <c r="E80" t="s">
        <v>7</v>
      </c>
      <c r="F80">
        <v>13.58</v>
      </c>
      <c r="G80">
        <v>78</v>
      </c>
      <c r="H80" t="s">
        <v>18</v>
      </c>
    </row>
    <row r="81" spans="2:8">
      <c r="C81" s="2"/>
    </row>
    <row r="82" spans="2:8">
      <c r="B82" s="3" t="str">
        <f>"-2%--3%"</f>
        <v>-2%--3%</v>
      </c>
    </row>
    <row r="83" spans="2:8">
      <c r="C83" s="2">
        <v>2911</v>
      </c>
      <c r="E83" t="s">
        <v>26</v>
      </c>
    </row>
    <row r="84" spans="2:8">
      <c r="C84" s="2">
        <v>6205</v>
      </c>
      <c r="E84" t="s">
        <v>26</v>
      </c>
    </row>
    <row r="85" spans="2:8">
      <c r="C85" s="2">
        <v>8464</v>
      </c>
      <c r="E85" t="s">
        <v>27</v>
      </c>
      <c r="F85">
        <v>42</v>
      </c>
      <c r="G85">
        <v>80</v>
      </c>
      <c r="H85" t="s">
        <v>28</v>
      </c>
    </row>
    <row r="86" spans="2:8">
      <c r="B86" t="str">
        <f>"-3%--4%"</f>
        <v>-3%--4%</v>
      </c>
    </row>
    <row r="87" spans="2:8">
      <c r="C87" s="2">
        <v>2431</v>
      </c>
      <c r="E87" t="s">
        <v>7</v>
      </c>
      <c r="F87">
        <v>16.8</v>
      </c>
      <c r="G87">
        <v>90</v>
      </c>
      <c r="H87" t="s">
        <v>29</v>
      </c>
    </row>
    <row r="88" spans="2:8">
      <c r="C88" s="2">
        <v>6282</v>
      </c>
      <c r="E88" t="s">
        <v>26</v>
      </c>
    </row>
    <row r="89" spans="2:8">
      <c r="C89" s="2">
        <v>6456</v>
      </c>
      <c r="E89" t="s">
        <v>26</v>
      </c>
    </row>
    <row r="90" spans="2:8" s="4" customFormat="1">
      <c r="C90" s="5">
        <v>3016</v>
      </c>
      <c r="E90" s="4" t="s">
        <v>11</v>
      </c>
      <c r="F90" s="4">
        <v>16.940000000000001</v>
      </c>
      <c r="G90" s="4">
        <v>72</v>
      </c>
      <c r="H90" s="4" t="s">
        <v>19</v>
      </c>
    </row>
    <row r="91" spans="2:8">
      <c r="C91" s="2">
        <v>8213</v>
      </c>
      <c r="E91" t="s">
        <v>11</v>
      </c>
      <c r="F91">
        <v>7.75</v>
      </c>
      <c r="G91">
        <v>100</v>
      </c>
    </row>
    <row r="92" spans="2:8">
      <c r="C92" s="2">
        <v>4426</v>
      </c>
      <c r="E92" t="s">
        <v>14</v>
      </c>
    </row>
    <row r="93" spans="2:8">
      <c r="C93" s="2">
        <v>1313</v>
      </c>
      <c r="E93" t="s">
        <v>14</v>
      </c>
    </row>
    <row r="94" spans="2:8">
      <c r="C94" s="2">
        <v>4938</v>
      </c>
      <c r="E94" t="s">
        <v>7</v>
      </c>
      <c r="F94">
        <v>10.92</v>
      </c>
      <c r="G94">
        <v>71</v>
      </c>
      <c r="H94" t="s">
        <v>21</v>
      </c>
    </row>
    <row r="95" spans="2:8">
      <c r="C95" s="2">
        <v>6239</v>
      </c>
      <c r="E95" t="s">
        <v>11</v>
      </c>
      <c r="F95">
        <v>7.77</v>
      </c>
      <c r="G95">
        <v>85</v>
      </c>
      <c r="H95" t="s">
        <v>30</v>
      </c>
    </row>
    <row r="96" spans="2:8">
      <c r="C96" s="2">
        <v>8996</v>
      </c>
      <c r="E96" t="s">
        <v>26</v>
      </c>
    </row>
    <row r="97" spans="1:10">
      <c r="C97" s="2">
        <v>6226</v>
      </c>
      <c r="E97" t="s">
        <v>11</v>
      </c>
      <c r="F97">
        <v>14.28</v>
      </c>
      <c r="G97">
        <v>71</v>
      </c>
      <c r="H97" t="s">
        <v>31</v>
      </c>
    </row>
    <row r="98" spans="1:10">
      <c r="C98" s="2">
        <v>3008</v>
      </c>
      <c r="E98" t="s">
        <v>11</v>
      </c>
      <c r="F98">
        <v>18.12</v>
      </c>
      <c r="G98">
        <v>91</v>
      </c>
      <c r="H98" t="s">
        <v>20</v>
      </c>
      <c r="I98" t="s">
        <v>22</v>
      </c>
      <c r="J98" t="s">
        <v>32</v>
      </c>
    </row>
    <row r="99" spans="1:10">
      <c r="C99" s="2">
        <v>2345</v>
      </c>
      <c r="E99" t="s">
        <v>11</v>
      </c>
      <c r="F99">
        <v>34</v>
      </c>
      <c r="G99">
        <v>76</v>
      </c>
      <c r="H99" t="s">
        <v>23</v>
      </c>
    </row>
    <row r="100" spans="1:10">
      <c r="B100" t="str">
        <f>"-4%--5%"</f>
        <v>-4%--5%</v>
      </c>
    </row>
    <row r="101" spans="1:10" s="4" customFormat="1">
      <c r="C101" s="5">
        <v>3016</v>
      </c>
      <c r="E101" s="4" t="s">
        <v>11</v>
      </c>
      <c r="F101" s="4">
        <v>10.68</v>
      </c>
      <c r="G101" s="4">
        <v>75</v>
      </c>
      <c r="H101" s="4" t="s">
        <v>19</v>
      </c>
    </row>
    <row r="102" spans="1:10">
      <c r="C102" s="2">
        <v>3673</v>
      </c>
      <c r="E102" t="s">
        <v>11</v>
      </c>
      <c r="F102">
        <v>15.84</v>
      </c>
      <c r="G102">
        <v>75</v>
      </c>
    </row>
    <row r="103" spans="1:10">
      <c r="C103" s="2">
        <v>3013</v>
      </c>
      <c r="E103" t="s">
        <v>24</v>
      </c>
      <c r="F103">
        <v>11.84</v>
      </c>
      <c r="G103">
        <v>87.5</v>
      </c>
      <c r="H103" t="s">
        <v>33</v>
      </c>
    </row>
    <row r="104" spans="1:10">
      <c r="C104" s="2">
        <v>3019</v>
      </c>
      <c r="E104" t="s">
        <v>24</v>
      </c>
      <c r="F104">
        <v>9.4499999999999993</v>
      </c>
      <c r="G104">
        <v>80</v>
      </c>
      <c r="H104" t="s">
        <v>25</v>
      </c>
    </row>
    <row r="105" spans="1:10">
      <c r="C105" s="2">
        <v>3413</v>
      </c>
      <c r="E105" t="s">
        <v>11</v>
      </c>
      <c r="F105">
        <v>20.16</v>
      </c>
      <c r="G105">
        <v>76</v>
      </c>
      <c r="H105" t="s">
        <v>34</v>
      </c>
    </row>
    <row r="106" spans="1:10">
      <c r="C106" s="2">
        <v>3443</v>
      </c>
      <c r="E106" t="s">
        <v>39</v>
      </c>
      <c r="F106">
        <v>18.7</v>
      </c>
      <c r="G106">
        <v>92</v>
      </c>
    </row>
    <row r="107" spans="1:10">
      <c r="C107" s="2">
        <v>4739</v>
      </c>
      <c r="E107" t="s">
        <v>24</v>
      </c>
      <c r="F107">
        <v>10.8</v>
      </c>
      <c r="G107">
        <v>80</v>
      </c>
      <c r="H107" t="s">
        <v>12</v>
      </c>
    </row>
    <row r="108" spans="1:10">
      <c r="B108" t="str">
        <f>"-5%--6%"</f>
        <v>-5%--6%</v>
      </c>
    </row>
    <row r="109" spans="1:10">
      <c r="C109" s="2"/>
    </row>
    <row r="110" spans="1:10">
      <c r="C110" s="2">
        <v>2498</v>
      </c>
      <c r="E110" t="s">
        <v>14</v>
      </c>
      <c r="H110" t="s">
        <v>13</v>
      </c>
    </row>
    <row r="112" spans="1:10">
      <c r="A112" s="1">
        <v>0.03</v>
      </c>
      <c r="E112" t="s">
        <v>93</v>
      </c>
    </row>
    <row r="113" spans="2:8">
      <c r="B113" t="str">
        <f>"1%-2%"</f>
        <v>1%-2%</v>
      </c>
    </row>
    <row r="114" spans="2:8">
      <c r="C114">
        <v>6226</v>
      </c>
      <c r="E114" t="s">
        <v>37</v>
      </c>
      <c r="F114">
        <v>29.28</v>
      </c>
      <c r="G114">
        <v>93</v>
      </c>
      <c r="H114" t="s">
        <v>47</v>
      </c>
    </row>
    <row r="115" spans="2:8">
      <c r="B115" t="str">
        <f>"3%-4%"</f>
        <v>3%-4%</v>
      </c>
    </row>
    <row r="116" spans="2:8">
      <c r="C116">
        <v>4935</v>
      </c>
      <c r="E116" t="s">
        <v>38</v>
      </c>
    </row>
    <row r="117" spans="2:8">
      <c r="B117" t="str">
        <f>"4%-5%"</f>
        <v>4%-5%</v>
      </c>
    </row>
    <row r="118" spans="2:8">
      <c r="C118" s="2">
        <v>4943</v>
      </c>
      <c r="E118" t="s">
        <v>39</v>
      </c>
      <c r="F118">
        <v>17.03</v>
      </c>
      <c r="G118">
        <v>76</v>
      </c>
      <c r="H118" t="s">
        <v>40</v>
      </c>
    </row>
    <row r="119" spans="2:8">
      <c r="C119" s="2">
        <v>6139</v>
      </c>
      <c r="E119" t="s">
        <v>41</v>
      </c>
    </row>
    <row r="120" spans="2:8">
      <c r="C120" s="2">
        <v>2329</v>
      </c>
      <c r="E120" t="s">
        <v>41</v>
      </c>
    </row>
    <row r="121" spans="2:8">
      <c r="C121" s="2">
        <v>3661</v>
      </c>
      <c r="E121" t="s">
        <v>41</v>
      </c>
    </row>
    <row r="122" spans="2:8">
      <c r="C122" s="2">
        <v>5469</v>
      </c>
      <c r="E122" t="s">
        <v>39</v>
      </c>
      <c r="F122">
        <v>23.04</v>
      </c>
      <c r="G122">
        <v>75</v>
      </c>
      <c r="H122" t="s">
        <v>42</v>
      </c>
    </row>
    <row r="123" spans="2:8">
      <c r="B123" t="str">
        <f>"5%-6%"</f>
        <v>5%-6%</v>
      </c>
    </row>
    <row r="124" spans="2:8">
      <c r="C124">
        <v>3533</v>
      </c>
      <c r="E124" t="s">
        <v>41</v>
      </c>
    </row>
    <row r="125" spans="2:8">
      <c r="B125" t="str">
        <f>"-3%--4%"</f>
        <v>-3%--4%</v>
      </c>
    </row>
    <row r="126" spans="2:8">
      <c r="C126" s="2">
        <v>8271</v>
      </c>
      <c r="E126" t="s">
        <v>41</v>
      </c>
    </row>
    <row r="127" spans="2:8">
      <c r="C127" s="2">
        <v>8996</v>
      </c>
      <c r="E127" t="s">
        <v>45</v>
      </c>
      <c r="F127">
        <v>7.7</v>
      </c>
      <c r="G127">
        <v>85</v>
      </c>
      <c r="H127" t="s">
        <v>43</v>
      </c>
    </row>
    <row r="128" spans="2:8">
      <c r="C128" s="2">
        <v>9802</v>
      </c>
      <c r="E128" t="s">
        <v>41</v>
      </c>
    </row>
    <row r="129" spans="2:8">
      <c r="C129" s="2">
        <v>3008</v>
      </c>
      <c r="E129" t="s">
        <v>45</v>
      </c>
      <c r="F129">
        <v>15.3</v>
      </c>
      <c r="G129">
        <v>88.9</v>
      </c>
      <c r="H129" t="s">
        <v>49</v>
      </c>
    </row>
    <row r="130" spans="2:8">
      <c r="C130" s="2">
        <v>5243</v>
      </c>
      <c r="E130" t="s">
        <v>39</v>
      </c>
      <c r="F130">
        <v>16.8</v>
      </c>
      <c r="G130">
        <v>81</v>
      </c>
      <c r="H130" t="s">
        <v>44</v>
      </c>
    </row>
    <row r="131" spans="2:8">
      <c r="C131" s="2">
        <v>8213</v>
      </c>
      <c r="E131" t="s">
        <v>41</v>
      </c>
    </row>
    <row r="132" spans="2:8">
      <c r="C132" s="2">
        <v>9914</v>
      </c>
      <c r="E132" t="s">
        <v>41</v>
      </c>
    </row>
    <row r="133" spans="2:8">
      <c r="C133" s="2">
        <v>8341</v>
      </c>
      <c r="E133" t="s">
        <v>41</v>
      </c>
    </row>
    <row r="134" spans="2:8">
      <c r="B134" t="str">
        <f>"-4%--5%"</f>
        <v>-4%--5%</v>
      </c>
    </row>
    <row r="135" spans="2:8">
      <c r="C135" s="2">
        <v>3443</v>
      </c>
      <c r="E135" t="s">
        <v>45</v>
      </c>
      <c r="F135">
        <v>16.12</v>
      </c>
      <c r="G135">
        <v>76.900000000000006</v>
      </c>
      <c r="H135" t="s">
        <v>50</v>
      </c>
    </row>
    <row r="136" spans="2:8">
      <c r="C136" s="2">
        <v>2301</v>
      </c>
      <c r="E136" t="s">
        <v>39</v>
      </c>
      <c r="F136">
        <v>16.239999999999998</v>
      </c>
      <c r="G136">
        <v>100</v>
      </c>
    </row>
    <row r="137" spans="2:8">
      <c r="C137" s="2">
        <v>6414</v>
      </c>
      <c r="E137" t="s">
        <v>45</v>
      </c>
    </row>
    <row r="138" spans="2:8">
      <c r="C138" s="2">
        <v>4916</v>
      </c>
      <c r="E138" t="s">
        <v>45</v>
      </c>
    </row>
    <row r="139" spans="2:8">
      <c r="C139" s="2">
        <v>6451</v>
      </c>
      <c r="E139" t="s">
        <v>39</v>
      </c>
      <c r="F139">
        <v>10</v>
      </c>
      <c r="G139">
        <v>80</v>
      </c>
      <c r="H139" t="s">
        <v>51</v>
      </c>
    </row>
    <row r="140" spans="2:8">
      <c r="C140" s="2">
        <v>9938</v>
      </c>
      <c r="E140" t="s">
        <v>45</v>
      </c>
    </row>
    <row r="141" spans="2:8">
      <c r="C141" s="2">
        <v>4739</v>
      </c>
      <c r="E141" t="s">
        <v>45</v>
      </c>
      <c r="H141" t="s">
        <v>46</v>
      </c>
    </row>
    <row r="142" spans="2:8">
      <c r="B142" t="str">
        <f>"-6%--7%"</f>
        <v>-6%--7%</v>
      </c>
    </row>
    <row r="143" spans="2:8">
      <c r="C143" s="2">
        <v>3051</v>
      </c>
      <c r="E143" t="s">
        <v>41</v>
      </c>
    </row>
    <row r="144" spans="2:8">
      <c r="C144" s="2">
        <v>3519</v>
      </c>
      <c r="E144" t="s">
        <v>41</v>
      </c>
    </row>
    <row r="145" spans="1:8">
      <c r="C145" s="2">
        <v>4426</v>
      </c>
      <c r="E145" t="s">
        <v>41</v>
      </c>
    </row>
    <row r="146" spans="1:8">
      <c r="A146" s="1">
        <v>0.04</v>
      </c>
    </row>
    <row r="147" spans="1:8">
      <c r="B147" t="str">
        <f>"3%-4%"</f>
        <v>3%-4%</v>
      </c>
    </row>
    <row r="148" spans="1:8">
      <c r="C148">
        <v>4935</v>
      </c>
      <c r="E148" t="s">
        <v>71</v>
      </c>
    </row>
    <row r="149" spans="1:8">
      <c r="B149" t="str">
        <f>"5%-6%"</f>
        <v>5%-6%</v>
      </c>
    </row>
    <row r="150" spans="1:8">
      <c r="C150" s="2">
        <v>3037</v>
      </c>
      <c r="E150" t="s">
        <v>71</v>
      </c>
    </row>
    <row r="151" spans="1:8">
      <c r="C151" s="2">
        <v>2458</v>
      </c>
      <c r="E151" t="s">
        <v>71</v>
      </c>
    </row>
    <row r="152" spans="1:8">
      <c r="B152" t="str">
        <f>"-1%-0%"</f>
        <v>-1%-0%</v>
      </c>
    </row>
    <row r="153" spans="1:8">
      <c r="C153" s="2">
        <v>5007</v>
      </c>
      <c r="E153" t="s">
        <v>71</v>
      </c>
    </row>
    <row r="154" spans="1:8">
      <c r="C154" s="2">
        <v>9944</v>
      </c>
      <c r="E154" t="s">
        <v>74</v>
      </c>
    </row>
    <row r="155" spans="1:8">
      <c r="B155" t="str">
        <f>"-3%--4%"</f>
        <v>-3%--4%</v>
      </c>
    </row>
    <row r="156" spans="1:8">
      <c r="C156" s="2">
        <v>8464</v>
      </c>
      <c r="E156" t="s">
        <v>71</v>
      </c>
    </row>
    <row r="157" spans="1:8">
      <c r="C157" s="2">
        <v>2605</v>
      </c>
      <c r="E157" t="s">
        <v>71</v>
      </c>
    </row>
    <row r="158" spans="1:8">
      <c r="C158" s="2">
        <v>3008</v>
      </c>
      <c r="E158" t="s">
        <v>74</v>
      </c>
    </row>
    <row r="159" spans="1:8">
      <c r="C159" s="2">
        <v>5243</v>
      </c>
      <c r="E159" t="s">
        <v>85</v>
      </c>
      <c r="F159">
        <v>18.260000000000002</v>
      </c>
      <c r="G159">
        <v>81</v>
      </c>
      <c r="H159" t="s">
        <v>44</v>
      </c>
    </row>
    <row r="160" spans="1:8">
      <c r="C160" s="2">
        <v>9904</v>
      </c>
      <c r="E160" t="s">
        <v>74</v>
      </c>
    </row>
    <row r="161" spans="1:8">
      <c r="B161" t="str">
        <f>"-4%--5%"</f>
        <v>-4%--5%</v>
      </c>
    </row>
    <row r="162" spans="1:8">
      <c r="C162" s="2">
        <v>2401</v>
      </c>
      <c r="E162" t="s">
        <v>86</v>
      </c>
      <c r="F162">
        <v>10.32</v>
      </c>
      <c r="G162">
        <v>100</v>
      </c>
      <c r="H162" t="s">
        <v>87</v>
      </c>
    </row>
    <row r="163" spans="1:8">
      <c r="C163" s="2">
        <v>2426</v>
      </c>
      <c r="E163" t="s">
        <v>71</v>
      </c>
    </row>
    <row r="164" spans="1:8">
      <c r="C164" s="2">
        <v>4916</v>
      </c>
      <c r="E164" t="s">
        <v>71</v>
      </c>
    </row>
    <row r="165" spans="1:8">
      <c r="C165" s="2">
        <v>4739</v>
      </c>
      <c r="E165" t="s">
        <v>71</v>
      </c>
    </row>
    <row r="166" spans="1:8">
      <c r="C166" s="2">
        <v>1539</v>
      </c>
      <c r="E166" t="s">
        <v>71</v>
      </c>
    </row>
    <row r="167" spans="1:8">
      <c r="B167" t="str">
        <f>"-5%--6%"</f>
        <v>-5%--6%</v>
      </c>
    </row>
    <row r="168" spans="1:8">
      <c r="C168">
        <v>3673</v>
      </c>
      <c r="E168" t="s">
        <v>71</v>
      </c>
    </row>
    <row r="174" spans="1:8">
      <c r="A174" s="1">
        <v>0.03</v>
      </c>
    </row>
    <row r="175" spans="1:8">
      <c r="B175" s="7">
        <v>4</v>
      </c>
    </row>
    <row r="176" spans="1:8">
      <c r="C176">
        <v>4943</v>
      </c>
      <c r="E176" t="s">
        <v>89</v>
      </c>
      <c r="F176">
        <v>22.23</v>
      </c>
      <c r="G176">
        <v>76</v>
      </c>
      <c r="H176" t="s">
        <v>92</v>
      </c>
    </row>
    <row r="177" spans="1:8">
      <c r="B177">
        <v>2</v>
      </c>
    </row>
    <row r="178" spans="1:8">
      <c r="C178">
        <v>1604</v>
      </c>
      <c r="E178" t="s">
        <v>89</v>
      </c>
      <c r="F178">
        <v>16.440000000000001</v>
      </c>
      <c r="G178">
        <v>100</v>
      </c>
      <c r="H178" t="s">
        <v>90</v>
      </c>
    </row>
    <row r="179" spans="1:8">
      <c r="B179">
        <v>-2</v>
      </c>
    </row>
    <row r="180" spans="1:8">
      <c r="C180">
        <v>4551</v>
      </c>
      <c r="E180" t="s">
        <v>88</v>
      </c>
    </row>
    <row r="181" spans="1:8">
      <c r="B181">
        <v>-3</v>
      </c>
    </row>
    <row r="182" spans="1:8">
      <c r="C182">
        <v>9911</v>
      </c>
      <c r="E182" t="s">
        <v>88</v>
      </c>
    </row>
    <row r="183" spans="1:8">
      <c r="B183">
        <v>-4</v>
      </c>
    </row>
    <row r="184" spans="1:8">
      <c r="C184" s="2">
        <v>2385</v>
      </c>
      <c r="E184" t="s">
        <v>89</v>
      </c>
      <c r="F184">
        <v>9.68</v>
      </c>
      <c r="G184">
        <v>75</v>
      </c>
      <c r="H184" t="s">
        <v>91</v>
      </c>
    </row>
    <row r="185" spans="1:8">
      <c r="C185" s="2">
        <v>3008</v>
      </c>
      <c r="E185" t="s">
        <v>88</v>
      </c>
    </row>
    <row r="187" spans="1:8">
      <c r="A187" s="1">
        <v>0.04</v>
      </c>
    </row>
    <row r="188" spans="1:8">
      <c r="B188">
        <v>6</v>
      </c>
    </row>
    <row r="189" spans="1:8">
      <c r="C189">
        <v>4426</v>
      </c>
    </row>
    <row r="190" spans="1:8">
      <c r="B190">
        <v>-2</v>
      </c>
    </row>
    <row r="191" spans="1:8">
      <c r="C191">
        <v>4551</v>
      </c>
    </row>
    <row r="192" spans="1:8">
      <c r="B192">
        <v>-3</v>
      </c>
    </row>
    <row r="193" spans="2:3">
      <c r="C193">
        <v>9911</v>
      </c>
    </row>
    <row r="194" spans="2:3">
      <c r="B194">
        <v>-4</v>
      </c>
    </row>
    <row r="195" spans="2:3">
      <c r="C195">
        <v>2385</v>
      </c>
    </row>
    <row r="196" spans="2:3">
      <c r="B196">
        <v>-5</v>
      </c>
    </row>
    <row r="197" spans="2:3">
      <c r="C197">
        <v>4137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F2" sqref="F2"/>
    </sheetView>
  </sheetViews>
  <sheetFormatPr defaultRowHeight="17"/>
  <sheetData>
    <row r="1" spans="1:6">
      <c r="A1">
        <v>4935</v>
      </c>
      <c r="B1" t="str">
        <f>"m.Company=="&amp;A1&amp;"||"</f>
        <v>m.Company==4935||</v>
      </c>
      <c r="D1" t="s">
        <v>75</v>
      </c>
      <c r="F1" t="str">
        <f>PHONETIC(D1:D16)</f>
        <v>m.Company==4935||m.Company==3037||m.Company==3037||m.Company==2458||m.Company==5007||m.Company==9944||m.Company==8464||m.Company==2605||m.Company==3008||m.Company==5243||m.Company==9904||m.Company==2401||m.Company==2426||m.Company==4916||m.Company==4739||m.Company==1539||</v>
      </c>
    </row>
    <row r="2" spans="1:6">
      <c r="A2" s="2">
        <v>3037</v>
      </c>
      <c r="B2" t="str">
        <f>"m.Company=="&amp;A2&amp;"||"</f>
        <v>m.Company==3037||</v>
      </c>
      <c r="D2" t="s">
        <v>54</v>
      </c>
      <c r="F2" t="s">
        <v>84</v>
      </c>
    </row>
    <row r="3" spans="1:6">
      <c r="A3" s="2">
        <v>2458</v>
      </c>
      <c r="B3" t="str">
        <f t="shared" ref="B3:B16" si="0">"m.Company=="&amp;A2&amp;"||"</f>
        <v>m.Company==3037||</v>
      </c>
      <c r="D3" t="s">
        <v>54</v>
      </c>
    </row>
    <row r="4" spans="1:6">
      <c r="A4" s="2">
        <v>5007</v>
      </c>
      <c r="B4" t="str">
        <f t="shared" si="0"/>
        <v>m.Company==2458||</v>
      </c>
      <c r="D4" t="s">
        <v>76</v>
      </c>
    </row>
    <row r="5" spans="1:6">
      <c r="A5" s="2">
        <v>9944</v>
      </c>
      <c r="B5" t="str">
        <f t="shared" si="0"/>
        <v>m.Company==5007||</v>
      </c>
      <c r="D5" t="s">
        <v>77</v>
      </c>
    </row>
    <row r="6" spans="1:6">
      <c r="A6" s="2">
        <v>8464</v>
      </c>
      <c r="B6" t="str">
        <f t="shared" si="0"/>
        <v>m.Company==9944||</v>
      </c>
      <c r="D6" t="s">
        <v>78</v>
      </c>
    </row>
    <row r="7" spans="1:6">
      <c r="A7" s="2">
        <v>2605</v>
      </c>
      <c r="B7" t="str">
        <f t="shared" si="0"/>
        <v>m.Company==8464||</v>
      </c>
      <c r="D7" t="s">
        <v>79</v>
      </c>
    </row>
    <row r="8" spans="1:6">
      <c r="A8" s="2">
        <v>3008</v>
      </c>
      <c r="B8" t="str">
        <f t="shared" si="0"/>
        <v>m.Company==2605||</v>
      </c>
      <c r="D8" t="s">
        <v>80</v>
      </c>
    </row>
    <row r="9" spans="1:6">
      <c r="A9" s="2">
        <v>5243</v>
      </c>
      <c r="B9" t="str">
        <f t="shared" si="0"/>
        <v>m.Company==3008||</v>
      </c>
      <c r="D9" t="s">
        <v>36</v>
      </c>
    </row>
    <row r="10" spans="1:6">
      <c r="A10" s="2">
        <v>9904</v>
      </c>
      <c r="B10" t="str">
        <f t="shared" si="0"/>
        <v>m.Company==5243||</v>
      </c>
      <c r="D10" t="s">
        <v>81</v>
      </c>
    </row>
    <row r="11" spans="1:6">
      <c r="A11" s="2">
        <v>2401</v>
      </c>
      <c r="B11" t="str">
        <f t="shared" si="0"/>
        <v>m.Company==9904||</v>
      </c>
      <c r="D11" t="s">
        <v>82</v>
      </c>
    </row>
    <row r="12" spans="1:6">
      <c r="A12" s="2">
        <v>2426</v>
      </c>
      <c r="B12" t="str">
        <f t="shared" si="0"/>
        <v>m.Company==2401||</v>
      </c>
      <c r="D12" t="s">
        <v>52</v>
      </c>
    </row>
    <row r="13" spans="1:6">
      <c r="A13" s="2">
        <v>4916</v>
      </c>
      <c r="B13" t="str">
        <f t="shared" si="0"/>
        <v>m.Company==2426||</v>
      </c>
      <c r="D13" t="s">
        <v>53</v>
      </c>
    </row>
    <row r="14" spans="1:6">
      <c r="A14" s="2">
        <v>4739</v>
      </c>
      <c r="B14" t="str">
        <f t="shared" si="0"/>
        <v>m.Company==4916||</v>
      </c>
      <c r="D14" t="s">
        <v>10</v>
      </c>
    </row>
    <row r="15" spans="1:6">
      <c r="A15" s="2">
        <v>1539</v>
      </c>
      <c r="B15" t="str">
        <f t="shared" si="0"/>
        <v>m.Company==4739||</v>
      </c>
      <c r="D15" t="s">
        <v>83</v>
      </c>
    </row>
    <row r="16" spans="1:6">
      <c r="A16">
        <v>3673</v>
      </c>
      <c r="B16" t="str">
        <f t="shared" si="0"/>
        <v>m.Company==1539||</v>
      </c>
      <c r="D16" t="s">
        <v>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4"/>
  <sheetViews>
    <sheetView topLeftCell="A7" workbookViewId="0">
      <selection sqref="A1:E1"/>
    </sheetView>
  </sheetViews>
  <sheetFormatPr defaultRowHeight="17"/>
  <cols>
    <col min="1" max="1" width="11.54296875" customWidth="1"/>
    <col min="2" max="2" width="14.6328125" customWidth="1"/>
  </cols>
  <sheetData>
    <row r="1" spans="1:5">
      <c r="A1" t="s">
        <v>58</v>
      </c>
      <c r="B1" t="s">
        <v>59</v>
      </c>
      <c r="C1" t="s">
        <v>56</v>
      </c>
      <c r="D1" t="s">
        <v>55</v>
      </c>
      <c r="E1" t="s">
        <v>60</v>
      </c>
    </row>
    <row r="2" spans="1:5">
      <c r="A2" s="1" t="str">
        <f>"1%-2%"</f>
        <v>1%-2%</v>
      </c>
      <c r="B2" s="2">
        <v>3090</v>
      </c>
      <c r="C2">
        <v>13.6</v>
      </c>
      <c r="D2">
        <v>88</v>
      </c>
      <c r="E2" t="s">
        <v>61</v>
      </c>
    </row>
    <row r="3" spans="1:5">
      <c r="A3" s="1" t="str">
        <f>"1%-2%"</f>
        <v>1%-2%</v>
      </c>
      <c r="B3" s="2">
        <v>3708</v>
      </c>
      <c r="C3">
        <v>10.56</v>
      </c>
      <c r="D3">
        <v>12</v>
      </c>
      <c r="E3" t="s">
        <v>63</v>
      </c>
    </row>
    <row r="4" spans="1:5">
      <c r="A4" s="1" t="str">
        <f>"1%-2%"</f>
        <v>1%-2%</v>
      </c>
      <c r="B4" s="2">
        <v>6226</v>
      </c>
      <c r="C4">
        <v>13.12</v>
      </c>
      <c r="D4">
        <v>93</v>
      </c>
      <c r="E4" t="s">
        <v>64</v>
      </c>
    </row>
    <row r="5" spans="1:5">
      <c r="A5" s="6" t="str">
        <f>"3%-4%"</f>
        <v>3%-4%</v>
      </c>
      <c r="B5" s="2">
        <v>4725</v>
      </c>
      <c r="C5">
        <v>7.9</v>
      </c>
      <c r="D5">
        <v>90</v>
      </c>
      <c r="E5" t="s">
        <v>65</v>
      </c>
    </row>
    <row r="6" spans="1:5">
      <c r="A6" s="6" t="str">
        <f>"3%-4%"</f>
        <v>3%-4%</v>
      </c>
      <c r="B6" s="2">
        <v>3013</v>
      </c>
      <c r="C6">
        <v>12</v>
      </c>
      <c r="D6">
        <v>100</v>
      </c>
      <c r="E6" t="s">
        <v>67</v>
      </c>
    </row>
    <row r="7" spans="1:5">
      <c r="A7" t="s">
        <v>4</v>
      </c>
      <c r="B7">
        <v>6139</v>
      </c>
      <c r="C7">
        <v>9</v>
      </c>
      <c r="D7">
        <v>100</v>
      </c>
      <c r="E7" t="s">
        <v>67</v>
      </c>
    </row>
    <row r="8" spans="1:5">
      <c r="A8" t="s">
        <v>35</v>
      </c>
      <c r="B8" s="2">
        <v>3596</v>
      </c>
      <c r="C8">
        <v>11</v>
      </c>
      <c r="D8">
        <v>100</v>
      </c>
    </row>
    <row r="9" spans="1:5">
      <c r="A9" t="str">
        <f>"-2%--3%"</f>
        <v>-2%--3%</v>
      </c>
      <c r="B9" s="2">
        <v>2911</v>
      </c>
      <c r="C9">
        <v>6</v>
      </c>
      <c r="D9">
        <v>87.5</v>
      </c>
      <c r="E9" t="s">
        <v>67</v>
      </c>
    </row>
    <row r="10" spans="1:5">
      <c r="A10" t="str">
        <f>"-2%--3%"</f>
        <v>-2%--3%</v>
      </c>
      <c r="B10" s="2">
        <v>3694</v>
      </c>
      <c r="C10">
        <v>5.49</v>
      </c>
      <c r="D10">
        <v>77.7</v>
      </c>
      <c r="E10" t="s">
        <v>68</v>
      </c>
    </row>
    <row r="11" spans="1:5">
      <c r="A11" t="str">
        <f>"-3%--4%"</f>
        <v>-3%--4%</v>
      </c>
      <c r="B11" s="2">
        <v>2431</v>
      </c>
      <c r="C11">
        <v>8</v>
      </c>
      <c r="D11">
        <v>100</v>
      </c>
    </row>
    <row r="12" spans="1:5">
      <c r="A12" t="str">
        <f>"-3%--4%"</f>
        <v>-3%--4%</v>
      </c>
      <c r="B12" s="2">
        <v>6168</v>
      </c>
      <c r="C12">
        <v>8.4</v>
      </c>
      <c r="D12">
        <v>85.7</v>
      </c>
      <c r="E12" t="s">
        <v>69</v>
      </c>
    </row>
    <row r="13" spans="1:5">
      <c r="A13" t="str">
        <f>"-3%--4%"</f>
        <v>-3%--4%</v>
      </c>
      <c r="B13" s="2">
        <v>4414</v>
      </c>
      <c r="C13">
        <v>12.18</v>
      </c>
      <c r="D13">
        <v>92</v>
      </c>
      <c r="E13" t="s">
        <v>66</v>
      </c>
    </row>
    <row r="14" spans="1:5">
      <c r="A14" t="str">
        <f>"-3%--4%"</f>
        <v>-3%--4%</v>
      </c>
      <c r="B14" s="2">
        <v>3694</v>
      </c>
      <c r="C14">
        <v>9</v>
      </c>
      <c r="D14">
        <v>100</v>
      </c>
    </row>
    <row r="15" spans="1:5">
      <c r="A15" t="str">
        <f>"-4%--5%"</f>
        <v>-4%--5%</v>
      </c>
      <c r="B15" s="2">
        <v>8429</v>
      </c>
      <c r="C15">
        <v>7</v>
      </c>
      <c r="D15">
        <v>100</v>
      </c>
      <c r="E15" t="s">
        <v>73</v>
      </c>
    </row>
    <row r="16" spans="1:5">
      <c r="A16" t="str">
        <f t="shared" ref="A16:A24" si="0">"-4%--5%"</f>
        <v>-4%--5%</v>
      </c>
      <c r="B16" s="2">
        <v>4916</v>
      </c>
      <c r="C16">
        <v>8</v>
      </c>
      <c r="D16">
        <v>100</v>
      </c>
      <c r="E16" t="s">
        <v>73</v>
      </c>
    </row>
    <row r="17" spans="1:5">
      <c r="A17" t="str">
        <f t="shared" si="0"/>
        <v>-4%--5%</v>
      </c>
      <c r="B17" s="2">
        <v>2426</v>
      </c>
      <c r="C17">
        <v>5</v>
      </c>
      <c r="D17">
        <v>100</v>
      </c>
      <c r="E17" t="s">
        <v>73</v>
      </c>
    </row>
    <row r="18" spans="1:5">
      <c r="A18" t="str">
        <f t="shared" si="0"/>
        <v>-4%--5%</v>
      </c>
      <c r="B18" s="2">
        <v>4137</v>
      </c>
      <c r="C18">
        <v>4.83</v>
      </c>
      <c r="D18">
        <v>85</v>
      </c>
    </row>
    <row r="19" spans="1:5">
      <c r="A19" t="str">
        <f t="shared" si="0"/>
        <v>-4%--5%</v>
      </c>
      <c r="B19" s="2">
        <v>2456</v>
      </c>
      <c r="C19">
        <v>8.01</v>
      </c>
      <c r="D19">
        <v>88</v>
      </c>
    </row>
    <row r="20" spans="1:5">
      <c r="A20" t="str">
        <f t="shared" si="0"/>
        <v>-4%--5%</v>
      </c>
      <c r="B20" s="2">
        <v>3013</v>
      </c>
      <c r="C20">
        <v>7</v>
      </c>
      <c r="D20">
        <v>100</v>
      </c>
      <c r="E20" t="s">
        <v>73</v>
      </c>
    </row>
    <row r="21" spans="1:5">
      <c r="A21" t="str">
        <f t="shared" si="0"/>
        <v>-4%--5%</v>
      </c>
      <c r="B21" s="2">
        <v>2393</v>
      </c>
      <c r="C21">
        <v>5</v>
      </c>
      <c r="D21">
        <v>100</v>
      </c>
      <c r="E21" t="s">
        <v>73</v>
      </c>
    </row>
    <row r="22" spans="1:5">
      <c r="A22" t="str">
        <f t="shared" si="0"/>
        <v>-4%--5%</v>
      </c>
      <c r="B22" s="2">
        <v>9910</v>
      </c>
      <c r="C22">
        <v>7</v>
      </c>
      <c r="D22">
        <v>100</v>
      </c>
      <c r="E22" t="s">
        <v>73</v>
      </c>
    </row>
    <row r="23" spans="1:5">
      <c r="A23" t="str">
        <f t="shared" si="0"/>
        <v>-4%--5%</v>
      </c>
      <c r="B23" s="2">
        <v>1476</v>
      </c>
      <c r="C23">
        <v>7.7</v>
      </c>
      <c r="D23">
        <v>90</v>
      </c>
    </row>
    <row r="24" spans="1:5">
      <c r="A24" t="str">
        <f t="shared" si="0"/>
        <v>-4%--5%</v>
      </c>
      <c r="B24" s="2">
        <v>3561</v>
      </c>
      <c r="C24">
        <v>8</v>
      </c>
      <c r="D24">
        <v>100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6"/>
  <sheetViews>
    <sheetView tabSelected="1" workbookViewId="0">
      <selection activeCell="H9" sqref="H9"/>
    </sheetView>
  </sheetViews>
  <sheetFormatPr defaultRowHeight="17"/>
  <cols>
    <col min="1" max="1" width="10.7265625" customWidth="1"/>
    <col min="2" max="2" width="10.54296875" customWidth="1"/>
  </cols>
  <sheetData>
    <row r="1" spans="1:6">
      <c r="A1" t="s">
        <v>58</v>
      </c>
      <c r="B1" t="s">
        <v>59</v>
      </c>
      <c r="C1" t="s">
        <v>56</v>
      </c>
      <c r="D1" t="s">
        <v>55</v>
      </c>
      <c r="E1" t="s">
        <v>60</v>
      </c>
    </row>
    <row r="2" spans="1:6">
      <c r="A2" t="s">
        <v>1</v>
      </c>
      <c r="B2">
        <v>4943</v>
      </c>
      <c r="C2">
        <v>34.9</v>
      </c>
      <c r="D2">
        <v>75</v>
      </c>
      <c r="E2" t="s">
        <v>48</v>
      </c>
    </row>
    <row r="3" spans="1:6">
      <c r="A3" t="s">
        <v>8</v>
      </c>
      <c r="B3">
        <v>1568</v>
      </c>
      <c r="C3">
        <v>18.59</v>
      </c>
      <c r="D3">
        <v>77</v>
      </c>
      <c r="E3" t="s">
        <v>17</v>
      </c>
    </row>
    <row r="4" spans="1:6">
      <c r="A4" t="s">
        <v>5</v>
      </c>
      <c r="B4" s="2">
        <v>2481</v>
      </c>
      <c r="C4">
        <v>13.58</v>
      </c>
      <c r="D4">
        <v>78</v>
      </c>
      <c r="E4" t="s">
        <v>18</v>
      </c>
    </row>
    <row r="5" spans="1:6">
      <c r="A5" s="3" t="str">
        <f>"-2%--3%"</f>
        <v>-2%--3%</v>
      </c>
      <c r="B5" s="2">
        <v>8464</v>
      </c>
      <c r="C5">
        <v>42</v>
      </c>
      <c r="D5">
        <v>80</v>
      </c>
      <c r="E5" t="s">
        <v>28</v>
      </c>
    </row>
    <row r="6" spans="1:6">
      <c r="A6" t="str">
        <f>"-3%--4%"</f>
        <v>-3%--4%</v>
      </c>
      <c r="B6" s="2">
        <v>2431</v>
      </c>
      <c r="C6">
        <v>16.8</v>
      </c>
      <c r="D6">
        <v>90</v>
      </c>
      <c r="E6" t="s">
        <v>29</v>
      </c>
    </row>
    <row r="7" spans="1:6">
      <c r="A7" t="str">
        <f t="shared" ref="A7:A13" si="0">"-3%--4%"</f>
        <v>-3%--4%</v>
      </c>
      <c r="B7" s="2">
        <v>8213</v>
      </c>
      <c r="C7">
        <v>7.75</v>
      </c>
      <c r="D7">
        <v>100</v>
      </c>
    </row>
    <row r="8" spans="1:6">
      <c r="A8" t="str">
        <f>"-3%--5%"</f>
        <v>-3%--5%</v>
      </c>
      <c r="B8" s="5">
        <v>3016</v>
      </c>
      <c r="F8" s="4" t="s">
        <v>19</v>
      </c>
    </row>
    <row r="9" spans="1:6">
      <c r="A9" t="str">
        <f t="shared" si="0"/>
        <v>-3%--4%</v>
      </c>
      <c r="B9" s="2">
        <v>4938</v>
      </c>
      <c r="C9">
        <v>10.92</v>
      </c>
      <c r="D9">
        <v>71</v>
      </c>
      <c r="E9" t="s">
        <v>21</v>
      </c>
    </row>
    <row r="10" spans="1:6">
      <c r="A10" t="str">
        <f t="shared" si="0"/>
        <v>-3%--4%</v>
      </c>
      <c r="B10" s="2">
        <v>6239</v>
      </c>
      <c r="C10">
        <v>7.77</v>
      </c>
      <c r="D10">
        <v>85</v>
      </c>
      <c r="E10" t="s">
        <v>30</v>
      </c>
    </row>
    <row r="11" spans="1:6">
      <c r="A11" t="str">
        <f t="shared" si="0"/>
        <v>-3%--4%</v>
      </c>
      <c r="B11" s="2">
        <v>6226</v>
      </c>
      <c r="C11">
        <v>14.28</v>
      </c>
      <c r="D11">
        <v>71</v>
      </c>
      <c r="E11" t="s">
        <v>30</v>
      </c>
    </row>
    <row r="12" spans="1:6">
      <c r="A12" t="str">
        <f t="shared" si="0"/>
        <v>-3%--4%</v>
      </c>
      <c r="B12" s="2">
        <v>3008</v>
      </c>
      <c r="C12">
        <v>18.12</v>
      </c>
      <c r="D12">
        <v>91</v>
      </c>
      <c r="E12" t="s">
        <v>57</v>
      </c>
    </row>
    <row r="13" spans="1:6">
      <c r="A13" t="str">
        <f t="shared" si="0"/>
        <v>-3%--4%</v>
      </c>
      <c r="B13" s="2">
        <v>2345</v>
      </c>
      <c r="C13">
        <v>34</v>
      </c>
      <c r="D13">
        <v>76</v>
      </c>
      <c r="E13" t="s">
        <v>23</v>
      </c>
    </row>
    <row r="14" spans="1:6">
      <c r="A14" t="str">
        <f>"-4%--5%"</f>
        <v>-4%--5%</v>
      </c>
      <c r="B14" s="2">
        <v>3673</v>
      </c>
      <c r="C14">
        <v>15.84</v>
      </c>
      <c r="D14">
        <v>75</v>
      </c>
    </row>
    <row r="15" spans="1:6">
      <c r="A15" t="str">
        <f>"-4%--5%"</f>
        <v>-4%--5%</v>
      </c>
      <c r="B15" s="2">
        <v>3443</v>
      </c>
      <c r="C15">
        <v>18.7</v>
      </c>
      <c r="D15">
        <v>92</v>
      </c>
    </row>
    <row r="16" spans="1:6">
      <c r="A16" t="str">
        <f>"-4%--5%"</f>
        <v>-4%--5%</v>
      </c>
      <c r="B16" s="2">
        <v>6451</v>
      </c>
      <c r="C16">
        <v>10</v>
      </c>
      <c r="D16">
        <v>80</v>
      </c>
      <c r="E16" t="s">
        <v>51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C5" sqref="C5:E5"/>
    </sheetView>
  </sheetViews>
  <sheetFormatPr defaultRowHeight="17"/>
  <cols>
    <col min="2" max="2" width="12.6328125" customWidth="1"/>
  </cols>
  <sheetData>
    <row r="1" spans="1:5">
      <c r="A1" t="s">
        <v>58</v>
      </c>
      <c r="B1" t="s">
        <v>59</v>
      </c>
      <c r="C1" t="s">
        <v>56</v>
      </c>
      <c r="D1" t="s">
        <v>55</v>
      </c>
      <c r="E1" t="s">
        <v>60</v>
      </c>
    </row>
    <row r="2" spans="1:5">
      <c r="A2" t="str">
        <f>"1%-2%"</f>
        <v>1%-2%</v>
      </c>
      <c r="B2">
        <v>6226</v>
      </c>
      <c r="C2">
        <v>29.28</v>
      </c>
      <c r="D2">
        <v>93</v>
      </c>
      <c r="E2" t="s">
        <v>47</v>
      </c>
    </row>
    <row r="3" spans="1:5">
      <c r="A3" t="str">
        <f>"4%-5%"</f>
        <v>4%-5%</v>
      </c>
      <c r="B3" s="2">
        <v>4943</v>
      </c>
      <c r="C3">
        <v>17.03</v>
      </c>
      <c r="D3">
        <v>76</v>
      </c>
      <c r="E3" t="s">
        <v>40</v>
      </c>
    </row>
    <row r="4" spans="1:5">
      <c r="A4" t="str">
        <f>"4%-5%"</f>
        <v>4%-5%</v>
      </c>
      <c r="B4" s="2">
        <v>5469</v>
      </c>
      <c r="C4">
        <v>23.04</v>
      </c>
      <c r="D4">
        <v>75</v>
      </c>
      <c r="E4" t="s">
        <v>42</v>
      </c>
    </row>
    <row r="5" spans="1:5">
      <c r="A5" t="str">
        <f>"-3%--4%"</f>
        <v>-3%--4%</v>
      </c>
      <c r="B5" s="2">
        <v>5243</v>
      </c>
      <c r="C5">
        <v>16.8</v>
      </c>
      <c r="D5">
        <v>81</v>
      </c>
      <c r="E5" t="s">
        <v>44</v>
      </c>
    </row>
    <row r="6" spans="1:5">
      <c r="A6" t="str">
        <f>"-4%--5%"</f>
        <v>-4%--5%</v>
      </c>
      <c r="B6" s="2">
        <v>2301</v>
      </c>
      <c r="C6">
        <v>16.239999999999998</v>
      </c>
      <c r="D6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1%</vt:lpstr>
      <vt:lpstr>2%</vt:lpstr>
      <vt:lpstr>3%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2018-07-26T13:15:51Z</dcterms:created>
  <dcterms:modified xsi:type="dcterms:W3CDTF">2018-08-05T09:26:45Z</dcterms:modified>
</cp:coreProperties>
</file>