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ersonal\Software\Development\GitHub\SANNET\docs\"/>
    </mc:Choice>
  </mc:AlternateContent>
  <bookViews>
    <workbookView xWindow="0" yWindow="0" windowWidth="28770" windowHeight="1159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2" l="1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13" i="2"/>
  <c r="U13" i="2"/>
  <c r="U14" i="2" s="1"/>
  <c r="U15" i="2" s="1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35" i="2"/>
  <c r="Y36" i="2"/>
  <c r="V28" i="2"/>
  <c r="W28" i="2" s="1"/>
  <c r="W29" i="2" s="1"/>
  <c r="W30" i="2" s="1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27" i="2"/>
  <c r="T502" i="2"/>
  <c r="T503" i="2"/>
  <c r="T504" i="2"/>
  <c r="T505" i="2"/>
  <c r="T506" i="2"/>
  <c r="T507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Q8" i="2"/>
  <c r="W31" i="2" l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U16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9" i="2"/>
  <c r="Q9" i="2" s="1"/>
  <c r="P10" i="2"/>
  <c r="P8" i="2"/>
  <c r="Q10" i="2" l="1"/>
  <c r="X27" i="2"/>
  <c r="X28" i="2"/>
  <c r="Q11" i="2"/>
  <c r="Q12" i="2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L1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16" i="2"/>
  <c r="L17" i="2"/>
  <c r="L18" i="2"/>
  <c r="L19" i="2"/>
  <c r="L20" i="2"/>
  <c r="L21" i="2"/>
  <c r="L22" i="2"/>
  <c r="X29" i="2" l="1"/>
  <c r="M300" i="2"/>
  <c r="M461" i="2"/>
  <c r="M449" i="2"/>
  <c r="M437" i="2"/>
  <c r="M425" i="2"/>
  <c r="M413" i="2"/>
  <c r="M401" i="2"/>
  <c r="M389" i="2"/>
  <c r="M377" i="2"/>
  <c r="M365" i="2"/>
  <c r="M353" i="2"/>
  <c r="M341" i="2"/>
  <c r="M329" i="2"/>
  <c r="M317" i="2"/>
  <c r="M305" i="2"/>
  <c r="M293" i="2"/>
  <c r="M281" i="2"/>
  <c r="M269" i="2"/>
  <c r="M257" i="2"/>
  <c r="M245" i="2"/>
  <c r="M233" i="2"/>
  <c r="M221" i="2"/>
  <c r="M209" i="2"/>
  <c r="M197" i="2"/>
  <c r="M185" i="2"/>
  <c r="M173" i="2"/>
  <c r="M161" i="2"/>
  <c r="M149" i="2"/>
  <c r="M137" i="2"/>
  <c r="M125" i="2"/>
  <c r="M473" i="2"/>
  <c r="M497" i="2"/>
  <c r="M485" i="2"/>
  <c r="M288" i="2"/>
  <c r="M276" i="2"/>
  <c r="M113" i="2"/>
  <c r="M101" i="2"/>
  <c r="M264" i="2"/>
  <c r="M89" i="2"/>
  <c r="M252" i="2"/>
  <c r="M240" i="2"/>
  <c r="M228" i="2"/>
  <c r="M216" i="2"/>
  <c r="M204" i="2"/>
  <c r="M192" i="2"/>
  <c r="M487" i="2"/>
  <c r="M475" i="2"/>
  <c r="M463" i="2"/>
  <c r="M451" i="2"/>
  <c r="M439" i="2"/>
  <c r="M427" i="2"/>
  <c r="M415" i="2"/>
  <c r="M403" i="2"/>
  <c r="M391" i="2"/>
  <c r="M379" i="2"/>
  <c r="M367" i="2"/>
  <c r="M355" i="2"/>
  <c r="M343" i="2"/>
  <c r="M331" i="2"/>
  <c r="M319" i="2"/>
  <c r="M307" i="2"/>
  <c r="M295" i="2"/>
  <c r="M283" i="2"/>
  <c r="M271" i="2"/>
  <c r="M259" i="2"/>
  <c r="M247" i="2"/>
  <c r="M235" i="2"/>
  <c r="M223" i="2"/>
  <c r="M211" i="2"/>
  <c r="M199" i="2"/>
  <c r="M187" i="2"/>
  <c r="M175" i="2"/>
  <c r="M163" i="2"/>
  <c r="M151" i="2"/>
  <c r="M139" i="2"/>
  <c r="M127" i="2"/>
  <c r="M115" i="2"/>
  <c r="M499" i="2"/>
  <c r="M472" i="2"/>
  <c r="M460" i="2"/>
  <c r="M448" i="2"/>
  <c r="M436" i="2"/>
  <c r="M424" i="2"/>
  <c r="M412" i="2"/>
  <c r="M400" i="2"/>
  <c r="M388" i="2"/>
  <c r="M376" i="2"/>
  <c r="M364" i="2"/>
  <c r="M352" i="2"/>
  <c r="M340" i="2"/>
  <c r="M328" i="2"/>
  <c r="M316" i="2"/>
  <c r="M304" i="2"/>
  <c r="M292" i="2"/>
  <c r="M280" i="2"/>
  <c r="M268" i="2"/>
  <c r="M256" i="2"/>
  <c r="M244" i="2"/>
  <c r="M232" i="2"/>
  <c r="M220" i="2"/>
  <c r="M99" i="2"/>
  <c r="M87" i="2"/>
  <c r="M110" i="2"/>
  <c r="M98" i="2"/>
  <c r="M86" i="2"/>
  <c r="M505" i="2"/>
  <c r="M493" i="2"/>
  <c r="M481" i="2"/>
  <c r="M469" i="2"/>
  <c r="M457" i="2"/>
  <c r="M445" i="2"/>
  <c r="M433" i="2"/>
  <c r="M421" i="2"/>
  <c r="M409" i="2"/>
  <c r="M397" i="2"/>
  <c r="M385" i="2"/>
  <c r="M373" i="2"/>
  <c r="M361" i="2"/>
  <c r="M349" i="2"/>
  <c r="M337" i="2"/>
  <c r="M325" i="2"/>
  <c r="M313" i="2"/>
  <c r="M301" i="2"/>
  <c r="M289" i="2"/>
  <c r="M277" i="2"/>
  <c r="M265" i="2"/>
  <c r="M253" i="2"/>
  <c r="M241" i="2"/>
  <c r="M229" i="2"/>
  <c r="M217" i="2"/>
  <c r="M205" i="2"/>
  <c r="M193" i="2"/>
  <c r="M181" i="2"/>
  <c r="M169" i="2"/>
  <c r="M157" i="2"/>
  <c r="M145" i="2"/>
  <c r="M133" i="2"/>
  <c r="M121" i="2"/>
  <c r="M109" i="2"/>
  <c r="M97" i="2"/>
  <c r="M85" i="2"/>
  <c r="M504" i="2"/>
  <c r="M492" i="2"/>
  <c r="M480" i="2"/>
  <c r="M468" i="2"/>
  <c r="M456" i="2"/>
  <c r="M444" i="2"/>
  <c r="M432" i="2"/>
  <c r="M420" i="2"/>
  <c r="M408" i="2"/>
  <c r="M396" i="2"/>
  <c r="M384" i="2"/>
  <c r="M372" i="2"/>
  <c r="M360" i="2"/>
  <c r="M348" i="2"/>
  <c r="M336" i="2"/>
  <c r="M324" i="2"/>
  <c r="M312" i="2"/>
  <c r="M180" i="2"/>
  <c r="M168" i="2"/>
  <c r="M156" i="2"/>
  <c r="M144" i="2"/>
  <c r="M132" i="2"/>
  <c r="M120" i="2"/>
  <c r="M108" i="2"/>
  <c r="M96" i="2"/>
  <c r="M84" i="2"/>
  <c r="M484" i="2"/>
  <c r="M496" i="2"/>
  <c r="M503" i="2"/>
  <c r="M491" i="2"/>
  <c r="M479" i="2"/>
  <c r="M467" i="2"/>
  <c r="M455" i="2"/>
  <c r="M443" i="2"/>
  <c r="M431" i="2"/>
  <c r="M419" i="2"/>
  <c r="M407" i="2"/>
  <c r="M395" i="2"/>
  <c r="M383" i="2"/>
  <c r="M371" i="2"/>
  <c r="M359" i="2"/>
  <c r="M347" i="2"/>
  <c r="M335" i="2"/>
  <c r="M323" i="2"/>
  <c r="M311" i="2"/>
  <c r="M299" i="2"/>
  <c r="M287" i="2"/>
  <c r="M275" i="2"/>
  <c r="M263" i="2"/>
  <c r="M251" i="2"/>
  <c r="M239" i="2"/>
  <c r="M227" i="2"/>
  <c r="M215" i="2"/>
  <c r="M203" i="2"/>
  <c r="M191" i="2"/>
  <c r="M179" i="2"/>
  <c r="M167" i="2"/>
  <c r="M155" i="2"/>
  <c r="M143" i="2"/>
  <c r="M131" i="2"/>
  <c r="M119" i="2"/>
  <c r="M107" i="2"/>
  <c r="M95" i="2"/>
  <c r="M83" i="2"/>
  <c r="M502" i="2"/>
  <c r="M490" i="2"/>
  <c r="M478" i="2"/>
  <c r="M466" i="2"/>
  <c r="M454" i="2"/>
  <c r="M442" i="2"/>
  <c r="M430" i="2"/>
  <c r="M418" i="2"/>
  <c r="M406" i="2"/>
  <c r="M394" i="2"/>
  <c r="M382" i="2"/>
  <c r="M370" i="2"/>
  <c r="M358" i="2"/>
  <c r="M346" i="2"/>
  <c r="M334" i="2"/>
  <c r="M322" i="2"/>
  <c r="M310" i="2"/>
  <c r="M298" i="2"/>
  <c r="M286" i="2"/>
  <c r="M274" i="2"/>
  <c r="M262" i="2"/>
  <c r="M250" i="2"/>
  <c r="M238" i="2"/>
  <c r="M226" i="2"/>
  <c r="M214" i="2"/>
  <c r="M202" i="2"/>
  <c r="M190" i="2"/>
  <c r="M178" i="2"/>
  <c r="M166" i="2"/>
  <c r="M154" i="2"/>
  <c r="M142" i="2"/>
  <c r="M130" i="2"/>
  <c r="M118" i="2"/>
  <c r="M106" i="2"/>
  <c r="M94" i="2"/>
  <c r="M82" i="2"/>
  <c r="M501" i="2"/>
  <c r="M489" i="2"/>
  <c r="M477" i="2"/>
  <c r="M465" i="2"/>
  <c r="M453" i="2"/>
  <c r="M441" i="2"/>
  <c r="M429" i="2"/>
  <c r="M417" i="2"/>
  <c r="M405" i="2"/>
  <c r="M393" i="2"/>
  <c r="M381" i="2"/>
  <c r="M369" i="2"/>
  <c r="M357" i="2"/>
  <c r="M345" i="2"/>
  <c r="M333" i="2"/>
  <c r="M321" i="2"/>
  <c r="M309" i="2"/>
  <c r="M297" i="2"/>
  <c r="M285" i="2"/>
  <c r="M273" i="2"/>
  <c r="M261" i="2"/>
  <c r="M249" i="2"/>
  <c r="M237" i="2"/>
  <c r="M225" i="2"/>
  <c r="M213" i="2"/>
  <c r="M201" i="2"/>
  <c r="M189" i="2"/>
  <c r="M177" i="2"/>
  <c r="M165" i="2"/>
  <c r="M153" i="2"/>
  <c r="M141" i="2"/>
  <c r="M129" i="2"/>
  <c r="M117" i="2"/>
  <c r="M105" i="2"/>
  <c r="M93" i="2"/>
  <c r="M500" i="2"/>
  <c r="M488" i="2"/>
  <c r="M476" i="2"/>
  <c r="M464" i="2"/>
  <c r="M452" i="2"/>
  <c r="M440" i="2"/>
  <c r="M428" i="2"/>
  <c r="M416" i="2"/>
  <c r="M404" i="2"/>
  <c r="M392" i="2"/>
  <c r="M380" i="2"/>
  <c r="M368" i="2"/>
  <c r="M356" i="2"/>
  <c r="M344" i="2"/>
  <c r="M332" i="2"/>
  <c r="M320" i="2"/>
  <c r="M308" i="2"/>
  <c r="M296" i="2"/>
  <c r="M284" i="2"/>
  <c r="M272" i="2"/>
  <c r="M260" i="2"/>
  <c r="M248" i="2"/>
  <c r="M236" i="2"/>
  <c r="M224" i="2"/>
  <c r="M212" i="2"/>
  <c r="M200" i="2"/>
  <c r="M188" i="2"/>
  <c r="M176" i="2"/>
  <c r="M164" i="2"/>
  <c r="M152" i="2"/>
  <c r="M140" i="2"/>
  <c r="M128" i="2"/>
  <c r="M116" i="2"/>
  <c r="M104" i="2"/>
  <c r="M92" i="2"/>
  <c r="M103" i="2"/>
  <c r="M91" i="2"/>
  <c r="M498" i="2"/>
  <c r="M486" i="2"/>
  <c r="M474" i="2"/>
  <c r="M462" i="2"/>
  <c r="M450" i="2"/>
  <c r="M438" i="2"/>
  <c r="M426" i="2"/>
  <c r="M414" i="2"/>
  <c r="M402" i="2"/>
  <c r="M390" i="2"/>
  <c r="M378" i="2"/>
  <c r="M366" i="2"/>
  <c r="M354" i="2"/>
  <c r="M342" i="2"/>
  <c r="M330" i="2"/>
  <c r="M318" i="2"/>
  <c r="M306" i="2"/>
  <c r="M294" i="2"/>
  <c r="M282" i="2"/>
  <c r="M270" i="2"/>
  <c r="M258" i="2"/>
  <c r="M246" i="2"/>
  <c r="M234" i="2"/>
  <c r="M222" i="2"/>
  <c r="M210" i="2"/>
  <c r="M198" i="2"/>
  <c r="M186" i="2"/>
  <c r="M174" i="2"/>
  <c r="M162" i="2"/>
  <c r="M150" i="2"/>
  <c r="M138" i="2"/>
  <c r="M126" i="2"/>
  <c r="M114" i="2"/>
  <c r="M102" i="2"/>
  <c r="M90" i="2"/>
  <c r="M208" i="2"/>
  <c r="M196" i="2"/>
  <c r="M184" i="2"/>
  <c r="M172" i="2"/>
  <c r="M160" i="2"/>
  <c r="M148" i="2"/>
  <c r="M136" i="2"/>
  <c r="M124" i="2"/>
  <c r="M112" i="2"/>
  <c r="M100" i="2"/>
  <c r="M88" i="2"/>
  <c r="M507" i="2"/>
  <c r="M495" i="2"/>
  <c r="M483" i="2"/>
  <c r="M471" i="2"/>
  <c r="M459" i="2"/>
  <c r="M447" i="2"/>
  <c r="M435" i="2"/>
  <c r="M423" i="2"/>
  <c r="M411" i="2"/>
  <c r="M399" i="2"/>
  <c r="M387" i="2"/>
  <c r="M375" i="2"/>
  <c r="M363" i="2"/>
  <c r="M351" i="2"/>
  <c r="M339" i="2"/>
  <c r="M327" i="2"/>
  <c r="M315" i="2"/>
  <c r="M303" i="2"/>
  <c r="M291" i="2"/>
  <c r="M279" i="2"/>
  <c r="M267" i="2"/>
  <c r="M255" i="2"/>
  <c r="M243" i="2"/>
  <c r="M231" i="2"/>
  <c r="M219" i="2"/>
  <c r="M207" i="2"/>
  <c r="M195" i="2"/>
  <c r="M183" i="2"/>
  <c r="M171" i="2"/>
  <c r="M159" i="2"/>
  <c r="M147" i="2"/>
  <c r="M135" i="2"/>
  <c r="M123" i="2"/>
  <c r="M111" i="2"/>
  <c r="M506" i="2"/>
  <c r="M494" i="2"/>
  <c r="M482" i="2"/>
  <c r="M470" i="2"/>
  <c r="M458" i="2"/>
  <c r="M446" i="2"/>
  <c r="M434" i="2"/>
  <c r="M422" i="2"/>
  <c r="M410" i="2"/>
  <c r="M398" i="2"/>
  <c r="M386" i="2"/>
  <c r="M374" i="2"/>
  <c r="M362" i="2"/>
  <c r="M350" i="2"/>
  <c r="M338" i="2"/>
  <c r="M326" i="2"/>
  <c r="M314" i="2"/>
  <c r="M302" i="2"/>
  <c r="M290" i="2"/>
  <c r="M278" i="2"/>
  <c r="M266" i="2"/>
  <c r="M254" i="2"/>
  <c r="M242" i="2"/>
  <c r="M230" i="2"/>
  <c r="M218" i="2"/>
  <c r="M206" i="2"/>
  <c r="M194" i="2"/>
  <c r="M182" i="2"/>
  <c r="M170" i="2"/>
  <c r="M158" i="2"/>
  <c r="M146" i="2"/>
  <c r="M134" i="2"/>
  <c r="M122" i="2"/>
  <c r="M46" i="2"/>
  <c r="M34" i="2"/>
  <c r="M77" i="2"/>
  <c r="M65" i="2"/>
  <c r="M53" i="2"/>
  <c r="M41" i="2"/>
  <c r="M29" i="2"/>
  <c r="M76" i="2"/>
  <c r="M70" i="2"/>
  <c r="M75" i="2"/>
  <c r="M63" i="2"/>
  <c r="M58" i="2"/>
  <c r="M74" i="2"/>
  <c r="M62" i="2"/>
  <c r="M50" i="2"/>
  <c r="M38" i="2"/>
  <c r="M26" i="2"/>
  <c r="M73" i="2"/>
  <c r="M61" i="2"/>
  <c r="M49" i="2"/>
  <c r="M37" i="2"/>
  <c r="M25" i="2"/>
  <c r="M72" i="2"/>
  <c r="M60" i="2"/>
  <c r="M48" i="2"/>
  <c r="M36" i="2"/>
  <c r="M23" i="2"/>
  <c r="M71" i="2"/>
  <c r="M59" i="2"/>
  <c r="M47" i="2"/>
  <c r="M35" i="2"/>
  <c r="M81" i="2"/>
  <c r="M69" i="2"/>
  <c r="M57" i="2"/>
  <c r="M45" i="2"/>
  <c r="M33" i="2"/>
  <c r="M20" i="2"/>
  <c r="M80" i="2"/>
  <c r="M68" i="2"/>
  <c r="M56" i="2"/>
  <c r="M44" i="2"/>
  <c r="M32" i="2"/>
  <c r="M24" i="2"/>
  <c r="M18" i="2"/>
  <c r="M79" i="2"/>
  <c r="M67" i="2"/>
  <c r="M55" i="2"/>
  <c r="M43" i="2"/>
  <c r="M31" i="2"/>
  <c r="M78" i="2"/>
  <c r="M66" i="2"/>
  <c r="M54" i="2"/>
  <c r="M42" i="2"/>
  <c r="M30" i="2"/>
  <c r="M21" i="2"/>
  <c r="M22" i="2"/>
  <c r="M64" i="2"/>
  <c r="M52" i="2"/>
  <c r="M40" i="2"/>
  <c r="M28" i="2"/>
  <c r="M51" i="2"/>
  <c r="M39" i="2"/>
  <c r="M27" i="2"/>
  <c r="M17" i="2"/>
  <c r="M19" i="2"/>
  <c r="AU17" i="2"/>
  <c r="AV17" i="2" s="1"/>
  <c r="AU18" i="2"/>
  <c r="AW18" i="2" s="1"/>
  <c r="AU19" i="2"/>
  <c r="AV19" i="2" s="1"/>
  <c r="AU20" i="2"/>
  <c r="AV20" i="2" s="1"/>
  <c r="AU21" i="2"/>
  <c r="AV21" i="2" s="1"/>
  <c r="AU22" i="2"/>
  <c r="AU23" i="2"/>
  <c r="AW23" i="2" s="1"/>
  <c r="AU24" i="2"/>
  <c r="AV24" i="2" s="1"/>
  <c r="AU25" i="2"/>
  <c r="AV25" i="2" s="1"/>
  <c r="AU26" i="2"/>
  <c r="AV26" i="2" s="1"/>
  <c r="AU27" i="2"/>
  <c r="AW27" i="2" s="1"/>
  <c r="AU28" i="2"/>
  <c r="AV28" i="2" s="1"/>
  <c r="AU29" i="2"/>
  <c r="AV29" i="2" s="1"/>
  <c r="AU30" i="2"/>
  <c r="AW30" i="2" s="1"/>
  <c r="AU31" i="2"/>
  <c r="AV31" i="2" s="1"/>
  <c r="AU32" i="2"/>
  <c r="AV32" i="2" s="1"/>
  <c r="AU33" i="2"/>
  <c r="AV33" i="2" s="1"/>
  <c r="AU34" i="2"/>
  <c r="AU35" i="2"/>
  <c r="AW35" i="2" s="1"/>
  <c r="AU36" i="2"/>
  <c r="AV36" i="2" s="1"/>
  <c r="AU37" i="2"/>
  <c r="AV37" i="2" s="1"/>
  <c r="AU38" i="2"/>
  <c r="AW38" i="2" s="1"/>
  <c r="AU39" i="2"/>
  <c r="AW39" i="2" s="1"/>
  <c r="AU40" i="2"/>
  <c r="AV40" i="2" s="1"/>
  <c r="AU41" i="2"/>
  <c r="AV41" i="2" s="1"/>
  <c r="AU42" i="2"/>
  <c r="AV42" i="2" s="1"/>
  <c r="AU43" i="2"/>
  <c r="AV43" i="2" s="1"/>
  <c r="AU44" i="2"/>
  <c r="AV44" i="2" s="1"/>
  <c r="AU45" i="2"/>
  <c r="AV45" i="2" s="1"/>
  <c r="AU46" i="2"/>
  <c r="AU47" i="2"/>
  <c r="AV47" i="2" s="1"/>
  <c r="AU48" i="2"/>
  <c r="AV48" i="2" s="1"/>
  <c r="AU49" i="2"/>
  <c r="AV49" i="2" s="1"/>
  <c r="AU50" i="2"/>
  <c r="AW50" i="2" s="1"/>
  <c r="AU51" i="2"/>
  <c r="AW51" i="2" s="1"/>
  <c r="AU52" i="2"/>
  <c r="AV52" i="2" s="1"/>
  <c r="AU53" i="2"/>
  <c r="AV53" i="2" s="1"/>
  <c r="AU54" i="2"/>
  <c r="AV54" i="2" s="1"/>
  <c r="AU55" i="2"/>
  <c r="AW55" i="2" s="1"/>
  <c r="AU56" i="2"/>
  <c r="AV56" i="2" s="1"/>
  <c r="AU57" i="2"/>
  <c r="AV57" i="2" s="1"/>
  <c r="AU58" i="2"/>
  <c r="AU59" i="2"/>
  <c r="AV59" i="2" s="1"/>
  <c r="AU60" i="2"/>
  <c r="AV60" i="2" s="1"/>
  <c r="AU61" i="2"/>
  <c r="AV61" i="2" s="1"/>
  <c r="AU62" i="2"/>
  <c r="AW62" i="2" s="1"/>
  <c r="AU63" i="2"/>
  <c r="AW63" i="2" s="1"/>
  <c r="AU64" i="2"/>
  <c r="AV64" i="2" s="1"/>
  <c r="AU65" i="2"/>
  <c r="AV65" i="2" s="1"/>
  <c r="AU66" i="2"/>
  <c r="AV66" i="2" s="1"/>
  <c r="AU67" i="2"/>
  <c r="AV67" i="2" s="1"/>
  <c r="AU68" i="2"/>
  <c r="AV68" i="2" s="1"/>
  <c r="AU69" i="2"/>
  <c r="AV69" i="2" s="1"/>
  <c r="AU70" i="2"/>
  <c r="AU71" i="2"/>
  <c r="AV71" i="2" s="1"/>
  <c r="AU72" i="2"/>
  <c r="AV72" i="2" s="1"/>
  <c r="AU73" i="2"/>
  <c r="AV73" i="2" s="1"/>
  <c r="AU74" i="2"/>
  <c r="AW74" i="2" s="1"/>
  <c r="AU75" i="2"/>
  <c r="AW75" i="2" s="1"/>
  <c r="AU76" i="2"/>
  <c r="AV76" i="2" s="1"/>
  <c r="AU77" i="2"/>
  <c r="AW77" i="2" s="1"/>
  <c r="AU78" i="2"/>
  <c r="AV78" i="2" s="1"/>
  <c r="AU79" i="2"/>
  <c r="AW79" i="2" s="1"/>
  <c r="AU80" i="2"/>
  <c r="AV80" i="2" s="1"/>
  <c r="AU81" i="2"/>
  <c r="AV81" i="2" s="1"/>
  <c r="AU82" i="2"/>
  <c r="AU83" i="2"/>
  <c r="AV83" i="2" s="1"/>
  <c r="AU84" i="2"/>
  <c r="AV84" i="2" s="1"/>
  <c r="AU85" i="2"/>
  <c r="AV85" i="2" s="1"/>
  <c r="AU86" i="2"/>
  <c r="AW86" i="2" s="1"/>
  <c r="AU87" i="2"/>
  <c r="AW87" i="2" s="1"/>
  <c r="AU88" i="2"/>
  <c r="AV88" i="2" s="1"/>
  <c r="AU89" i="2"/>
  <c r="AW89" i="2" s="1"/>
  <c r="AU90" i="2"/>
  <c r="AV90" i="2" s="1"/>
  <c r="AU91" i="2"/>
  <c r="AV91" i="2" s="1"/>
  <c r="AU92" i="2"/>
  <c r="AV92" i="2" s="1"/>
  <c r="AU93" i="2"/>
  <c r="AV93" i="2" s="1"/>
  <c r="AU94" i="2"/>
  <c r="AU95" i="2"/>
  <c r="AW95" i="2" s="1"/>
  <c r="AU96" i="2"/>
  <c r="AV96" i="2" s="1"/>
  <c r="AU97" i="2"/>
  <c r="AV97" i="2" s="1"/>
  <c r="AU98" i="2"/>
  <c r="AW98" i="2" s="1"/>
  <c r="AU99" i="2"/>
  <c r="AW99" i="2" s="1"/>
  <c r="AU100" i="2"/>
  <c r="AV100" i="2" s="1"/>
  <c r="AU101" i="2"/>
  <c r="AW101" i="2" s="1"/>
  <c r="AU102" i="2"/>
  <c r="AV102" i="2" s="1"/>
  <c r="AU103" i="2"/>
  <c r="AV103" i="2" s="1"/>
  <c r="AU104" i="2"/>
  <c r="AV104" i="2" s="1"/>
  <c r="AU105" i="2"/>
  <c r="AV105" i="2" s="1"/>
  <c r="AU106" i="2"/>
  <c r="AU107" i="2"/>
  <c r="AV107" i="2" s="1"/>
  <c r="AU108" i="2"/>
  <c r="AV108" i="2" s="1"/>
  <c r="AU109" i="2"/>
  <c r="AV109" i="2" s="1"/>
  <c r="AU110" i="2"/>
  <c r="AW110" i="2" s="1"/>
  <c r="AU111" i="2"/>
  <c r="AW111" i="2" s="1"/>
  <c r="AU112" i="2"/>
  <c r="AW112" i="2" s="1"/>
  <c r="AU113" i="2"/>
  <c r="AW113" i="2" s="1"/>
  <c r="AU114" i="2"/>
  <c r="AU115" i="2"/>
  <c r="AV115" i="2" s="1"/>
  <c r="AU116" i="2"/>
  <c r="AV116" i="2" s="1"/>
  <c r="AU117" i="2"/>
  <c r="AV117" i="2" s="1"/>
  <c r="AU118" i="2"/>
  <c r="AU119" i="2"/>
  <c r="AV119" i="2" s="1"/>
  <c r="AU120" i="2"/>
  <c r="AV120" i="2" s="1"/>
  <c r="AU121" i="2"/>
  <c r="AU122" i="2"/>
  <c r="AV122" i="2" s="1"/>
  <c r="AU123" i="2"/>
  <c r="AW123" i="2" s="1"/>
  <c r="AU124" i="2"/>
  <c r="AV124" i="2" s="1"/>
  <c r="AU125" i="2"/>
  <c r="AW125" i="2" s="1"/>
  <c r="AU126" i="2"/>
  <c r="AW126" i="2" s="1"/>
  <c r="AU127" i="2"/>
  <c r="AW127" i="2" s="1"/>
  <c r="AU128" i="2"/>
  <c r="AV128" i="2" s="1"/>
  <c r="AU129" i="2"/>
  <c r="AV129" i="2" s="1"/>
  <c r="AU130" i="2"/>
  <c r="AU131" i="2"/>
  <c r="AW131" i="2" s="1"/>
  <c r="AU132" i="2"/>
  <c r="AV132" i="2" s="1"/>
  <c r="AU133" i="2"/>
  <c r="AU134" i="2"/>
  <c r="AV134" i="2" s="1"/>
  <c r="AU135" i="2"/>
  <c r="AW135" i="2" s="1"/>
  <c r="AU136" i="2"/>
  <c r="AV136" i="2" s="1"/>
  <c r="AU137" i="2"/>
  <c r="AV137" i="2" s="1"/>
  <c r="AU138" i="2"/>
  <c r="AU139" i="2"/>
  <c r="AV139" i="2" s="1"/>
  <c r="AU140" i="2"/>
  <c r="AV140" i="2" s="1"/>
  <c r="AU141" i="2"/>
  <c r="AV141" i="2" s="1"/>
  <c r="AU142" i="2"/>
  <c r="AU143" i="2"/>
  <c r="AV143" i="2" s="1"/>
  <c r="AU144" i="2"/>
  <c r="AV144" i="2" s="1"/>
  <c r="AU145" i="2"/>
  <c r="AU146" i="2"/>
  <c r="AV146" i="2" s="1"/>
  <c r="AU147" i="2"/>
  <c r="AW147" i="2" s="1"/>
  <c r="AU148" i="2"/>
  <c r="AV148" i="2" s="1"/>
  <c r="AU149" i="2"/>
  <c r="AW149" i="2" s="1"/>
  <c r="AU150" i="2"/>
  <c r="AU151" i="2"/>
  <c r="AW151" i="2" s="1"/>
  <c r="AU152" i="2"/>
  <c r="AV152" i="2" s="1"/>
  <c r="AU153" i="2"/>
  <c r="AW153" i="2" s="1"/>
  <c r="AU154" i="2"/>
  <c r="AU155" i="2"/>
  <c r="AV155" i="2" s="1"/>
  <c r="AU156" i="2"/>
  <c r="AV156" i="2" s="1"/>
  <c r="AU157" i="2"/>
  <c r="AW157" i="2" s="1"/>
  <c r="AU158" i="2"/>
  <c r="AV158" i="2" s="1"/>
  <c r="AU159" i="2"/>
  <c r="AW159" i="2" s="1"/>
  <c r="AU160" i="2"/>
  <c r="AV160" i="2" s="1"/>
  <c r="AU161" i="2"/>
  <c r="AW161" i="2" s="1"/>
  <c r="AU162" i="2"/>
  <c r="AW162" i="2" s="1"/>
  <c r="AU163" i="2"/>
  <c r="AV163" i="2" s="1"/>
  <c r="AU164" i="2"/>
  <c r="AV164" i="2" s="1"/>
  <c r="AU165" i="2"/>
  <c r="AV165" i="2" s="1"/>
  <c r="AU166" i="2"/>
  <c r="AV166" i="2" s="1"/>
  <c r="AU167" i="2"/>
  <c r="AV167" i="2" s="1"/>
  <c r="AU168" i="2"/>
  <c r="AV168" i="2" s="1"/>
  <c r="AU169" i="2"/>
  <c r="AV169" i="2" s="1"/>
  <c r="AU170" i="2"/>
  <c r="AV170" i="2" s="1"/>
  <c r="AU171" i="2"/>
  <c r="AV171" i="2" s="1"/>
  <c r="AU172" i="2"/>
  <c r="AV172" i="2" s="1"/>
  <c r="AU173" i="2"/>
  <c r="AW173" i="2" s="1"/>
  <c r="AU174" i="2"/>
  <c r="AW174" i="2" s="1"/>
  <c r="AU175" i="2"/>
  <c r="AV175" i="2" s="1"/>
  <c r="AU176" i="2"/>
  <c r="AV176" i="2" s="1"/>
  <c r="AU177" i="2"/>
  <c r="AV177" i="2" s="1"/>
  <c r="AU178" i="2"/>
  <c r="AV178" i="2" s="1"/>
  <c r="AU179" i="2"/>
  <c r="AV179" i="2" s="1"/>
  <c r="AU180" i="2"/>
  <c r="AV180" i="2" s="1"/>
  <c r="AU181" i="2"/>
  <c r="AV181" i="2" s="1"/>
  <c r="AU182" i="2"/>
  <c r="AV182" i="2" s="1"/>
  <c r="AU183" i="2"/>
  <c r="AV183" i="2" s="1"/>
  <c r="AU184" i="2"/>
  <c r="AW184" i="2" s="1"/>
  <c r="AU185" i="2"/>
  <c r="AW185" i="2" s="1"/>
  <c r="AU186" i="2"/>
  <c r="AV186" i="2" s="1"/>
  <c r="AU187" i="2"/>
  <c r="AU188" i="2"/>
  <c r="AV188" i="2" s="1"/>
  <c r="AU189" i="2"/>
  <c r="AV189" i="2" s="1"/>
  <c r="AU190" i="2"/>
  <c r="AV190" i="2" s="1"/>
  <c r="AU191" i="2"/>
  <c r="AW191" i="2" s="1"/>
  <c r="AU192" i="2"/>
  <c r="AW192" i="2" s="1"/>
  <c r="AU193" i="2"/>
  <c r="AV193" i="2" s="1"/>
  <c r="AU194" i="2"/>
  <c r="AV194" i="2" s="1"/>
  <c r="AU195" i="2"/>
  <c r="AV195" i="2" s="1"/>
  <c r="AU196" i="2"/>
  <c r="AV196" i="2" s="1"/>
  <c r="AU197" i="2"/>
  <c r="AV197" i="2" s="1"/>
  <c r="AU198" i="2"/>
  <c r="AV198" i="2" s="1"/>
  <c r="AU199" i="2"/>
  <c r="AU200" i="2"/>
  <c r="AV200" i="2" s="1"/>
  <c r="AU201" i="2"/>
  <c r="AV201" i="2" s="1"/>
  <c r="AU202" i="2"/>
  <c r="AV202" i="2" s="1"/>
  <c r="AU203" i="2"/>
  <c r="AW203" i="2" s="1"/>
  <c r="AU204" i="2"/>
  <c r="AW204" i="2" s="1"/>
  <c r="AU205" i="2"/>
  <c r="AV205" i="2" s="1"/>
  <c r="AU206" i="2"/>
  <c r="AV206" i="2" s="1"/>
  <c r="AU207" i="2"/>
  <c r="AV207" i="2" s="1"/>
  <c r="AU208" i="2"/>
  <c r="AW208" i="2" s="1"/>
  <c r="AU209" i="2"/>
  <c r="AV209" i="2" s="1"/>
  <c r="AU210" i="2"/>
  <c r="AV210" i="2" s="1"/>
  <c r="AU211" i="2"/>
  <c r="AU212" i="2"/>
  <c r="AV212" i="2" s="1"/>
  <c r="AU213" i="2"/>
  <c r="AV213" i="2" s="1"/>
  <c r="AU214" i="2"/>
  <c r="AV214" i="2" s="1"/>
  <c r="AU215" i="2"/>
  <c r="AV215" i="2" s="1"/>
  <c r="AU216" i="2"/>
  <c r="AW216" i="2" s="1"/>
  <c r="AU217" i="2"/>
  <c r="AV217" i="2" s="1"/>
  <c r="AU218" i="2"/>
  <c r="AV218" i="2" s="1"/>
  <c r="AU219" i="2"/>
  <c r="AV219" i="2" s="1"/>
  <c r="AU220" i="2"/>
  <c r="AW220" i="2" s="1"/>
  <c r="AU221" i="2"/>
  <c r="AV221" i="2" s="1"/>
  <c r="AU222" i="2"/>
  <c r="AV222" i="2" s="1"/>
  <c r="AU223" i="2"/>
  <c r="AU224" i="2"/>
  <c r="AV224" i="2" s="1"/>
  <c r="AU225" i="2"/>
  <c r="AV225" i="2" s="1"/>
  <c r="AU226" i="2"/>
  <c r="AV226" i="2" s="1"/>
  <c r="AU227" i="2"/>
  <c r="AV227" i="2" s="1"/>
  <c r="AU228" i="2"/>
  <c r="AW228" i="2" s="1"/>
  <c r="AU229" i="2"/>
  <c r="AV229" i="2" s="1"/>
  <c r="AU230" i="2"/>
  <c r="AV230" i="2" s="1"/>
  <c r="AU231" i="2"/>
  <c r="AV231" i="2" s="1"/>
  <c r="AU232" i="2"/>
  <c r="AV232" i="2" s="1"/>
  <c r="AU233" i="2"/>
  <c r="AV233" i="2" s="1"/>
  <c r="AU234" i="2"/>
  <c r="AV234" i="2" s="1"/>
  <c r="AU235" i="2"/>
  <c r="AU236" i="2"/>
  <c r="AV236" i="2" s="1"/>
  <c r="AU237" i="2"/>
  <c r="AV237" i="2" s="1"/>
  <c r="AU238" i="2"/>
  <c r="AV238" i="2" s="1"/>
  <c r="AU239" i="2"/>
  <c r="AV239" i="2" s="1"/>
  <c r="AU240" i="2"/>
  <c r="AW240" i="2" s="1"/>
  <c r="AU241" i="2"/>
  <c r="AV241" i="2" s="1"/>
  <c r="AU242" i="2"/>
  <c r="AW242" i="2" s="1"/>
  <c r="AU243" i="2"/>
  <c r="AV243" i="2" s="1"/>
  <c r="AU244" i="2"/>
  <c r="AV244" i="2" s="1"/>
  <c r="AU245" i="2"/>
  <c r="AV245" i="2" s="1"/>
  <c r="AU246" i="2"/>
  <c r="AV246" i="2" s="1"/>
  <c r="AU247" i="2"/>
  <c r="AU248" i="2"/>
  <c r="AW248" i="2" s="1"/>
  <c r="AU249" i="2"/>
  <c r="AV249" i="2" s="1"/>
  <c r="AU250" i="2"/>
  <c r="AV250" i="2" s="1"/>
  <c r="AU251" i="2"/>
  <c r="AW251" i="2" s="1"/>
  <c r="AU252" i="2"/>
  <c r="AW252" i="2" s="1"/>
  <c r="AU253" i="2"/>
  <c r="AW253" i="2" s="1"/>
  <c r="AU254" i="2"/>
  <c r="AV254" i="2" s="1"/>
  <c r="AU255" i="2"/>
  <c r="AV255" i="2" s="1"/>
  <c r="AU256" i="2"/>
  <c r="AV256" i="2" s="1"/>
  <c r="AU257" i="2"/>
  <c r="AV257" i="2" s="1"/>
  <c r="AU258" i="2"/>
  <c r="AV258" i="2" s="1"/>
  <c r="AU259" i="2"/>
  <c r="AU260" i="2"/>
  <c r="AW260" i="2" s="1"/>
  <c r="AU261" i="2"/>
  <c r="AV261" i="2" s="1"/>
  <c r="AU262" i="2"/>
  <c r="AV262" i="2" s="1"/>
  <c r="AU263" i="2"/>
  <c r="AV263" i="2" s="1"/>
  <c r="AU264" i="2"/>
  <c r="AW264" i="2" s="1"/>
  <c r="AU265" i="2"/>
  <c r="AV265" i="2" s="1"/>
  <c r="AU266" i="2"/>
  <c r="AV266" i="2" s="1"/>
  <c r="AU267" i="2"/>
  <c r="AU268" i="2"/>
  <c r="AV268" i="2" s="1"/>
  <c r="AU269" i="2"/>
  <c r="AV269" i="2" s="1"/>
  <c r="AU270" i="2"/>
  <c r="AV270" i="2" s="1"/>
  <c r="AU271" i="2"/>
  <c r="AU272" i="2"/>
  <c r="AV272" i="2" s="1"/>
  <c r="AU273" i="2"/>
  <c r="AV273" i="2" s="1"/>
  <c r="AU274" i="2"/>
  <c r="AV274" i="2" s="1"/>
  <c r="AU275" i="2"/>
  <c r="AV275" i="2" s="1"/>
  <c r="AU276" i="2"/>
  <c r="AW276" i="2" s="1"/>
  <c r="AU277" i="2"/>
  <c r="AV277" i="2" s="1"/>
  <c r="AU278" i="2"/>
  <c r="AV278" i="2" s="1"/>
  <c r="AU279" i="2"/>
  <c r="AW279" i="2" s="1"/>
  <c r="AU280" i="2"/>
  <c r="AV280" i="2" s="1"/>
  <c r="AU281" i="2"/>
  <c r="AV281" i="2" s="1"/>
  <c r="AU282" i="2"/>
  <c r="AW282" i="2" s="1"/>
  <c r="AU283" i="2"/>
  <c r="AU284" i="2"/>
  <c r="AV284" i="2" s="1"/>
  <c r="AU285" i="2"/>
  <c r="AV285" i="2" s="1"/>
  <c r="AU286" i="2"/>
  <c r="AV286" i="2" s="1"/>
  <c r="AU287" i="2"/>
  <c r="AV287" i="2" s="1"/>
  <c r="AU288" i="2"/>
  <c r="AU289" i="2"/>
  <c r="AW289" i="2" s="1"/>
  <c r="AU290" i="2"/>
  <c r="AV290" i="2" s="1"/>
  <c r="AU291" i="2"/>
  <c r="AW291" i="2" s="1"/>
  <c r="AU292" i="2"/>
  <c r="AV292" i="2" s="1"/>
  <c r="AU293" i="2"/>
  <c r="AV293" i="2" s="1"/>
  <c r="AU294" i="2"/>
  <c r="AV294" i="2" s="1"/>
  <c r="AU295" i="2"/>
  <c r="AV295" i="2" s="1"/>
  <c r="AU296" i="2"/>
  <c r="AW296" i="2" s="1"/>
  <c r="AU297" i="2"/>
  <c r="AW297" i="2" s="1"/>
  <c r="AU298" i="2"/>
  <c r="AV298" i="2" s="1"/>
  <c r="AU299" i="2"/>
  <c r="AV299" i="2" s="1"/>
  <c r="AU300" i="2"/>
  <c r="AW300" i="2" s="1"/>
  <c r="AU301" i="2"/>
  <c r="AV301" i="2" s="1"/>
  <c r="AU302" i="2"/>
  <c r="AV302" i="2" s="1"/>
  <c r="AU303" i="2"/>
  <c r="AU304" i="2"/>
  <c r="AV304" i="2" s="1"/>
  <c r="AU305" i="2"/>
  <c r="AV305" i="2" s="1"/>
  <c r="AU306" i="2"/>
  <c r="AV306" i="2" s="1"/>
  <c r="AU307" i="2"/>
  <c r="AW307" i="2" s="1"/>
  <c r="AU308" i="2"/>
  <c r="AW308" i="2" s="1"/>
  <c r="AU309" i="2"/>
  <c r="AV309" i="2" s="1"/>
  <c r="AU310" i="2"/>
  <c r="AV310" i="2" s="1"/>
  <c r="AU311" i="2"/>
  <c r="AW311" i="2" s="1"/>
  <c r="AU312" i="2"/>
  <c r="AV312" i="2" s="1"/>
  <c r="AU313" i="2"/>
  <c r="AV313" i="2" s="1"/>
  <c r="AU314" i="2"/>
  <c r="AV314" i="2" s="1"/>
  <c r="AU315" i="2"/>
  <c r="AU316" i="2"/>
  <c r="AV316" i="2" s="1"/>
  <c r="AU317" i="2"/>
  <c r="AV317" i="2" s="1"/>
  <c r="AU318" i="2"/>
  <c r="AV318" i="2" s="1"/>
  <c r="AU319" i="2"/>
  <c r="AV319" i="2" s="1"/>
  <c r="AU320" i="2"/>
  <c r="AW320" i="2" s="1"/>
  <c r="AU321" i="2"/>
  <c r="AV321" i="2" s="1"/>
  <c r="AU322" i="2"/>
  <c r="AV322" i="2" s="1"/>
  <c r="AU323" i="2"/>
  <c r="AV323" i="2" s="1"/>
  <c r="AU324" i="2"/>
  <c r="AV324" i="2" s="1"/>
  <c r="AU325" i="2"/>
  <c r="AV325" i="2" s="1"/>
  <c r="AU326" i="2"/>
  <c r="AV326" i="2" s="1"/>
  <c r="AU327" i="2"/>
  <c r="AU328" i="2"/>
  <c r="AV328" i="2" s="1"/>
  <c r="AU329" i="2"/>
  <c r="AV329" i="2" s="1"/>
  <c r="AU330" i="2"/>
  <c r="AV330" i="2" s="1"/>
  <c r="AU331" i="2"/>
  <c r="AW331" i="2" s="1"/>
  <c r="AU332" i="2"/>
  <c r="AW332" i="2" s="1"/>
  <c r="AU333" i="2"/>
  <c r="AW333" i="2" s="1"/>
  <c r="AU334" i="2"/>
  <c r="AV334" i="2" s="1"/>
  <c r="AU335" i="2"/>
  <c r="AW335" i="2" s="1"/>
  <c r="AU336" i="2"/>
  <c r="AV336" i="2" s="1"/>
  <c r="AU337" i="2"/>
  <c r="AV337" i="2" s="1"/>
  <c r="AU338" i="2"/>
  <c r="AV338" i="2" s="1"/>
  <c r="AU339" i="2"/>
  <c r="AU340" i="2"/>
  <c r="AV340" i="2" s="1"/>
  <c r="AU341" i="2"/>
  <c r="AV341" i="2" s="1"/>
  <c r="AU342" i="2"/>
  <c r="AW342" i="2" s="1"/>
  <c r="AU343" i="2"/>
  <c r="AW343" i="2" s="1"/>
  <c r="AU344" i="2"/>
  <c r="AW344" i="2" s="1"/>
  <c r="AU345" i="2"/>
  <c r="AV345" i="2" s="1"/>
  <c r="AU346" i="2"/>
  <c r="AV346" i="2" s="1"/>
  <c r="AU347" i="2"/>
  <c r="AV347" i="2" s="1"/>
  <c r="AU348" i="2"/>
  <c r="AV348" i="2" s="1"/>
  <c r="AU349" i="2"/>
  <c r="AV349" i="2" s="1"/>
  <c r="AU350" i="2"/>
  <c r="AV350" i="2" s="1"/>
  <c r="AU351" i="2"/>
  <c r="AU352" i="2"/>
  <c r="AV352" i="2" s="1"/>
  <c r="AU353" i="2"/>
  <c r="AW353" i="2" s="1"/>
  <c r="AU354" i="2"/>
  <c r="AV354" i="2" s="1"/>
  <c r="AU355" i="2"/>
  <c r="AW355" i="2" s="1"/>
  <c r="AU356" i="2"/>
  <c r="AW356" i="2" s="1"/>
  <c r="AU357" i="2"/>
  <c r="AV357" i="2" s="1"/>
  <c r="AU358" i="2"/>
  <c r="AV358" i="2" s="1"/>
  <c r="AU359" i="2"/>
  <c r="AV359" i="2" s="1"/>
  <c r="AU360" i="2"/>
  <c r="AV360" i="2" s="1"/>
  <c r="AU361" i="2"/>
  <c r="AV361" i="2" s="1"/>
  <c r="AU362" i="2"/>
  <c r="AV362" i="2" s="1"/>
  <c r="AU363" i="2"/>
  <c r="AU364" i="2"/>
  <c r="AV364" i="2" s="1"/>
  <c r="AU365" i="2"/>
  <c r="AW365" i="2" s="1"/>
  <c r="AU366" i="2"/>
  <c r="AW366" i="2" s="1"/>
  <c r="AU367" i="2"/>
  <c r="AW367" i="2" s="1"/>
  <c r="AU368" i="2"/>
  <c r="AW368" i="2" s="1"/>
  <c r="AU369" i="2"/>
  <c r="AV369" i="2" s="1"/>
  <c r="AU370" i="2"/>
  <c r="AV370" i="2" s="1"/>
  <c r="AU371" i="2"/>
  <c r="AV371" i="2" s="1"/>
  <c r="AU372" i="2"/>
  <c r="AV372" i="2" s="1"/>
  <c r="AU373" i="2"/>
  <c r="AV373" i="2" s="1"/>
  <c r="AU374" i="2"/>
  <c r="AV374" i="2" s="1"/>
  <c r="AU375" i="2"/>
  <c r="AU376" i="2"/>
  <c r="AV376" i="2" s="1"/>
  <c r="AU377" i="2"/>
  <c r="AV377" i="2" s="1"/>
  <c r="AU378" i="2"/>
  <c r="AV378" i="2" s="1"/>
  <c r="AU379" i="2"/>
  <c r="AW379" i="2" s="1"/>
  <c r="AU380" i="2"/>
  <c r="AW380" i="2" s="1"/>
  <c r="AU381" i="2"/>
  <c r="AV381" i="2" s="1"/>
  <c r="AU382" i="2"/>
  <c r="AW382" i="2" s="1"/>
  <c r="AU383" i="2"/>
  <c r="AU384" i="2"/>
  <c r="AV384" i="2" s="1"/>
  <c r="AU385" i="2"/>
  <c r="AV385" i="2" s="1"/>
  <c r="AU386" i="2"/>
  <c r="AV386" i="2" s="1"/>
  <c r="AU387" i="2"/>
  <c r="AU388" i="2"/>
  <c r="AV388" i="2" s="1"/>
  <c r="AU389" i="2"/>
  <c r="AV389" i="2" s="1"/>
  <c r="AU390" i="2"/>
  <c r="AW390" i="2" s="1"/>
  <c r="AU391" i="2"/>
  <c r="AW391" i="2" s="1"/>
  <c r="AU392" i="2"/>
  <c r="AW392" i="2" s="1"/>
  <c r="AU393" i="2"/>
  <c r="AV393" i="2" s="1"/>
  <c r="AU394" i="2"/>
  <c r="AV394" i="2" s="1"/>
  <c r="AU395" i="2"/>
  <c r="AW395" i="2" s="1"/>
  <c r="AU396" i="2"/>
  <c r="AV396" i="2" s="1"/>
  <c r="AU397" i="2"/>
  <c r="AV397" i="2" s="1"/>
  <c r="AU398" i="2"/>
  <c r="AV398" i="2" s="1"/>
  <c r="AU399" i="2"/>
  <c r="AU400" i="2"/>
  <c r="AV400" i="2" s="1"/>
  <c r="AU401" i="2"/>
  <c r="AV401" i="2" s="1"/>
  <c r="AU402" i="2"/>
  <c r="AW402" i="2" s="1"/>
  <c r="AU403" i="2"/>
  <c r="AW403" i="2" s="1"/>
  <c r="AU404" i="2"/>
  <c r="AW404" i="2" s="1"/>
  <c r="AU405" i="2"/>
  <c r="AV405" i="2" s="1"/>
  <c r="AU406" i="2"/>
  <c r="AV406" i="2" s="1"/>
  <c r="AU407" i="2"/>
  <c r="AV407" i="2" s="1"/>
  <c r="AU408" i="2"/>
  <c r="AV408" i="2" s="1"/>
  <c r="AU409" i="2"/>
  <c r="AV409" i="2" s="1"/>
  <c r="AU410" i="2"/>
  <c r="AV410" i="2" s="1"/>
  <c r="AU411" i="2"/>
  <c r="AU412" i="2"/>
  <c r="AV412" i="2" s="1"/>
  <c r="AU413" i="2"/>
  <c r="AW413" i="2" s="1"/>
  <c r="AU414" i="2"/>
  <c r="AW414" i="2" s="1"/>
  <c r="AU415" i="2"/>
  <c r="AW415" i="2" s="1"/>
  <c r="AU416" i="2"/>
  <c r="AW416" i="2" s="1"/>
  <c r="AU417" i="2"/>
  <c r="AW417" i="2" s="1"/>
  <c r="AU418" i="2"/>
  <c r="AV418" i="2" s="1"/>
  <c r="AU419" i="2"/>
  <c r="AW419" i="2" s="1"/>
  <c r="AU420" i="2"/>
  <c r="AV420" i="2" s="1"/>
  <c r="AU421" i="2"/>
  <c r="AV421" i="2" s="1"/>
  <c r="AU422" i="2"/>
  <c r="AU423" i="2"/>
  <c r="AU424" i="2"/>
  <c r="AV424" i="2" s="1"/>
  <c r="AU425" i="2"/>
  <c r="AV425" i="2" s="1"/>
  <c r="AU426" i="2"/>
  <c r="AV426" i="2" s="1"/>
  <c r="AU427" i="2"/>
  <c r="AW427" i="2" s="1"/>
  <c r="AU428" i="2"/>
  <c r="AW428" i="2" s="1"/>
  <c r="AU429" i="2"/>
  <c r="AV429" i="2" s="1"/>
  <c r="AU430" i="2"/>
  <c r="AV430" i="2" s="1"/>
  <c r="AU431" i="2"/>
  <c r="AV431" i="2" s="1"/>
  <c r="AU432" i="2"/>
  <c r="AV432" i="2" s="1"/>
  <c r="AU433" i="2"/>
  <c r="AW433" i="2" s="1"/>
  <c r="AU434" i="2"/>
  <c r="AV434" i="2" s="1"/>
  <c r="AU435" i="2"/>
  <c r="AW435" i="2" s="1"/>
  <c r="AU436" i="2"/>
  <c r="AV436" i="2" s="1"/>
  <c r="AU437" i="2"/>
  <c r="AW437" i="2" s="1"/>
  <c r="AU438" i="2"/>
  <c r="AV438" i="2" s="1"/>
  <c r="AU439" i="2"/>
  <c r="AW439" i="2" s="1"/>
  <c r="AU440" i="2"/>
  <c r="AV440" i="2" s="1"/>
  <c r="AU441" i="2"/>
  <c r="AV441" i="2" s="1"/>
  <c r="AU442" i="2"/>
  <c r="AV442" i="2" s="1"/>
  <c r="AU443" i="2"/>
  <c r="AV443" i="2" s="1"/>
  <c r="AU444" i="2"/>
  <c r="AV444" i="2" s="1"/>
  <c r="AU445" i="2"/>
  <c r="AW445" i="2" s="1"/>
  <c r="AU446" i="2"/>
  <c r="AV446" i="2" s="1"/>
  <c r="AU447" i="2"/>
  <c r="AV447" i="2" s="1"/>
  <c r="AU448" i="2"/>
  <c r="AV448" i="2" s="1"/>
  <c r="AU449" i="2"/>
  <c r="AW449" i="2" s="1"/>
  <c r="AU450" i="2"/>
  <c r="AV450" i="2" s="1"/>
  <c r="AU451" i="2"/>
  <c r="AV451" i="2" s="1"/>
  <c r="AU452" i="2"/>
  <c r="AV452" i="2" s="1"/>
  <c r="AU453" i="2"/>
  <c r="AW453" i="2" s="1"/>
  <c r="AU454" i="2"/>
  <c r="AV454" i="2" s="1"/>
  <c r="AU455" i="2"/>
  <c r="AV455" i="2" s="1"/>
  <c r="AU456" i="2"/>
  <c r="AV456" i="2" s="1"/>
  <c r="AU457" i="2"/>
  <c r="AW457" i="2" s="1"/>
  <c r="AU458" i="2"/>
  <c r="AW458" i="2" s="1"/>
  <c r="AU459" i="2"/>
  <c r="AV459" i="2" s="1"/>
  <c r="AU460" i="2"/>
  <c r="AV460" i="2" s="1"/>
  <c r="AU461" i="2"/>
  <c r="AW461" i="2" s="1"/>
  <c r="AU462" i="2"/>
  <c r="AV462" i="2" s="1"/>
  <c r="AU463" i="2"/>
  <c r="AV463" i="2" s="1"/>
  <c r="AU464" i="2"/>
  <c r="AV464" i="2" s="1"/>
  <c r="AU465" i="2"/>
  <c r="AW465" i="2" s="1"/>
  <c r="AU466" i="2"/>
  <c r="AV466" i="2" s="1"/>
  <c r="AU467" i="2"/>
  <c r="AV467" i="2" s="1"/>
  <c r="AU468" i="2"/>
  <c r="AV468" i="2" s="1"/>
  <c r="AU469" i="2"/>
  <c r="AW469" i="2" s="1"/>
  <c r="AU470" i="2"/>
  <c r="AV470" i="2" s="1"/>
  <c r="AU471" i="2"/>
  <c r="AW471" i="2" s="1"/>
  <c r="AU472" i="2"/>
  <c r="AV472" i="2" s="1"/>
  <c r="AU473" i="2"/>
  <c r="AW473" i="2" s="1"/>
  <c r="AU474" i="2"/>
  <c r="AV474" i="2" s="1"/>
  <c r="AU475" i="2"/>
  <c r="AV475" i="2" s="1"/>
  <c r="AU476" i="2"/>
  <c r="AV476" i="2" s="1"/>
  <c r="AU477" i="2"/>
  <c r="AW477" i="2" s="1"/>
  <c r="AU478" i="2"/>
  <c r="AV478" i="2" s="1"/>
  <c r="AU479" i="2"/>
  <c r="AV479" i="2" s="1"/>
  <c r="AU480" i="2"/>
  <c r="AV480" i="2" s="1"/>
  <c r="AU481" i="2"/>
  <c r="AW481" i="2" s="1"/>
  <c r="AU482" i="2"/>
  <c r="AV482" i="2" s="1"/>
  <c r="AU483" i="2"/>
  <c r="AW483" i="2" s="1"/>
  <c r="AU484" i="2"/>
  <c r="AV484" i="2" s="1"/>
  <c r="AU485" i="2"/>
  <c r="AW485" i="2" s="1"/>
  <c r="AU486" i="2"/>
  <c r="AV486" i="2" s="1"/>
  <c r="AU487" i="2"/>
  <c r="AV487" i="2" s="1"/>
  <c r="AU488" i="2"/>
  <c r="AV488" i="2" s="1"/>
  <c r="AU489" i="2"/>
  <c r="AW489" i="2" s="1"/>
  <c r="AU490" i="2"/>
  <c r="AV490" i="2" s="1"/>
  <c r="AU491" i="2"/>
  <c r="AV491" i="2" s="1"/>
  <c r="AU492" i="2"/>
  <c r="AV492" i="2" s="1"/>
  <c r="AU493" i="2"/>
  <c r="AW493" i="2" s="1"/>
  <c r="AU494" i="2"/>
  <c r="AV494" i="2" s="1"/>
  <c r="AU495" i="2"/>
  <c r="AW495" i="2" s="1"/>
  <c r="AU496" i="2"/>
  <c r="AV496" i="2" s="1"/>
  <c r="AU497" i="2"/>
  <c r="AW497" i="2" s="1"/>
  <c r="AU498" i="2"/>
  <c r="AV498" i="2" s="1"/>
  <c r="AU499" i="2"/>
  <c r="AV499" i="2" s="1"/>
  <c r="AU500" i="2"/>
  <c r="AV500" i="2" s="1"/>
  <c r="AU501" i="2"/>
  <c r="AW501" i="2" s="1"/>
  <c r="AU502" i="2"/>
  <c r="AV502" i="2" s="1"/>
  <c r="AU503" i="2"/>
  <c r="AW503" i="2" s="1"/>
  <c r="AU504" i="2"/>
  <c r="AV504" i="2" s="1"/>
  <c r="AU505" i="2"/>
  <c r="AW505" i="2" s="1"/>
  <c r="AU506" i="2"/>
  <c r="AV506" i="2" s="1"/>
  <c r="AU507" i="2"/>
  <c r="AV507" i="2" s="1"/>
  <c r="AU4" i="2"/>
  <c r="AV4" i="2" s="1"/>
  <c r="AU5" i="2"/>
  <c r="AV5" i="2" s="1"/>
  <c r="AU6" i="2"/>
  <c r="AV6" i="2" s="1"/>
  <c r="AU7" i="2"/>
  <c r="AV7" i="2" s="1"/>
  <c r="AU8" i="2"/>
  <c r="AV8" i="2" s="1"/>
  <c r="AU9" i="2"/>
  <c r="AV9" i="2" s="1"/>
  <c r="AU10" i="2"/>
  <c r="AV10" i="2" s="1"/>
  <c r="AU11" i="2"/>
  <c r="AV11" i="2" s="1"/>
  <c r="AU12" i="2"/>
  <c r="AV12" i="2" s="1"/>
  <c r="AU13" i="2"/>
  <c r="AV13" i="2" s="1"/>
  <c r="AU14" i="2"/>
  <c r="AW14" i="2" s="1"/>
  <c r="AU15" i="2"/>
  <c r="AV15" i="2" s="1"/>
  <c r="AU16" i="2"/>
  <c r="AV16" i="2" s="1"/>
  <c r="AU3" i="2"/>
  <c r="AW3" i="2" s="1"/>
  <c r="AE88" i="2"/>
  <c r="AN507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2" i="2"/>
  <c r="AC3" i="2"/>
  <c r="AK3" i="2" s="1"/>
  <c r="AC4" i="2"/>
  <c r="AK4" i="2" s="1"/>
  <c r="AC5" i="2"/>
  <c r="AK5" i="2" s="1"/>
  <c r="AC6" i="2"/>
  <c r="AK6" i="2" s="1"/>
  <c r="AC7" i="2"/>
  <c r="AK7" i="2" s="1"/>
  <c r="AC8" i="2"/>
  <c r="AK8" i="2" s="1"/>
  <c r="AC9" i="2"/>
  <c r="AK9" i="2" s="1"/>
  <c r="AC10" i="2"/>
  <c r="AK10" i="2" s="1"/>
  <c r="AC11" i="2"/>
  <c r="AK11" i="2" s="1"/>
  <c r="AC12" i="2"/>
  <c r="AK12" i="2" s="1"/>
  <c r="AC13" i="2"/>
  <c r="AK13" i="2" s="1"/>
  <c r="AC14" i="2"/>
  <c r="AK14" i="2" s="1"/>
  <c r="AC15" i="2"/>
  <c r="AK15" i="2" s="1"/>
  <c r="AC16" i="2"/>
  <c r="AK16" i="2" s="1"/>
  <c r="AC17" i="2"/>
  <c r="AK17" i="2" s="1"/>
  <c r="AC18" i="2"/>
  <c r="AK18" i="2" s="1"/>
  <c r="AC19" i="2"/>
  <c r="AK19" i="2" s="1"/>
  <c r="AC20" i="2"/>
  <c r="AK20" i="2" s="1"/>
  <c r="AC21" i="2"/>
  <c r="AK21" i="2" s="1"/>
  <c r="AC22" i="2"/>
  <c r="AK22" i="2" s="1"/>
  <c r="AC23" i="2"/>
  <c r="AK23" i="2" s="1"/>
  <c r="AC24" i="2"/>
  <c r="AK24" i="2" s="1"/>
  <c r="AC25" i="2"/>
  <c r="AK25" i="2" s="1"/>
  <c r="AC26" i="2"/>
  <c r="AK26" i="2" s="1"/>
  <c r="AC27" i="2"/>
  <c r="AK27" i="2" s="1"/>
  <c r="AC28" i="2"/>
  <c r="AK28" i="2" s="1"/>
  <c r="AC29" i="2"/>
  <c r="AK29" i="2" s="1"/>
  <c r="AC30" i="2"/>
  <c r="AK30" i="2" s="1"/>
  <c r="AC31" i="2"/>
  <c r="AK31" i="2" s="1"/>
  <c r="AC32" i="2"/>
  <c r="AK32" i="2" s="1"/>
  <c r="AC33" i="2"/>
  <c r="AK33" i="2" s="1"/>
  <c r="AC34" i="2"/>
  <c r="AK34" i="2" s="1"/>
  <c r="AC35" i="2"/>
  <c r="AK35" i="2" s="1"/>
  <c r="AC36" i="2"/>
  <c r="AK36" i="2" s="1"/>
  <c r="AC37" i="2"/>
  <c r="AK37" i="2" s="1"/>
  <c r="AC38" i="2"/>
  <c r="AK38" i="2" s="1"/>
  <c r="AC39" i="2"/>
  <c r="AK39" i="2" s="1"/>
  <c r="AC40" i="2"/>
  <c r="AK40" i="2" s="1"/>
  <c r="AC41" i="2"/>
  <c r="AK41" i="2" s="1"/>
  <c r="AC42" i="2"/>
  <c r="AK42" i="2" s="1"/>
  <c r="AC43" i="2"/>
  <c r="AK43" i="2" s="1"/>
  <c r="AC44" i="2"/>
  <c r="AK44" i="2" s="1"/>
  <c r="AC45" i="2"/>
  <c r="AK45" i="2" s="1"/>
  <c r="AC46" i="2"/>
  <c r="AK46" i="2" s="1"/>
  <c r="AC47" i="2"/>
  <c r="AK47" i="2" s="1"/>
  <c r="AC48" i="2"/>
  <c r="AK48" i="2" s="1"/>
  <c r="AC49" i="2"/>
  <c r="AK49" i="2" s="1"/>
  <c r="AC50" i="2"/>
  <c r="AK50" i="2" s="1"/>
  <c r="AC51" i="2"/>
  <c r="AK51" i="2" s="1"/>
  <c r="AC52" i="2"/>
  <c r="AK52" i="2" s="1"/>
  <c r="AC53" i="2"/>
  <c r="AK53" i="2" s="1"/>
  <c r="AC54" i="2"/>
  <c r="AK54" i="2" s="1"/>
  <c r="AC55" i="2"/>
  <c r="AK55" i="2" s="1"/>
  <c r="AC56" i="2"/>
  <c r="AK56" i="2" s="1"/>
  <c r="AC57" i="2"/>
  <c r="AK57" i="2" s="1"/>
  <c r="AC58" i="2"/>
  <c r="AK58" i="2" s="1"/>
  <c r="AC59" i="2"/>
  <c r="AK59" i="2" s="1"/>
  <c r="AC60" i="2"/>
  <c r="AK60" i="2" s="1"/>
  <c r="AC61" i="2"/>
  <c r="AK61" i="2" s="1"/>
  <c r="AC62" i="2"/>
  <c r="AK62" i="2" s="1"/>
  <c r="AC63" i="2"/>
  <c r="AK63" i="2" s="1"/>
  <c r="AC64" i="2"/>
  <c r="AK64" i="2" s="1"/>
  <c r="AC65" i="2"/>
  <c r="AK65" i="2" s="1"/>
  <c r="AC66" i="2"/>
  <c r="AK66" i="2" s="1"/>
  <c r="AC67" i="2"/>
  <c r="AK67" i="2" s="1"/>
  <c r="AC68" i="2"/>
  <c r="AK68" i="2" s="1"/>
  <c r="AC69" i="2"/>
  <c r="AK69" i="2" s="1"/>
  <c r="AC70" i="2"/>
  <c r="AK70" i="2" s="1"/>
  <c r="AC71" i="2"/>
  <c r="AK71" i="2" s="1"/>
  <c r="AC72" i="2"/>
  <c r="AK72" i="2" s="1"/>
  <c r="AC73" i="2"/>
  <c r="AK73" i="2" s="1"/>
  <c r="AC74" i="2"/>
  <c r="AK74" i="2" s="1"/>
  <c r="AC75" i="2"/>
  <c r="AK75" i="2" s="1"/>
  <c r="AC76" i="2"/>
  <c r="AK76" i="2" s="1"/>
  <c r="AC77" i="2"/>
  <c r="AK77" i="2" s="1"/>
  <c r="AC78" i="2"/>
  <c r="AK78" i="2" s="1"/>
  <c r="AC79" i="2"/>
  <c r="AK79" i="2" s="1"/>
  <c r="AC80" i="2"/>
  <c r="AK80" i="2" s="1"/>
  <c r="AC81" i="2"/>
  <c r="AK81" i="2" s="1"/>
  <c r="AC82" i="2"/>
  <c r="AK82" i="2" s="1"/>
  <c r="AC83" i="2"/>
  <c r="AK83" i="2" s="1"/>
  <c r="AC84" i="2"/>
  <c r="AK84" i="2" s="1"/>
  <c r="AC85" i="2"/>
  <c r="AK85" i="2" s="1"/>
  <c r="AC86" i="2"/>
  <c r="AK86" i="2" s="1"/>
  <c r="AC87" i="2"/>
  <c r="AK87" i="2" s="1"/>
  <c r="AC88" i="2"/>
  <c r="AK88" i="2" s="1"/>
  <c r="AC89" i="2"/>
  <c r="AK89" i="2" s="1"/>
  <c r="AC90" i="2"/>
  <c r="AK90" i="2" s="1"/>
  <c r="AC91" i="2"/>
  <c r="AK91" i="2" s="1"/>
  <c r="AC92" i="2"/>
  <c r="AK92" i="2" s="1"/>
  <c r="AC93" i="2"/>
  <c r="AK93" i="2" s="1"/>
  <c r="AC94" i="2"/>
  <c r="AK94" i="2" s="1"/>
  <c r="AC95" i="2"/>
  <c r="AK95" i="2" s="1"/>
  <c r="AC96" i="2"/>
  <c r="AK96" i="2" s="1"/>
  <c r="AC97" i="2"/>
  <c r="AK97" i="2" s="1"/>
  <c r="AC98" i="2"/>
  <c r="AK98" i="2" s="1"/>
  <c r="AC99" i="2"/>
  <c r="AK99" i="2" s="1"/>
  <c r="AC100" i="2"/>
  <c r="AK100" i="2" s="1"/>
  <c r="AC101" i="2"/>
  <c r="AK101" i="2" s="1"/>
  <c r="AC102" i="2"/>
  <c r="AK102" i="2" s="1"/>
  <c r="AC103" i="2"/>
  <c r="AK103" i="2" s="1"/>
  <c r="AC104" i="2"/>
  <c r="AK104" i="2" s="1"/>
  <c r="AC105" i="2"/>
  <c r="AK105" i="2" s="1"/>
  <c r="AC106" i="2"/>
  <c r="AK106" i="2" s="1"/>
  <c r="AC107" i="2"/>
  <c r="AK107" i="2" s="1"/>
  <c r="AC108" i="2"/>
  <c r="AK108" i="2" s="1"/>
  <c r="AC109" i="2"/>
  <c r="AK109" i="2" s="1"/>
  <c r="AC110" i="2"/>
  <c r="AK110" i="2" s="1"/>
  <c r="AC111" i="2"/>
  <c r="AK111" i="2" s="1"/>
  <c r="AC112" i="2"/>
  <c r="AK112" i="2" s="1"/>
  <c r="AC113" i="2"/>
  <c r="AK113" i="2" s="1"/>
  <c r="AC114" i="2"/>
  <c r="AK114" i="2" s="1"/>
  <c r="AC115" i="2"/>
  <c r="AK115" i="2" s="1"/>
  <c r="AC116" i="2"/>
  <c r="AK116" i="2" s="1"/>
  <c r="AC117" i="2"/>
  <c r="AK117" i="2" s="1"/>
  <c r="AC118" i="2"/>
  <c r="AK118" i="2" s="1"/>
  <c r="AC119" i="2"/>
  <c r="AK119" i="2" s="1"/>
  <c r="AC120" i="2"/>
  <c r="AK120" i="2" s="1"/>
  <c r="AC121" i="2"/>
  <c r="AK121" i="2" s="1"/>
  <c r="AC122" i="2"/>
  <c r="AK122" i="2" s="1"/>
  <c r="AC123" i="2"/>
  <c r="AK123" i="2" s="1"/>
  <c r="AC124" i="2"/>
  <c r="AK124" i="2" s="1"/>
  <c r="AC125" i="2"/>
  <c r="AK125" i="2" s="1"/>
  <c r="AC126" i="2"/>
  <c r="AK126" i="2" s="1"/>
  <c r="AC127" i="2"/>
  <c r="AK127" i="2" s="1"/>
  <c r="AC128" i="2"/>
  <c r="AK128" i="2" s="1"/>
  <c r="AC129" i="2"/>
  <c r="AK129" i="2" s="1"/>
  <c r="AC130" i="2"/>
  <c r="AK130" i="2" s="1"/>
  <c r="AC131" i="2"/>
  <c r="AK131" i="2" s="1"/>
  <c r="AC132" i="2"/>
  <c r="AK132" i="2" s="1"/>
  <c r="AC133" i="2"/>
  <c r="AK133" i="2" s="1"/>
  <c r="AC134" i="2"/>
  <c r="AK134" i="2" s="1"/>
  <c r="AC135" i="2"/>
  <c r="AK135" i="2" s="1"/>
  <c r="AC136" i="2"/>
  <c r="AK136" i="2" s="1"/>
  <c r="AC137" i="2"/>
  <c r="AK137" i="2" s="1"/>
  <c r="AC138" i="2"/>
  <c r="AK138" i="2" s="1"/>
  <c r="AC139" i="2"/>
  <c r="AK139" i="2" s="1"/>
  <c r="AC140" i="2"/>
  <c r="AK140" i="2" s="1"/>
  <c r="AC141" i="2"/>
  <c r="AK141" i="2" s="1"/>
  <c r="AC142" i="2"/>
  <c r="AK142" i="2" s="1"/>
  <c r="AC143" i="2"/>
  <c r="AK143" i="2" s="1"/>
  <c r="AC144" i="2"/>
  <c r="AK144" i="2" s="1"/>
  <c r="AC145" i="2"/>
  <c r="AK145" i="2" s="1"/>
  <c r="AC146" i="2"/>
  <c r="AK146" i="2" s="1"/>
  <c r="AC147" i="2"/>
  <c r="AK147" i="2" s="1"/>
  <c r="AC148" i="2"/>
  <c r="AK148" i="2" s="1"/>
  <c r="AC149" i="2"/>
  <c r="AK149" i="2" s="1"/>
  <c r="AC150" i="2"/>
  <c r="AK150" i="2" s="1"/>
  <c r="AC151" i="2"/>
  <c r="AK151" i="2" s="1"/>
  <c r="AC152" i="2"/>
  <c r="AK152" i="2" s="1"/>
  <c r="AC153" i="2"/>
  <c r="AK153" i="2" s="1"/>
  <c r="AC154" i="2"/>
  <c r="AK154" i="2" s="1"/>
  <c r="AC155" i="2"/>
  <c r="AK155" i="2" s="1"/>
  <c r="AC156" i="2"/>
  <c r="AK156" i="2" s="1"/>
  <c r="AC157" i="2"/>
  <c r="AK157" i="2" s="1"/>
  <c r="AC158" i="2"/>
  <c r="AK158" i="2" s="1"/>
  <c r="AC159" i="2"/>
  <c r="AK159" i="2" s="1"/>
  <c r="AC160" i="2"/>
  <c r="AK160" i="2" s="1"/>
  <c r="AC161" i="2"/>
  <c r="AK161" i="2" s="1"/>
  <c r="AC162" i="2"/>
  <c r="AK162" i="2" s="1"/>
  <c r="AC163" i="2"/>
  <c r="AK163" i="2" s="1"/>
  <c r="AC164" i="2"/>
  <c r="AK164" i="2" s="1"/>
  <c r="AC165" i="2"/>
  <c r="AK165" i="2" s="1"/>
  <c r="AC166" i="2"/>
  <c r="AK166" i="2" s="1"/>
  <c r="AC167" i="2"/>
  <c r="AK167" i="2" s="1"/>
  <c r="AC168" i="2"/>
  <c r="AK168" i="2" s="1"/>
  <c r="AC169" i="2"/>
  <c r="AK169" i="2" s="1"/>
  <c r="AC170" i="2"/>
  <c r="AK170" i="2" s="1"/>
  <c r="AC171" i="2"/>
  <c r="AK171" i="2" s="1"/>
  <c r="AC172" i="2"/>
  <c r="AK172" i="2" s="1"/>
  <c r="AC173" i="2"/>
  <c r="AK173" i="2" s="1"/>
  <c r="AC174" i="2"/>
  <c r="AK174" i="2" s="1"/>
  <c r="AC175" i="2"/>
  <c r="AK175" i="2" s="1"/>
  <c r="AC176" i="2"/>
  <c r="AK176" i="2" s="1"/>
  <c r="AC177" i="2"/>
  <c r="AK177" i="2" s="1"/>
  <c r="AC178" i="2"/>
  <c r="AK178" i="2" s="1"/>
  <c r="AC179" i="2"/>
  <c r="AK179" i="2" s="1"/>
  <c r="AC180" i="2"/>
  <c r="AK180" i="2" s="1"/>
  <c r="AC181" i="2"/>
  <c r="AK181" i="2" s="1"/>
  <c r="AC182" i="2"/>
  <c r="AK182" i="2" s="1"/>
  <c r="AC183" i="2"/>
  <c r="AK183" i="2" s="1"/>
  <c r="AC184" i="2"/>
  <c r="AK184" i="2" s="1"/>
  <c r="AC185" i="2"/>
  <c r="AK185" i="2" s="1"/>
  <c r="AC186" i="2"/>
  <c r="AK186" i="2" s="1"/>
  <c r="AC187" i="2"/>
  <c r="AK187" i="2" s="1"/>
  <c r="AC188" i="2"/>
  <c r="AK188" i="2" s="1"/>
  <c r="AC189" i="2"/>
  <c r="AK189" i="2" s="1"/>
  <c r="AC190" i="2"/>
  <c r="AK190" i="2" s="1"/>
  <c r="AC191" i="2"/>
  <c r="AK191" i="2" s="1"/>
  <c r="AC192" i="2"/>
  <c r="AK192" i="2" s="1"/>
  <c r="AC193" i="2"/>
  <c r="AK193" i="2" s="1"/>
  <c r="AC194" i="2"/>
  <c r="AK194" i="2" s="1"/>
  <c r="AC195" i="2"/>
  <c r="AK195" i="2" s="1"/>
  <c r="AC196" i="2"/>
  <c r="AK196" i="2" s="1"/>
  <c r="AC197" i="2"/>
  <c r="AK197" i="2" s="1"/>
  <c r="AC198" i="2"/>
  <c r="AK198" i="2" s="1"/>
  <c r="AC199" i="2"/>
  <c r="AK199" i="2" s="1"/>
  <c r="AC200" i="2"/>
  <c r="AK200" i="2" s="1"/>
  <c r="AC201" i="2"/>
  <c r="AK201" i="2" s="1"/>
  <c r="AC202" i="2"/>
  <c r="AK202" i="2" s="1"/>
  <c r="AC203" i="2"/>
  <c r="AK203" i="2" s="1"/>
  <c r="AC204" i="2"/>
  <c r="AK204" i="2" s="1"/>
  <c r="AC205" i="2"/>
  <c r="AK205" i="2" s="1"/>
  <c r="AC206" i="2"/>
  <c r="AK206" i="2" s="1"/>
  <c r="AC207" i="2"/>
  <c r="AK207" i="2" s="1"/>
  <c r="AC208" i="2"/>
  <c r="AK208" i="2" s="1"/>
  <c r="AC209" i="2"/>
  <c r="AK209" i="2" s="1"/>
  <c r="AC210" i="2"/>
  <c r="AK210" i="2" s="1"/>
  <c r="AC211" i="2"/>
  <c r="AK211" i="2" s="1"/>
  <c r="AC212" i="2"/>
  <c r="AK212" i="2" s="1"/>
  <c r="AC213" i="2"/>
  <c r="AK213" i="2" s="1"/>
  <c r="AC214" i="2"/>
  <c r="AK214" i="2" s="1"/>
  <c r="AC215" i="2"/>
  <c r="AK215" i="2" s="1"/>
  <c r="AC216" i="2"/>
  <c r="AK216" i="2" s="1"/>
  <c r="AC217" i="2"/>
  <c r="AK217" i="2" s="1"/>
  <c r="AC218" i="2"/>
  <c r="AK218" i="2" s="1"/>
  <c r="AC219" i="2"/>
  <c r="AK219" i="2" s="1"/>
  <c r="AC220" i="2"/>
  <c r="AK220" i="2" s="1"/>
  <c r="AC221" i="2"/>
  <c r="AK221" i="2" s="1"/>
  <c r="AC222" i="2"/>
  <c r="AK222" i="2" s="1"/>
  <c r="AC223" i="2"/>
  <c r="AK223" i="2" s="1"/>
  <c r="AC224" i="2"/>
  <c r="AK224" i="2" s="1"/>
  <c r="AC225" i="2"/>
  <c r="AK225" i="2" s="1"/>
  <c r="AC226" i="2"/>
  <c r="AK226" i="2" s="1"/>
  <c r="AC227" i="2"/>
  <c r="AK227" i="2" s="1"/>
  <c r="AC228" i="2"/>
  <c r="AK228" i="2" s="1"/>
  <c r="AC229" i="2"/>
  <c r="AK229" i="2" s="1"/>
  <c r="AC230" i="2"/>
  <c r="AK230" i="2" s="1"/>
  <c r="AC231" i="2"/>
  <c r="AK231" i="2" s="1"/>
  <c r="AC232" i="2"/>
  <c r="AK232" i="2" s="1"/>
  <c r="AC233" i="2"/>
  <c r="AK233" i="2" s="1"/>
  <c r="AC234" i="2"/>
  <c r="AK234" i="2" s="1"/>
  <c r="AC235" i="2"/>
  <c r="AK235" i="2" s="1"/>
  <c r="AC236" i="2"/>
  <c r="AK236" i="2" s="1"/>
  <c r="AC237" i="2"/>
  <c r="AK237" i="2" s="1"/>
  <c r="AC238" i="2"/>
  <c r="AK238" i="2" s="1"/>
  <c r="AC239" i="2"/>
  <c r="AK239" i="2" s="1"/>
  <c r="AC240" i="2"/>
  <c r="AK240" i="2" s="1"/>
  <c r="AC241" i="2"/>
  <c r="AK241" i="2" s="1"/>
  <c r="AC242" i="2"/>
  <c r="AK242" i="2" s="1"/>
  <c r="AC243" i="2"/>
  <c r="AK243" i="2" s="1"/>
  <c r="AC244" i="2"/>
  <c r="AK244" i="2" s="1"/>
  <c r="AC245" i="2"/>
  <c r="AK245" i="2" s="1"/>
  <c r="AC246" i="2"/>
  <c r="AK246" i="2" s="1"/>
  <c r="AC247" i="2"/>
  <c r="AK247" i="2" s="1"/>
  <c r="AC248" i="2"/>
  <c r="AK248" i="2" s="1"/>
  <c r="AC249" i="2"/>
  <c r="AK249" i="2" s="1"/>
  <c r="AC250" i="2"/>
  <c r="AK250" i="2" s="1"/>
  <c r="AC251" i="2"/>
  <c r="AK251" i="2" s="1"/>
  <c r="AC252" i="2"/>
  <c r="AK252" i="2" s="1"/>
  <c r="AC253" i="2"/>
  <c r="AK253" i="2" s="1"/>
  <c r="AC254" i="2"/>
  <c r="AK254" i="2" s="1"/>
  <c r="AC255" i="2"/>
  <c r="AK255" i="2" s="1"/>
  <c r="AC256" i="2"/>
  <c r="AK256" i="2" s="1"/>
  <c r="AC257" i="2"/>
  <c r="AK257" i="2" s="1"/>
  <c r="AC258" i="2"/>
  <c r="AK258" i="2" s="1"/>
  <c r="AC259" i="2"/>
  <c r="AK259" i="2" s="1"/>
  <c r="AC260" i="2"/>
  <c r="AK260" i="2" s="1"/>
  <c r="AC261" i="2"/>
  <c r="AK261" i="2" s="1"/>
  <c r="AC262" i="2"/>
  <c r="AK262" i="2" s="1"/>
  <c r="AC263" i="2"/>
  <c r="AK263" i="2" s="1"/>
  <c r="AC264" i="2"/>
  <c r="AK264" i="2" s="1"/>
  <c r="AC265" i="2"/>
  <c r="AK265" i="2" s="1"/>
  <c r="AC266" i="2"/>
  <c r="AK266" i="2" s="1"/>
  <c r="AC267" i="2"/>
  <c r="AK267" i="2" s="1"/>
  <c r="AC268" i="2"/>
  <c r="AK268" i="2" s="1"/>
  <c r="AC269" i="2"/>
  <c r="AK269" i="2" s="1"/>
  <c r="AC270" i="2"/>
  <c r="AK270" i="2" s="1"/>
  <c r="AC271" i="2"/>
  <c r="AK271" i="2" s="1"/>
  <c r="AC272" i="2"/>
  <c r="AK272" i="2" s="1"/>
  <c r="AC273" i="2"/>
  <c r="AK273" i="2" s="1"/>
  <c r="AC274" i="2"/>
  <c r="AK274" i="2" s="1"/>
  <c r="AC275" i="2"/>
  <c r="AK275" i="2" s="1"/>
  <c r="AC276" i="2"/>
  <c r="AK276" i="2" s="1"/>
  <c r="AC277" i="2"/>
  <c r="AK277" i="2" s="1"/>
  <c r="AC278" i="2"/>
  <c r="AK278" i="2" s="1"/>
  <c r="AC279" i="2"/>
  <c r="AK279" i="2" s="1"/>
  <c r="AC280" i="2"/>
  <c r="AK280" i="2" s="1"/>
  <c r="AC281" i="2"/>
  <c r="AK281" i="2" s="1"/>
  <c r="AC282" i="2"/>
  <c r="AK282" i="2" s="1"/>
  <c r="AC283" i="2"/>
  <c r="AK283" i="2" s="1"/>
  <c r="AC284" i="2"/>
  <c r="AK284" i="2" s="1"/>
  <c r="AC285" i="2"/>
  <c r="AK285" i="2" s="1"/>
  <c r="AC286" i="2"/>
  <c r="AK286" i="2" s="1"/>
  <c r="AC287" i="2"/>
  <c r="AK287" i="2" s="1"/>
  <c r="AC288" i="2"/>
  <c r="AK288" i="2" s="1"/>
  <c r="AC289" i="2"/>
  <c r="AK289" i="2" s="1"/>
  <c r="AC290" i="2"/>
  <c r="AK290" i="2" s="1"/>
  <c r="AC291" i="2"/>
  <c r="AK291" i="2" s="1"/>
  <c r="AC292" i="2"/>
  <c r="AK292" i="2" s="1"/>
  <c r="AC293" i="2"/>
  <c r="AK293" i="2" s="1"/>
  <c r="AC294" i="2"/>
  <c r="AK294" i="2" s="1"/>
  <c r="AC295" i="2"/>
  <c r="AK295" i="2" s="1"/>
  <c r="AC296" i="2"/>
  <c r="AK296" i="2" s="1"/>
  <c r="AC297" i="2"/>
  <c r="AK297" i="2" s="1"/>
  <c r="AC298" i="2"/>
  <c r="AK298" i="2" s="1"/>
  <c r="AC299" i="2"/>
  <c r="AK299" i="2" s="1"/>
  <c r="AC300" i="2"/>
  <c r="AK300" i="2" s="1"/>
  <c r="AC301" i="2"/>
  <c r="AK301" i="2" s="1"/>
  <c r="AC302" i="2"/>
  <c r="AK302" i="2" s="1"/>
  <c r="AC303" i="2"/>
  <c r="AK303" i="2" s="1"/>
  <c r="AC304" i="2"/>
  <c r="AK304" i="2" s="1"/>
  <c r="AC305" i="2"/>
  <c r="AK305" i="2" s="1"/>
  <c r="AC306" i="2"/>
  <c r="AK306" i="2" s="1"/>
  <c r="AC307" i="2"/>
  <c r="AK307" i="2" s="1"/>
  <c r="AC308" i="2"/>
  <c r="AK308" i="2" s="1"/>
  <c r="AC309" i="2"/>
  <c r="AK309" i="2" s="1"/>
  <c r="AC310" i="2"/>
  <c r="AK310" i="2" s="1"/>
  <c r="AC311" i="2"/>
  <c r="AK311" i="2" s="1"/>
  <c r="AC312" i="2"/>
  <c r="AK312" i="2" s="1"/>
  <c r="AC313" i="2"/>
  <c r="AK313" i="2" s="1"/>
  <c r="AC314" i="2"/>
  <c r="AK314" i="2" s="1"/>
  <c r="AC315" i="2"/>
  <c r="AK315" i="2" s="1"/>
  <c r="AC316" i="2"/>
  <c r="AK316" i="2" s="1"/>
  <c r="AC317" i="2"/>
  <c r="AK317" i="2" s="1"/>
  <c r="AC318" i="2"/>
  <c r="AK318" i="2" s="1"/>
  <c r="AC319" i="2"/>
  <c r="AK319" i="2" s="1"/>
  <c r="AC320" i="2"/>
  <c r="AK320" i="2" s="1"/>
  <c r="AC321" i="2"/>
  <c r="AK321" i="2" s="1"/>
  <c r="AC322" i="2"/>
  <c r="AK322" i="2" s="1"/>
  <c r="AC323" i="2"/>
  <c r="AK323" i="2" s="1"/>
  <c r="AC324" i="2"/>
  <c r="AK324" i="2" s="1"/>
  <c r="AC325" i="2"/>
  <c r="AK325" i="2" s="1"/>
  <c r="AC326" i="2"/>
  <c r="AK326" i="2" s="1"/>
  <c r="AC327" i="2"/>
  <c r="AK327" i="2" s="1"/>
  <c r="AC328" i="2"/>
  <c r="AK328" i="2" s="1"/>
  <c r="AC329" i="2"/>
  <c r="AK329" i="2" s="1"/>
  <c r="AC330" i="2"/>
  <c r="AK330" i="2" s="1"/>
  <c r="AC331" i="2"/>
  <c r="AK331" i="2" s="1"/>
  <c r="AC332" i="2"/>
  <c r="AK332" i="2" s="1"/>
  <c r="AC333" i="2"/>
  <c r="AK333" i="2" s="1"/>
  <c r="AC334" i="2"/>
  <c r="AK334" i="2" s="1"/>
  <c r="AC335" i="2"/>
  <c r="AK335" i="2" s="1"/>
  <c r="AC336" i="2"/>
  <c r="AK336" i="2" s="1"/>
  <c r="AC337" i="2"/>
  <c r="AK337" i="2" s="1"/>
  <c r="AC338" i="2"/>
  <c r="AK338" i="2" s="1"/>
  <c r="AC339" i="2"/>
  <c r="AK339" i="2" s="1"/>
  <c r="AC340" i="2"/>
  <c r="AK340" i="2" s="1"/>
  <c r="AC341" i="2"/>
  <c r="AK341" i="2" s="1"/>
  <c r="AC342" i="2"/>
  <c r="AK342" i="2" s="1"/>
  <c r="AC343" i="2"/>
  <c r="AK343" i="2" s="1"/>
  <c r="AC344" i="2"/>
  <c r="AK344" i="2" s="1"/>
  <c r="AC345" i="2"/>
  <c r="AK345" i="2" s="1"/>
  <c r="AC346" i="2"/>
  <c r="AK346" i="2" s="1"/>
  <c r="AC347" i="2"/>
  <c r="AK347" i="2" s="1"/>
  <c r="AC348" i="2"/>
  <c r="AK348" i="2" s="1"/>
  <c r="AC349" i="2"/>
  <c r="AK349" i="2" s="1"/>
  <c r="AC350" i="2"/>
  <c r="AK350" i="2" s="1"/>
  <c r="AC351" i="2"/>
  <c r="AK351" i="2" s="1"/>
  <c r="AC352" i="2"/>
  <c r="AK352" i="2" s="1"/>
  <c r="AC353" i="2"/>
  <c r="AK353" i="2" s="1"/>
  <c r="AC354" i="2"/>
  <c r="AK354" i="2" s="1"/>
  <c r="AC355" i="2"/>
  <c r="AK355" i="2" s="1"/>
  <c r="AC356" i="2"/>
  <c r="AK356" i="2" s="1"/>
  <c r="AC357" i="2"/>
  <c r="AK357" i="2" s="1"/>
  <c r="AC358" i="2"/>
  <c r="AK358" i="2" s="1"/>
  <c r="AC359" i="2"/>
  <c r="AK359" i="2" s="1"/>
  <c r="AC360" i="2"/>
  <c r="AK360" i="2" s="1"/>
  <c r="AC361" i="2"/>
  <c r="AK361" i="2" s="1"/>
  <c r="AC362" i="2"/>
  <c r="AK362" i="2" s="1"/>
  <c r="AC363" i="2"/>
  <c r="AK363" i="2" s="1"/>
  <c r="AC364" i="2"/>
  <c r="AK364" i="2" s="1"/>
  <c r="AC365" i="2"/>
  <c r="AK365" i="2" s="1"/>
  <c r="AC366" i="2"/>
  <c r="AK366" i="2" s="1"/>
  <c r="AC367" i="2"/>
  <c r="AK367" i="2" s="1"/>
  <c r="AC368" i="2"/>
  <c r="AK368" i="2" s="1"/>
  <c r="AC369" i="2"/>
  <c r="AK369" i="2" s="1"/>
  <c r="AC370" i="2"/>
  <c r="AK370" i="2" s="1"/>
  <c r="AC371" i="2"/>
  <c r="AK371" i="2" s="1"/>
  <c r="AC372" i="2"/>
  <c r="AK372" i="2" s="1"/>
  <c r="AC373" i="2"/>
  <c r="AK373" i="2" s="1"/>
  <c r="AC374" i="2"/>
  <c r="AK374" i="2" s="1"/>
  <c r="AC375" i="2"/>
  <c r="AK375" i="2" s="1"/>
  <c r="AC376" i="2"/>
  <c r="AK376" i="2" s="1"/>
  <c r="AC377" i="2"/>
  <c r="AK377" i="2" s="1"/>
  <c r="AC378" i="2"/>
  <c r="AK378" i="2" s="1"/>
  <c r="AC379" i="2"/>
  <c r="AK379" i="2" s="1"/>
  <c r="AC380" i="2"/>
  <c r="AK380" i="2" s="1"/>
  <c r="AC381" i="2"/>
  <c r="AK381" i="2" s="1"/>
  <c r="AC382" i="2"/>
  <c r="AK382" i="2" s="1"/>
  <c r="AC383" i="2"/>
  <c r="AK383" i="2" s="1"/>
  <c r="AC384" i="2"/>
  <c r="AK384" i="2" s="1"/>
  <c r="AC385" i="2"/>
  <c r="AK385" i="2" s="1"/>
  <c r="AC386" i="2"/>
  <c r="AK386" i="2" s="1"/>
  <c r="AC387" i="2"/>
  <c r="AK387" i="2" s="1"/>
  <c r="AC388" i="2"/>
  <c r="AK388" i="2" s="1"/>
  <c r="AC389" i="2"/>
  <c r="AK389" i="2" s="1"/>
  <c r="AC390" i="2"/>
  <c r="AK390" i="2" s="1"/>
  <c r="AC391" i="2"/>
  <c r="AK391" i="2" s="1"/>
  <c r="AC392" i="2"/>
  <c r="AK392" i="2" s="1"/>
  <c r="AC393" i="2"/>
  <c r="AK393" i="2" s="1"/>
  <c r="AC394" i="2"/>
  <c r="AK394" i="2" s="1"/>
  <c r="AC395" i="2"/>
  <c r="AK395" i="2" s="1"/>
  <c r="AC396" i="2"/>
  <c r="AK396" i="2" s="1"/>
  <c r="AC397" i="2"/>
  <c r="AK397" i="2" s="1"/>
  <c r="AC398" i="2"/>
  <c r="AK398" i="2" s="1"/>
  <c r="AC399" i="2"/>
  <c r="AK399" i="2" s="1"/>
  <c r="AC400" i="2"/>
  <c r="AK400" i="2" s="1"/>
  <c r="AC401" i="2"/>
  <c r="AK401" i="2" s="1"/>
  <c r="AC402" i="2"/>
  <c r="AK402" i="2" s="1"/>
  <c r="AC403" i="2"/>
  <c r="AK403" i="2" s="1"/>
  <c r="AC404" i="2"/>
  <c r="AK404" i="2" s="1"/>
  <c r="AC405" i="2"/>
  <c r="AK405" i="2" s="1"/>
  <c r="AC406" i="2"/>
  <c r="AK406" i="2" s="1"/>
  <c r="AC407" i="2"/>
  <c r="AK407" i="2" s="1"/>
  <c r="AC408" i="2"/>
  <c r="AK408" i="2" s="1"/>
  <c r="AC409" i="2"/>
  <c r="AK409" i="2" s="1"/>
  <c r="AC410" i="2"/>
  <c r="AK410" i="2" s="1"/>
  <c r="AC411" i="2"/>
  <c r="AK411" i="2" s="1"/>
  <c r="AC412" i="2"/>
  <c r="AK412" i="2" s="1"/>
  <c r="AC413" i="2"/>
  <c r="AK413" i="2" s="1"/>
  <c r="AC414" i="2"/>
  <c r="AK414" i="2" s="1"/>
  <c r="AC415" i="2"/>
  <c r="AK415" i="2" s="1"/>
  <c r="AC416" i="2"/>
  <c r="AK416" i="2" s="1"/>
  <c r="AC417" i="2"/>
  <c r="AK417" i="2" s="1"/>
  <c r="AC418" i="2"/>
  <c r="AK418" i="2" s="1"/>
  <c r="AC419" i="2"/>
  <c r="AK419" i="2" s="1"/>
  <c r="AC420" i="2"/>
  <c r="AK420" i="2" s="1"/>
  <c r="AC421" i="2"/>
  <c r="AK421" i="2" s="1"/>
  <c r="AC422" i="2"/>
  <c r="AK422" i="2" s="1"/>
  <c r="AC423" i="2"/>
  <c r="AK423" i="2" s="1"/>
  <c r="AC424" i="2"/>
  <c r="AK424" i="2" s="1"/>
  <c r="AC425" i="2"/>
  <c r="AK425" i="2" s="1"/>
  <c r="AC426" i="2"/>
  <c r="AK426" i="2" s="1"/>
  <c r="AC427" i="2"/>
  <c r="AK427" i="2" s="1"/>
  <c r="AC428" i="2"/>
  <c r="AK428" i="2" s="1"/>
  <c r="AC429" i="2"/>
  <c r="AK429" i="2" s="1"/>
  <c r="AC430" i="2"/>
  <c r="AK430" i="2" s="1"/>
  <c r="AC431" i="2"/>
  <c r="AK431" i="2" s="1"/>
  <c r="AC432" i="2"/>
  <c r="AK432" i="2" s="1"/>
  <c r="AC433" i="2"/>
  <c r="AK433" i="2" s="1"/>
  <c r="AC434" i="2"/>
  <c r="AK434" i="2" s="1"/>
  <c r="AC435" i="2"/>
  <c r="AK435" i="2" s="1"/>
  <c r="AC436" i="2"/>
  <c r="AK436" i="2" s="1"/>
  <c r="AC437" i="2"/>
  <c r="AK437" i="2" s="1"/>
  <c r="AC438" i="2"/>
  <c r="AK438" i="2" s="1"/>
  <c r="AC439" i="2"/>
  <c r="AK439" i="2" s="1"/>
  <c r="AC440" i="2"/>
  <c r="AK440" i="2" s="1"/>
  <c r="AC441" i="2"/>
  <c r="AK441" i="2" s="1"/>
  <c r="AC442" i="2"/>
  <c r="AK442" i="2" s="1"/>
  <c r="AC443" i="2"/>
  <c r="AK443" i="2" s="1"/>
  <c r="AC444" i="2"/>
  <c r="AK444" i="2" s="1"/>
  <c r="AC445" i="2"/>
  <c r="AK445" i="2" s="1"/>
  <c r="AC446" i="2"/>
  <c r="AK446" i="2" s="1"/>
  <c r="AC447" i="2"/>
  <c r="AK447" i="2" s="1"/>
  <c r="AC448" i="2"/>
  <c r="AK448" i="2" s="1"/>
  <c r="AC449" i="2"/>
  <c r="AK449" i="2" s="1"/>
  <c r="AC450" i="2"/>
  <c r="AK450" i="2" s="1"/>
  <c r="AC451" i="2"/>
  <c r="AK451" i="2" s="1"/>
  <c r="AC452" i="2"/>
  <c r="AK452" i="2" s="1"/>
  <c r="AC453" i="2"/>
  <c r="AK453" i="2" s="1"/>
  <c r="AC454" i="2"/>
  <c r="AK454" i="2" s="1"/>
  <c r="AC455" i="2"/>
  <c r="AK455" i="2" s="1"/>
  <c r="AC456" i="2"/>
  <c r="AK456" i="2" s="1"/>
  <c r="AC457" i="2"/>
  <c r="AK457" i="2" s="1"/>
  <c r="AC458" i="2"/>
  <c r="AK458" i="2" s="1"/>
  <c r="AC459" i="2"/>
  <c r="AK459" i="2" s="1"/>
  <c r="AC460" i="2"/>
  <c r="AK460" i="2" s="1"/>
  <c r="AC461" i="2"/>
  <c r="AK461" i="2" s="1"/>
  <c r="AC462" i="2"/>
  <c r="AK462" i="2" s="1"/>
  <c r="AC463" i="2"/>
  <c r="AK463" i="2" s="1"/>
  <c r="AC464" i="2"/>
  <c r="AK464" i="2" s="1"/>
  <c r="AC465" i="2"/>
  <c r="AK465" i="2" s="1"/>
  <c r="AC466" i="2"/>
  <c r="AK466" i="2" s="1"/>
  <c r="AC467" i="2"/>
  <c r="AK467" i="2" s="1"/>
  <c r="AC468" i="2"/>
  <c r="AK468" i="2" s="1"/>
  <c r="AC469" i="2"/>
  <c r="AK469" i="2" s="1"/>
  <c r="AC470" i="2"/>
  <c r="AK470" i="2" s="1"/>
  <c r="AC471" i="2"/>
  <c r="AK471" i="2" s="1"/>
  <c r="AC472" i="2"/>
  <c r="AK472" i="2" s="1"/>
  <c r="AC473" i="2"/>
  <c r="AK473" i="2" s="1"/>
  <c r="AC474" i="2"/>
  <c r="AK474" i="2" s="1"/>
  <c r="AC475" i="2"/>
  <c r="AK475" i="2" s="1"/>
  <c r="AC476" i="2"/>
  <c r="AK476" i="2" s="1"/>
  <c r="AC477" i="2"/>
  <c r="AK477" i="2" s="1"/>
  <c r="AC478" i="2"/>
  <c r="AK478" i="2" s="1"/>
  <c r="AC479" i="2"/>
  <c r="AK479" i="2" s="1"/>
  <c r="AC480" i="2"/>
  <c r="AK480" i="2" s="1"/>
  <c r="AC481" i="2"/>
  <c r="AK481" i="2" s="1"/>
  <c r="AC482" i="2"/>
  <c r="AK482" i="2" s="1"/>
  <c r="AC483" i="2"/>
  <c r="AK483" i="2" s="1"/>
  <c r="AC484" i="2"/>
  <c r="AK484" i="2" s="1"/>
  <c r="AC485" i="2"/>
  <c r="AK485" i="2" s="1"/>
  <c r="AC486" i="2"/>
  <c r="AK486" i="2" s="1"/>
  <c r="AC487" i="2"/>
  <c r="AK487" i="2" s="1"/>
  <c r="AC488" i="2"/>
  <c r="AK488" i="2" s="1"/>
  <c r="AC489" i="2"/>
  <c r="AK489" i="2" s="1"/>
  <c r="AC490" i="2"/>
  <c r="AK490" i="2" s="1"/>
  <c r="AC491" i="2"/>
  <c r="AK491" i="2" s="1"/>
  <c r="AC492" i="2"/>
  <c r="AK492" i="2" s="1"/>
  <c r="AC493" i="2"/>
  <c r="AK493" i="2" s="1"/>
  <c r="AC494" i="2"/>
  <c r="AK494" i="2" s="1"/>
  <c r="AC495" i="2"/>
  <c r="AK495" i="2" s="1"/>
  <c r="AC496" i="2"/>
  <c r="AK496" i="2" s="1"/>
  <c r="AC497" i="2"/>
  <c r="AK497" i="2" s="1"/>
  <c r="AC498" i="2"/>
  <c r="AK498" i="2" s="1"/>
  <c r="AC499" i="2"/>
  <c r="AK499" i="2" s="1"/>
  <c r="AC500" i="2"/>
  <c r="AK500" i="2" s="1"/>
  <c r="AC501" i="2"/>
  <c r="AK501" i="2" s="1"/>
  <c r="AC502" i="2"/>
  <c r="AK502" i="2" s="1"/>
  <c r="AC503" i="2"/>
  <c r="AK503" i="2" s="1"/>
  <c r="AC504" i="2"/>
  <c r="AK504" i="2" s="1"/>
  <c r="AC505" i="2"/>
  <c r="AK505" i="2" s="1"/>
  <c r="AC506" i="2"/>
  <c r="AK506" i="2" s="1"/>
  <c r="AC507" i="2"/>
  <c r="AK507" i="2" s="1"/>
  <c r="AC2" i="2"/>
  <c r="AK2" i="2" s="1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D35" i="2"/>
  <c r="AE35" i="2"/>
  <c r="AD36" i="2"/>
  <c r="AE36" i="2"/>
  <c r="AD37" i="2"/>
  <c r="AE37" i="2"/>
  <c r="AD38" i="2"/>
  <c r="AE38" i="2"/>
  <c r="AD39" i="2"/>
  <c r="AE39" i="2"/>
  <c r="AD40" i="2"/>
  <c r="AE40" i="2"/>
  <c r="AD41" i="2"/>
  <c r="AE41" i="2"/>
  <c r="AD42" i="2"/>
  <c r="AE42" i="2"/>
  <c r="AD43" i="2"/>
  <c r="AE43" i="2"/>
  <c r="AD44" i="2"/>
  <c r="AE44" i="2"/>
  <c r="AD45" i="2"/>
  <c r="AE45" i="2"/>
  <c r="AD46" i="2"/>
  <c r="AE46" i="2"/>
  <c r="AD47" i="2"/>
  <c r="AE47" i="2"/>
  <c r="AD48" i="2"/>
  <c r="AE48" i="2"/>
  <c r="AD49" i="2"/>
  <c r="AE49" i="2"/>
  <c r="AD50" i="2"/>
  <c r="AE50" i="2"/>
  <c r="AD51" i="2"/>
  <c r="AE51" i="2"/>
  <c r="AD52" i="2"/>
  <c r="AE52" i="2"/>
  <c r="AD53" i="2"/>
  <c r="AE53" i="2"/>
  <c r="AD54" i="2"/>
  <c r="AE54" i="2"/>
  <c r="AD55" i="2"/>
  <c r="AE55" i="2"/>
  <c r="AD56" i="2"/>
  <c r="AE56" i="2"/>
  <c r="AD57" i="2"/>
  <c r="AE57" i="2"/>
  <c r="AD58" i="2"/>
  <c r="AE58" i="2"/>
  <c r="AD59" i="2"/>
  <c r="AE59" i="2"/>
  <c r="AD60" i="2"/>
  <c r="AE60" i="2"/>
  <c r="AD61" i="2"/>
  <c r="AE61" i="2"/>
  <c r="AD62" i="2"/>
  <c r="AE62" i="2"/>
  <c r="AD63" i="2"/>
  <c r="AE63" i="2"/>
  <c r="AD64" i="2"/>
  <c r="AE64" i="2"/>
  <c r="AD65" i="2"/>
  <c r="AE65" i="2"/>
  <c r="AD66" i="2"/>
  <c r="AE66" i="2"/>
  <c r="AD67" i="2"/>
  <c r="AE67" i="2"/>
  <c r="AD68" i="2"/>
  <c r="AE68" i="2"/>
  <c r="AD69" i="2"/>
  <c r="AE69" i="2"/>
  <c r="AD70" i="2"/>
  <c r="AE70" i="2"/>
  <c r="AD71" i="2"/>
  <c r="AE71" i="2"/>
  <c r="AD72" i="2"/>
  <c r="AE72" i="2"/>
  <c r="AD73" i="2"/>
  <c r="AE73" i="2"/>
  <c r="AD74" i="2"/>
  <c r="AE74" i="2"/>
  <c r="AD75" i="2"/>
  <c r="AE75" i="2"/>
  <c r="AD76" i="2"/>
  <c r="AE76" i="2"/>
  <c r="AD77" i="2"/>
  <c r="AE77" i="2"/>
  <c r="AD78" i="2"/>
  <c r="AE78" i="2"/>
  <c r="AD79" i="2"/>
  <c r="AE79" i="2"/>
  <c r="AD80" i="2"/>
  <c r="AE80" i="2"/>
  <c r="AD81" i="2"/>
  <c r="AE81" i="2"/>
  <c r="AD82" i="2"/>
  <c r="AE82" i="2"/>
  <c r="AD83" i="2"/>
  <c r="AE83" i="2"/>
  <c r="AD84" i="2"/>
  <c r="AE84" i="2"/>
  <c r="AD85" i="2"/>
  <c r="AE85" i="2"/>
  <c r="AD86" i="2"/>
  <c r="AE86" i="2"/>
  <c r="AD87" i="2"/>
  <c r="AE87" i="2"/>
  <c r="AD88" i="2"/>
  <c r="AD89" i="2"/>
  <c r="AE89" i="2"/>
  <c r="AD90" i="2"/>
  <c r="AE90" i="2"/>
  <c r="AD91" i="2"/>
  <c r="AE91" i="2"/>
  <c r="AD92" i="2"/>
  <c r="AE92" i="2"/>
  <c r="AD93" i="2"/>
  <c r="AE93" i="2"/>
  <c r="AD94" i="2"/>
  <c r="AE94" i="2"/>
  <c r="AD95" i="2"/>
  <c r="AE95" i="2"/>
  <c r="AD96" i="2"/>
  <c r="AE96" i="2"/>
  <c r="AD97" i="2"/>
  <c r="AE97" i="2"/>
  <c r="AD98" i="2"/>
  <c r="AE98" i="2"/>
  <c r="AD99" i="2"/>
  <c r="AE99" i="2"/>
  <c r="AD100" i="2"/>
  <c r="AE100" i="2"/>
  <c r="AD101" i="2"/>
  <c r="AE101" i="2"/>
  <c r="AD102" i="2"/>
  <c r="AE102" i="2"/>
  <c r="AD103" i="2"/>
  <c r="AE103" i="2"/>
  <c r="AD104" i="2"/>
  <c r="AE104" i="2"/>
  <c r="AD105" i="2"/>
  <c r="AE105" i="2"/>
  <c r="AD106" i="2"/>
  <c r="AE106" i="2"/>
  <c r="AD107" i="2"/>
  <c r="AE107" i="2"/>
  <c r="AD108" i="2"/>
  <c r="AE108" i="2"/>
  <c r="AD109" i="2"/>
  <c r="AE109" i="2"/>
  <c r="AD110" i="2"/>
  <c r="AE110" i="2"/>
  <c r="AD111" i="2"/>
  <c r="AE111" i="2"/>
  <c r="AD112" i="2"/>
  <c r="AE112" i="2"/>
  <c r="AD113" i="2"/>
  <c r="AE113" i="2"/>
  <c r="AD114" i="2"/>
  <c r="AE114" i="2"/>
  <c r="AD115" i="2"/>
  <c r="AE115" i="2"/>
  <c r="AD116" i="2"/>
  <c r="AE116" i="2"/>
  <c r="AD117" i="2"/>
  <c r="AE117" i="2"/>
  <c r="AD118" i="2"/>
  <c r="AE118" i="2"/>
  <c r="AD119" i="2"/>
  <c r="AE119" i="2"/>
  <c r="AD120" i="2"/>
  <c r="AE120" i="2"/>
  <c r="AD121" i="2"/>
  <c r="AE121" i="2"/>
  <c r="AD122" i="2"/>
  <c r="AE122" i="2"/>
  <c r="AD123" i="2"/>
  <c r="AE123" i="2"/>
  <c r="AD124" i="2"/>
  <c r="AE124" i="2"/>
  <c r="AD125" i="2"/>
  <c r="AE125" i="2"/>
  <c r="AD126" i="2"/>
  <c r="AE126" i="2"/>
  <c r="AD127" i="2"/>
  <c r="AE127" i="2"/>
  <c r="AD128" i="2"/>
  <c r="AE128" i="2"/>
  <c r="AD129" i="2"/>
  <c r="AE129" i="2"/>
  <c r="AD130" i="2"/>
  <c r="AE130" i="2"/>
  <c r="AD131" i="2"/>
  <c r="AE131" i="2"/>
  <c r="AD132" i="2"/>
  <c r="AE132" i="2"/>
  <c r="AD133" i="2"/>
  <c r="AE133" i="2"/>
  <c r="AD134" i="2"/>
  <c r="AE134" i="2"/>
  <c r="AD135" i="2"/>
  <c r="AE135" i="2"/>
  <c r="AD136" i="2"/>
  <c r="AE136" i="2"/>
  <c r="AD137" i="2"/>
  <c r="AE137" i="2"/>
  <c r="AD138" i="2"/>
  <c r="AE138" i="2"/>
  <c r="AD139" i="2"/>
  <c r="AE139" i="2"/>
  <c r="AD140" i="2"/>
  <c r="AE140" i="2"/>
  <c r="AD141" i="2"/>
  <c r="AE141" i="2"/>
  <c r="AD142" i="2"/>
  <c r="AE142" i="2"/>
  <c r="AD143" i="2"/>
  <c r="AE143" i="2"/>
  <c r="AD144" i="2"/>
  <c r="AE144" i="2"/>
  <c r="AD145" i="2"/>
  <c r="AE145" i="2"/>
  <c r="AD146" i="2"/>
  <c r="AE146" i="2"/>
  <c r="AD147" i="2"/>
  <c r="AE147" i="2"/>
  <c r="AD148" i="2"/>
  <c r="AE148" i="2"/>
  <c r="AD149" i="2"/>
  <c r="AE149" i="2"/>
  <c r="AD150" i="2"/>
  <c r="AE150" i="2"/>
  <c r="AD151" i="2"/>
  <c r="AE151" i="2"/>
  <c r="AD152" i="2"/>
  <c r="AE152" i="2"/>
  <c r="AD153" i="2"/>
  <c r="AE153" i="2"/>
  <c r="AD154" i="2"/>
  <c r="AE154" i="2"/>
  <c r="AD155" i="2"/>
  <c r="AE155" i="2"/>
  <c r="AD156" i="2"/>
  <c r="AE156" i="2"/>
  <c r="AD157" i="2"/>
  <c r="AE157" i="2"/>
  <c r="AD158" i="2"/>
  <c r="AE158" i="2"/>
  <c r="AD159" i="2"/>
  <c r="AE159" i="2"/>
  <c r="AD160" i="2"/>
  <c r="AE160" i="2"/>
  <c r="AD161" i="2"/>
  <c r="AE161" i="2"/>
  <c r="AD162" i="2"/>
  <c r="AE162" i="2"/>
  <c r="AD163" i="2"/>
  <c r="AE163" i="2"/>
  <c r="AD164" i="2"/>
  <c r="AE164" i="2"/>
  <c r="AD165" i="2"/>
  <c r="AE165" i="2"/>
  <c r="AD166" i="2"/>
  <c r="AE166" i="2"/>
  <c r="AD167" i="2"/>
  <c r="AE167" i="2"/>
  <c r="AD168" i="2"/>
  <c r="AE168" i="2"/>
  <c r="AD169" i="2"/>
  <c r="AE169" i="2"/>
  <c r="AD170" i="2"/>
  <c r="AE170" i="2"/>
  <c r="AD171" i="2"/>
  <c r="AE171" i="2"/>
  <c r="AD172" i="2"/>
  <c r="AE172" i="2"/>
  <c r="AD173" i="2"/>
  <c r="AE173" i="2"/>
  <c r="AD174" i="2"/>
  <c r="AE174" i="2"/>
  <c r="AD175" i="2"/>
  <c r="AE175" i="2"/>
  <c r="AD176" i="2"/>
  <c r="AE176" i="2"/>
  <c r="AD177" i="2"/>
  <c r="AE177" i="2"/>
  <c r="AD178" i="2"/>
  <c r="AE178" i="2"/>
  <c r="AD179" i="2"/>
  <c r="AE179" i="2"/>
  <c r="AD180" i="2"/>
  <c r="AE180" i="2"/>
  <c r="AD181" i="2"/>
  <c r="AE181" i="2"/>
  <c r="AD182" i="2"/>
  <c r="AE182" i="2"/>
  <c r="AD183" i="2"/>
  <c r="AE183" i="2"/>
  <c r="AD184" i="2"/>
  <c r="AE184" i="2"/>
  <c r="AD185" i="2"/>
  <c r="AE185" i="2"/>
  <c r="AD186" i="2"/>
  <c r="AE186" i="2"/>
  <c r="AD187" i="2"/>
  <c r="AE187" i="2"/>
  <c r="AD188" i="2"/>
  <c r="AE188" i="2"/>
  <c r="AD189" i="2"/>
  <c r="AE189" i="2"/>
  <c r="AD190" i="2"/>
  <c r="AE190" i="2"/>
  <c r="AD191" i="2"/>
  <c r="AE191" i="2"/>
  <c r="AD192" i="2"/>
  <c r="AE192" i="2"/>
  <c r="AD193" i="2"/>
  <c r="AE193" i="2"/>
  <c r="AD194" i="2"/>
  <c r="AE194" i="2"/>
  <c r="AD195" i="2"/>
  <c r="AE195" i="2"/>
  <c r="AD196" i="2"/>
  <c r="AE196" i="2"/>
  <c r="AD197" i="2"/>
  <c r="AE197" i="2"/>
  <c r="AD198" i="2"/>
  <c r="AE198" i="2"/>
  <c r="AD199" i="2"/>
  <c r="AE199" i="2"/>
  <c r="AD200" i="2"/>
  <c r="AE200" i="2"/>
  <c r="AD201" i="2"/>
  <c r="AE201" i="2"/>
  <c r="AD202" i="2"/>
  <c r="AE202" i="2"/>
  <c r="AD203" i="2"/>
  <c r="AE203" i="2"/>
  <c r="AD204" i="2"/>
  <c r="AE204" i="2"/>
  <c r="AD205" i="2"/>
  <c r="AE205" i="2"/>
  <c r="AD206" i="2"/>
  <c r="AE206" i="2"/>
  <c r="AD207" i="2"/>
  <c r="AE207" i="2"/>
  <c r="AD208" i="2"/>
  <c r="AE208" i="2"/>
  <c r="AD209" i="2"/>
  <c r="AE209" i="2"/>
  <c r="AD210" i="2"/>
  <c r="AE210" i="2"/>
  <c r="AD211" i="2"/>
  <c r="AE211" i="2"/>
  <c r="AD212" i="2"/>
  <c r="AE212" i="2"/>
  <c r="AD213" i="2"/>
  <c r="AE213" i="2"/>
  <c r="AD214" i="2"/>
  <c r="AE214" i="2"/>
  <c r="AD215" i="2"/>
  <c r="AE215" i="2"/>
  <c r="AD216" i="2"/>
  <c r="AE216" i="2"/>
  <c r="AD217" i="2"/>
  <c r="AE217" i="2"/>
  <c r="AD218" i="2"/>
  <c r="AE218" i="2"/>
  <c r="AD219" i="2"/>
  <c r="AE219" i="2"/>
  <c r="AD220" i="2"/>
  <c r="AE220" i="2"/>
  <c r="AD221" i="2"/>
  <c r="AE221" i="2"/>
  <c r="AD222" i="2"/>
  <c r="AE222" i="2"/>
  <c r="AD223" i="2"/>
  <c r="AE223" i="2"/>
  <c r="AD224" i="2"/>
  <c r="AE224" i="2"/>
  <c r="AD225" i="2"/>
  <c r="AE225" i="2"/>
  <c r="AD226" i="2"/>
  <c r="AE226" i="2"/>
  <c r="AD227" i="2"/>
  <c r="AE227" i="2"/>
  <c r="AD228" i="2"/>
  <c r="AE228" i="2"/>
  <c r="AD229" i="2"/>
  <c r="AE229" i="2"/>
  <c r="AD230" i="2"/>
  <c r="AE230" i="2"/>
  <c r="AD231" i="2"/>
  <c r="AE231" i="2"/>
  <c r="AD232" i="2"/>
  <c r="AE232" i="2"/>
  <c r="AD233" i="2"/>
  <c r="AE233" i="2"/>
  <c r="AD234" i="2"/>
  <c r="AE234" i="2"/>
  <c r="AD235" i="2"/>
  <c r="AE235" i="2"/>
  <c r="AD236" i="2"/>
  <c r="AE236" i="2"/>
  <c r="AD237" i="2"/>
  <c r="AE237" i="2"/>
  <c r="AD238" i="2"/>
  <c r="AE238" i="2"/>
  <c r="AD239" i="2"/>
  <c r="AE239" i="2"/>
  <c r="AD240" i="2"/>
  <c r="AE240" i="2"/>
  <c r="AD241" i="2"/>
  <c r="AE241" i="2"/>
  <c r="AD242" i="2"/>
  <c r="AE242" i="2"/>
  <c r="AD243" i="2"/>
  <c r="AE243" i="2"/>
  <c r="AD244" i="2"/>
  <c r="AE244" i="2"/>
  <c r="AD245" i="2"/>
  <c r="AE245" i="2"/>
  <c r="AD246" i="2"/>
  <c r="AE246" i="2"/>
  <c r="AD247" i="2"/>
  <c r="AE247" i="2"/>
  <c r="AD248" i="2"/>
  <c r="AE248" i="2"/>
  <c r="AD249" i="2"/>
  <c r="AE249" i="2"/>
  <c r="AD250" i="2"/>
  <c r="AE250" i="2"/>
  <c r="AD251" i="2"/>
  <c r="AE251" i="2"/>
  <c r="AD252" i="2"/>
  <c r="AE252" i="2"/>
  <c r="AD253" i="2"/>
  <c r="AE253" i="2"/>
  <c r="AD254" i="2"/>
  <c r="AE254" i="2"/>
  <c r="AD255" i="2"/>
  <c r="AE255" i="2"/>
  <c r="AD256" i="2"/>
  <c r="AE256" i="2"/>
  <c r="AD257" i="2"/>
  <c r="AE257" i="2"/>
  <c r="AD258" i="2"/>
  <c r="AE258" i="2"/>
  <c r="AD259" i="2"/>
  <c r="AE259" i="2"/>
  <c r="AD260" i="2"/>
  <c r="AE260" i="2"/>
  <c r="AD261" i="2"/>
  <c r="AE261" i="2"/>
  <c r="AD262" i="2"/>
  <c r="AE262" i="2"/>
  <c r="AD263" i="2"/>
  <c r="AE263" i="2"/>
  <c r="AD264" i="2"/>
  <c r="AE264" i="2"/>
  <c r="AD265" i="2"/>
  <c r="AE265" i="2"/>
  <c r="AD266" i="2"/>
  <c r="AE266" i="2"/>
  <c r="AD267" i="2"/>
  <c r="AE267" i="2"/>
  <c r="AD268" i="2"/>
  <c r="AE268" i="2"/>
  <c r="AD269" i="2"/>
  <c r="AE269" i="2"/>
  <c r="AD270" i="2"/>
  <c r="AE270" i="2"/>
  <c r="AD271" i="2"/>
  <c r="AE271" i="2"/>
  <c r="AD272" i="2"/>
  <c r="AE272" i="2"/>
  <c r="AD273" i="2"/>
  <c r="AE273" i="2"/>
  <c r="AD274" i="2"/>
  <c r="AE274" i="2"/>
  <c r="AD275" i="2"/>
  <c r="AE275" i="2"/>
  <c r="AD276" i="2"/>
  <c r="AE276" i="2"/>
  <c r="AD277" i="2"/>
  <c r="AE277" i="2"/>
  <c r="AD278" i="2"/>
  <c r="AE278" i="2"/>
  <c r="AD279" i="2"/>
  <c r="AE279" i="2"/>
  <c r="AD280" i="2"/>
  <c r="AE280" i="2"/>
  <c r="AD281" i="2"/>
  <c r="AE281" i="2"/>
  <c r="AD282" i="2"/>
  <c r="AE282" i="2"/>
  <c r="AD283" i="2"/>
  <c r="AE283" i="2"/>
  <c r="AD284" i="2"/>
  <c r="AE284" i="2"/>
  <c r="AD285" i="2"/>
  <c r="AE285" i="2"/>
  <c r="AD286" i="2"/>
  <c r="AE286" i="2"/>
  <c r="AD287" i="2"/>
  <c r="AE287" i="2"/>
  <c r="AD288" i="2"/>
  <c r="AE288" i="2"/>
  <c r="AD289" i="2"/>
  <c r="AE289" i="2"/>
  <c r="AD290" i="2"/>
  <c r="AE290" i="2"/>
  <c r="AD291" i="2"/>
  <c r="AE291" i="2"/>
  <c r="AD292" i="2"/>
  <c r="AE292" i="2"/>
  <c r="AD293" i="2"/>
  <c r="AE293" i="2"/>
  <c r="AD294" i="2"/>
  <c r="AE294" i="2"/>
  <c r="AD295" i="2"/>
  <c r="AE295" i="2"/>
  <c r="AD296" i="2"/>
  <c r="AE296" i="2"/>
  <c r="AD297" i="2"/>
  <c r="AE297" i="2"/>
  <c r="AD298" i="2"/>
  <c r="AE298" i="2"/>
  <c r="AD299" i="2"/>
  <c r="AE299" i="2"/>
  <c r="AD300" i="2"/>
  <c r="AE300" i="2"/>
  <c r="AD301" i="2"/>
  <c r="AE301" i="2"/>
  <c r="AD302" i="2"/>
  <c r="AE302" i="2"/>
  <c r="AD303" i="2"/>
  <c r="AE303" i="2"/>
  <c r="AD304" i="2"/>
  <c r="AE304" i="2"/>
  <c r="AD305" i="2"/>
  <c r="AE305" i="2"/>
  <c r="AD306" i="2"/>
  <c r="AE306" i="2"/>
  <c r="AD307" i="2"/>
  <c r="AE307" i="2"/>
  <c r="AD308" i="2"/>
  <c r="AE308" i="2"/>
  <c r="AD309" i="2"/>
  <c r="AE309" i="2"/>
  <c r="AD310" i="2"/>
  <c r="AE310" i="2"/>
  <c r="AD311" i="2"/>
  <c r="AE311" i="2"/>
  <c r="AD312" i="2"/>
  <c r="AE312" i="2"/>
  <c r="AD313" i="2"/>
  <c r="AE313" i="2"/>
  <c r="AD314" i="2"/>
  <c r="AE314" i="2"/>
  <c r="AD315" i="2"/>
  <c r="AE315" i="2"/>
  <c r="AD316" i="2"/>
  <c r="AE316" i="2"/>
  <c r="AD317" i="2"/>
  <c r="AE317" i="2"/>
  <c r="AD318" i="2"/>
  <c r="AE318" i="2"/>
  <c r="AD319" i="2"/>
  <c r="AE319" i="2"/>
  <c r="AD320" i="2"/>
  <c r="AE320" i="2"/>
  <c r="AD321" i="2"/>
  <c r="AE321" i="2"/>
  <c r="AD322" i="2"/>
  <c r="AE322" i="2"/>
  <c r="AD323" i="2"/>
  <c r="AE323" i="2"/>
  <c r="AD324" i="2"/>
  <c r="AE324" i="2"/>
  <c r="AD325" i="2"/>
  <c r="AE325" i="2"/>
  <c r="AD326" i="2"/>
  <c r="AE326" i="2"/>
  <c r="AD327" i="2"/>
  <c r="AE327" i="2"/>
  <c r="AD328" i="2"/>
  <c r="AE328" i="2"/>
  <c r="AD329" i="2"/>
  <c r="AE329" i="2"/>
  <c r="AD330" i="2"/>
  <c r="AE330" i="2"/>
  <c r="AD331" i="2"/>
  <c r="AE331" i="2"/>
  <c r="AD332" i="2"/>
  <c r="AE332" i="2"/>
  <c r="AD333" i="2"/>
  <c r="AE333" i="2"/>
  <c r="AD334" i="2"/>
  <c r="AE334" i="2"/>
  <c r="AD335" i="2"/>
  <c r="AE335" i="2"/>
  <c r="AD336" i="2"/>
  <c r="AE336" i="2"/>
  <c r="AD337" i="2"/>
  <c r="AE337" i="2"/>
  <c r="AD338" i="2"/>
  <c r="AE338" i="2"/>
  <c r="AD339" i="2"/>
  <c r="AE339" i="2"/>
  <c r="AD340" i="2"/>
  <c r="AE340" i="2"/>
  <c r="AD341" i="2"/>
  <c r="AE341" i="2"/>
  <c r="AD342" i="2"/>
  <c r="AE342" i="2"/>
  <c r="AD343" i="2"/>
  <c r="AE343" i="2"/>
  <c r="AD344" i="2"/>
  <c r="AE344" i="2"/>
  <c r="AD345" i="2"/>
  <c r="AE345" i="2"/>
  <c r="AD346" i="2"/>
  <c r="AE346" i="2"/>
  <c r="AD347" i="2"/>
  <c r="AE347" i="2"/>
  <c r="AD348" i="2"/>
  <c r="AE348" i="2"/>
  <c r="AD349" i="2"/>
  <c r="AE349" i="2"/>
  <c r="AD350" i="2"/>
  <c r="AE350" i="2"/>
  <c r="AD351" i="2"/>
  <c r="AE351" i="2"/>
  <c r="AD352" i="2"/>
  <c r="AE352" i="2"/>
  <c r="AD353" i="2"/>
  <c r="AE353" i="2"/>
  <c r="AD354" i="2"/>
  <c r="AE354" i="2"/>
  <c r="AD355" i="2"/>
  <c r="AE355" i="2"/>
  <c r="AD356" i="2"/>
  <c r="AE356" i="2"/>
  <c r="AD357" i="2"/>
  <c r="AE357" i="2"/>
  <c r="AD358" i="2"/>
  <c r="AE358" i="2"/>
  <c r="AD359" i="2"/>
  <c r="AE359" i="2"/>
  <c r="AD360" i="2"/>
  <c r="AE360" i="2"/>
  <c r="AD361" i="2"/>
  <c r="AE361" i="2"/>
  <c r="AD362" i="2"/>
  <c r="AE362" i="2"/>
  <c r="AD363" i="2"/>
  <c r="AE363" i="2"/>
  <c r="AD364" i="2"/>
  <c r="AE364" i="2"/>
  <c r="AD365" i="2"/>
  <c r="AE365" i="2"/>
  <c r="AD366" i="2"/>
  <c r="AE366" i="2"/>
  <c r="AD367" i="2"/>
  <c r="AE367" i="2"/>
  <c r="AD368" i="2"/>
  <c r="AE368" i="2"/>
  <c r="AD369" i="2"/>
  <c r="AE369" i="2"/>
  <c r="AD370" i="2"/>
  <c r="AE370" i="2"/>
  <c r="AD371" i="2"/>
  <c r="AE371" i="2"/>
  <c r="AD372" i="2"/>
  <c r="AE372" i="2"/>
  <c r="AD373" i="2"/>
  <c r="AE373" i="2"/>
  <c r="AD374" i="2"/>
  <c r="AE374" i="2"/>
  <c r="AD375" i="2"/>
  <c r="AE375" i="2"/>
  <c r="AD376" i="2"/>
  <c r="AE376" i="2"/>
  <c r="AD377" i="2"/>
  <c r="AE377" i="2"/>
  <c r="AD378" i="2"/>
  <c r="AE378" i="2"/>
  <c r="AD379" i="2"/>
  <c r="AE379" i="2"/>
  <c r="AD380" i="2"/>
  <c r="AE380" i="2"/>
  <c r="AD381" i="2"/>
  <c r="AE381" i="2"/>
  <c r="AD382" i="2"/>
  <c r="AE382" i="2"/>
  <c r="AD383" i="2"/>
  <c r="AE383" i="2"/>
  <c r="AD384" i="2"/>
  <c r="AE384" i="2"/>
  <c r="AD385" i="2"/>
  <c r="AE385" i="2"/>
  <c r="AD386" i="2"/>
  <c r="AE386" i="2"/>
  <c r="AD387" i="2"/>
  <c r="AE387" i="2"/>
  <c r="AD388" i="2"/>
  <c r="AE388" i="2"/>
  <c r="AD389" i="2"/>
  <c r="AE389" i="2"/>
  <c r="AD390" i="2"/>
  <c r="AE390" i="2"/>
  <c r="AD391" i="2"/>
  <c r="AE391" i="2"/>
  <c r="AD392" i="2"/>
  <c r="AE392" i="2"/>
  <c r="AD393" i="2"/>
  <c r="AE393" i="2"/>
  <c r="AD394" i="2"/>
  <c r="AE394" i="2"/>
  <c r="AD395" i="2"/>
  <c r="AE395" i="2"/>
  <c r="AD396" i="2"/>
  <c r="AE396" i="2"/>
  <c r="AD397" i="2"/>
  <c r="AE397" i="2"/>
  <c r="AD398" i="2"/>
  <c r="AE398" i="2"/>
  <c r="AD399" i="2"/>
  <c r="AE399" i="2"/>
  <c r="AD400" i="2"/>
  <c r="AE400" i="2"/>
  <c r="AD401" i="2"/>
  <c r="AE401" i="2"/>
  <c r="AD402" i="2"/>
  <c r="AE402" i="2"/>
  <c r="AD403" i="2"/>
  <c r="AE403" i="2"/>
  <c r="AD404" i="2"/>
  <c r="AE404" i="2"/>
  <c r="AD405" i="2"/>
  <c r="AE405" i="2"/>
  <c r="AD406" i="2"/>
  <c r="AE406" i="2"/>
  <c r="AD407" i="2"/>
  <c r="AE407" i="2"/>
  <c r="AD408" i="2"/>
  <c r="AE408" i="2"/>
  <c r="AD409" i="2"/>
  <c r="AE409" i="2"/>
  <c r="AD410" i="2"/>
  <c r="AE410" i="2"/>
  <c r="AD411" i="2"/>
  <c r="AE411" i="2"/>
  <c r="AD412" i="2"/>
  <c r="AE412" i="2"/>
  <c r="AD413" i="2"/>
  <c r="AE413" i="2"/>
  <c r="AD414" i="2"/>
  <c r="AE414" i="2"/>
  <c r="AD415" i="2"/>
  <c r="AE415" i="2"/>
  <c r="AD416" i="2"/>
  <c r="AE416" i="2"/>
  <c r="AD417" i="2"/>
  <c r="AE417" i="2"/>
  <c r="AD418" i="2"/>
  <c r="AE418" i="2"/>
  <c r="AD419" i="2"/>
  <c r="AE419" i="2"/>
  <c r="AD420" i="2"/>
  <c r="AE420" i="2"/>
  <c r="AD421" i="2"/>
  <c r="AE421" i="2"/>
  <c r="AD422" i="2"/>
  <c r="AE422" i="2"/>
  <c r="AD423" i="2"/>
  <c r="AE423" i="2"/>
  <c r="AD424" i="2"/>
  <c r="AE424" i="2"/>
  <c r="AD425" i="2"/>
  <c r="AE425" i="2"/>
  <c r="AD426" i="2"/>
  <c r="AE426" i="2"/>
  <c r="AD427" i="2"/>
  <c r="AE427" i="2"/>
  <c r="AD428" i="2"/>
  <c r="AE428" i="2"/>
  <c r="AD429" i="2"/>
  <c r="AE429" i="2"/>
  <c r="AD430" i="2"/>
  <c r="AE430" i="2"/>
  <c r="AD431" i="2"/>
  <c r="AE431" i="2"/>
  <c r="AD432" i="2"/>
  <c r="AE432" i="2"/>
  <c r="AD433" i="2"/>
  <c r="AE433" i="2"/>
  <c r="AD434" i="2"/>
  <c r="AE434" i="2"/>
  <c r="AD435" i="2"/>
  <c r="AE435" i="2"/>
  <c r="AD436" i="2"/>
  <c r="AE436" i="2"/>
  <c r="AD437" i="2"/>
  <c r="AE437" i="2"/>
  <c r="AD438" i="2"/>
  <c r="AE438" i="2"/>
  <c r="AD439" i="2"/>
  <c r="AE439" i="2"/>
  <c r="AD440" i="2"/>
  <c r="AE440" i="2"/>
  <c r="AD441" i="2"/>
  <c r="AE441" i="2"/>
  <c r="AD442" i="2"/>
  <c r="AE442" i="2"/>
  <c r="AD443" i="2"/>
  <c r="AE443" i="2"/>
  <c r="AD444" i="2"/>
  <c r="AE444" i="2"/>
  <c r="AD445" i="2"/>
  <c r="AE445" i="2"/>
  <c r="AD446" i="2"/>
  <c r="AE446" i="2"/>
  <c r="AD447" i="2"/>
  <c r="AE447" i="2"/>
  <c r="AD448" i="2"/>
  <c r="AE448" i="2"/>
  <c r="AD449" i="2"/>
  <c r="AE449" i="2"/>
  <c r="AD450" i="2"/>
  <c r="AE450" i="2"/>
  <c r="AD451" i="2"/>
  <c r="AE451" i="2"/>
  <c r="AD452" i="2"/>
  <c r="AE452" i="2"/>
  <c r="AD453" i="2"/>
  <c r="AE453" i="2"/>
  <c r="AD454" i="2"/>
  <c r="AE454" i="2"/>
  <c r="AD455" i="2"/>
  <c r="AE455" i="2"/>
  <c r="AD456" i="2"/>
  <c r="AE456" i="2"/>
  <c r="AD457" i="2"/>
  <c r="AE457" i="2"/>
  <c r="AD458" i="2"/>
  <c r="AE458" i="2"/>
  <c r="AD459" i="2"/>
  <c r="AE459" i="2"/>
  <c r="AD460" i="2"/>
  <c r="AE460" i="2"/>
  <c r="AD461" i="2"/>
  <c r="AE461" i="2"/>
  <c r="AD462" i="2"/>
  <c r="AE462" i="2"/>
  <c r="AD463" i="2"/>
  <c r="AE463" i="2"/>
  <c r="AD464" i="2"/>
  <c r="AE464" i="2"/>
  <c r="AD465" i="2"/>
  <c r="AE465" i="2"/>
  <c r="AD466" i="2"/>
  <c r="AE466" i="2"/>
  <c r="AD467" i="2"/>
  <c r="AE467" i="2"/>
  <c r="AD468" i="2"/>
  <c r="AE468" i="2"/>
  <c r="AD469" i="2"/>
  <c r="AE469" i="2"/>
  <c r="AD470" i="2"/>
  <c r="AE470" i="2"/>
  <c r="AD471" i="2"/>
  <c r="AE471" i="2"/>
  <c r="AD472" i="2"/>
  <c r="AE472" i="2"/>
  <c r="AD473" i="2"/>
  <c r="AE473" i="2"/>
  <c r="AD474" i="2"/>
  <c r="AE474" i="2"/>
  <c r="AD475" i="2"/>
  <c r="AE475" i="2"/>
  <c r="AD476" i="2"/>
  <c r="AE476" i="2"/>
  <c r="AD477" i="2"/>
  <c r="AE477" i="2"/>
  <c r="AD478" i="2"/>
  <c r="AE478" i="2"/>
  <c r="AD479" i="2"/>
  <c r="AE479" i="2"/>
  <c r="AD480" i="2"/>
  <c r="AE480" i="2"/>
  <c r="AD481" i="2"/>
  <c r="AE481" i="2"/>
  <c r="AD482" i="2"/>
  <c r="AE482" i="2"/>
  <c r="AD483" i="2"/>
  <c r="AE483" i="2"/>
  <c r="AD484" i="2"/>
  <c r="AE484" i="2"/>
  <c r="AD485" i="2"/>
  <c r="AE485" i="2"/>
  <c r="AD486" i="2"/>
  <c r="AE486" i="2"/>
  <c r="AD487" i="2"/>
  <c r="AE487" i="2"/>
  <c r="AD488" i="2"/>
  <c r="AE488" i="2"/>
  <c r="AD489" i="2"/>
  <c r="AE489" i="2"/>
  <c r="AD490" i="2"/>
  <c r="AE490" i="2"/>
  <c r="AD491" i="2"/>
  <c r="AE491" i="2"/>
  <c r="AD492" i="2"/>
  <c r="AE492" i="2"/>
  <c r="AD493" i="2"/>
  <c r="AE493" i="2"/>
  <c r="AD494" i="2"/>
  <c r="AE494" i="2"/>
  <c r="AD495" i="2"/>
  <c r="AE495" i="2"/>
  <c r="AD496" i="2"/>
  <c r="AE496" i="2"/>
  <c r="AD497" i="2"/>
  <c r="AE497" i="2"/>
  <c r="AD498" i="2"/>
  <c r="AE498" i="2"/>
  <c r="AD499" i="2"/>
  <c r="AE499" i="2"/>
  <c r="AD500" i="2"/>
  <c r="AE500" i="2"/>
  <c r="AD501" i="2"/>
  <c r="AE501" i="2"/>
  <c r="AD502" i="2"/>
  <c r="AE502" i="2"/>
  <c r="AD503" i="2"/>
  <c r="AE503" i="2"/>
  <c r="AD504" i="2"/>
  <c r="AE504" i="2"/>
  <c r="AD505" i="2"/>
  <c r="AE505" i="2"/>
  <c r="AD506" i="2"/>
  <c r="AE506" i="2"/>
  <c r="AD507" i="2"/>
  <c r="AE507" i="2"/>
  <c r="AD9" i="2"/>
  <c r="AD10" i="2"/>
  <c r="AD11" i="2"/>
  <c r="AD12" i="2"/>
  <c r="AD13" i="2"/>
  <c r="AD14" i="2"/>
  <c r="AD15" i="2"/>
  <c r="AE15" i="2"/>
  <c r="AD8" i="2"/>
  <c r="X30" i="2" l="1"/>
  <c r="AV35" i="2"/>
  <c r="AV191" i="2"/>
  <c r="AW132" i="2"/>
  <c r="AV87" i="2"/>
  <c r="AW498" i="2"/>
  <c r="AV439" i="2"/>
  <c r="AW506" i="2"/>
  <c r="AW426" i="2"/>
  <c r="AV483" i="2"/>
  <c r="AV282" i="2"/>
  <c r="AW418" i="2"/>
  <c r="AV220" i="2"/>
  <c r="AW163" i="2"/>
  <c r="AV307" i="2"/>
  <c r="AV296" i="2"/>
  <c r="AV501" i="2"/>
  <c r="AW352" i="2"/>
  <c r="AW272" i="2"/>
  <c r="AW176" i="2"/>
  <c r="AV95" i="2"/>
  <c r="AW431" i="2"/>
  <c r="AW400" i="2"/>
  <c r="AV366" i="2"/>
  <c r="AW200" i="2"/>
  <c r="AW148" i="2"/>
  <c r="AV127" i="2"/>
  <c r="AV353" i="2"/>
  <c r="AV332" i="2"/>
  <c r="AV242" i="2"/>
  <c r="AV135" i="2"/>
  <c r="AW229" i="2"/>
  <c r="AW482" i="2"/>
  <c r="AV427" i="2"/>
  <c r="AW250" i="2"/>
  <c r="AV77" i="2"/>
  <c r="AV55" i="2"/>
  <c r="AW44" i="2"/>
  <c r="AV417" i="2"/>
  <c r="AW337" i="2"/>
  <c r="AV162" i="2"/>
  <c r="AV151" i="2"/>
  <c r="AV63" i="2"/>
  <c r="AV391" i="2"/>
  <c r="AW170" i="2"/>
  <c r="AV18" i="2"/>
  <c r="AW455" i="2"/>
  <c r="AW394" i="2"/>
  <c r="AW345" i="2"/>
  <c r="AW316" i="2"/>
  <c r="AW286" i="2"/>
  <c r="AW266" i="2"/>
  <c r="AW257" i="2"/>
  <c r="AV228" i="2"/>
  <c r="AW155" i="2"/>
  <c r="AV505" i="2"/>
  <c r="AW475" i="2"/>
  <c r="AV433" i="2"/>
  <c r="AW373" i="2"/>
  <c r="AW325" i="2"/>
  <c r="AW295" i="2"/>
  <c r="AW236" i="2"/>
  <c r="AV184" i="2"/>
  <c r="AW115" i="2"/>
  <c r="AW84" i="2"/>
  <c r="AW124" i="2"/>
  <c r="AW64" i="2"/>
  <c r="AW474" i="2"/>
  <c r="AW463" i="2"/>
  <c r="AW393" i="2"/>
  <c r="AW361" i="2"/>
  <c r="AV333" i="2"/>
  <c r="AW324" i="2"/>
  <c r="AW294" i="2"/>
  <c r="AW265" i="2"/>
  <c r="AW92" i="2"/>
  <c r="AW71" i="2"/>
  <c r="AW43" i="2"/>
  <c r="AV99" i="2"/>
  <c r="AV51" i="2"/>
  <c r="AV419" i="2"/>
  <c r="AW299" i="2"/>
  <c r="AW281" i="2"/>
  <c r="AV251" i="2"/>
  <c r="AW179" i="2"/>
  <c r="AV79" i="2"/>
  <c r="AW357" i="2"/>
  <c r="AV50" i="2"/>
  <c r="AV503" i="2"/>
  <c r="AW487" i="2"/>
  <c r="AW470" i="2"/>
  <c r="AW443" i="2"/>
  <c r="AW429" i="2"/>
  <c r="AV395" i="2"/>
  <c r="AW388" i="2"/>
  <c r="AW348" i="2"/>
  <c r="AV342" i="2"/>
  <c r="AV335" i="2"/>
  <c r="AW319" i="2"/>
  <c r="AV311" i="2"/>
  <c r="AW304" i="2"/>
  <c r="AW284" i="2"/>
  <c r="AW254" i="2"/>
  <c r="AV248" i="2"/>
  <c r="AW230" i="2"/>
  <c r="AW136" i="2"/>
  <c r="AW96" i="2"/>
  <c r="AV89" i="2"/>
  <c r="AW67" i="2"/>
  <c r="AW52" i="2"/>
  <c r="AV39" i="2"/>
  <c r="AV23" i="2"/>
  <c r="AV14" i="2"/>
  <c r="AW494" i="2"/>
  <c r="AW420" i="2"/>
  <c r="AV379" i="2"/>
  <c r="AW370" i="2"/>
  <c r="AV297" i="2"/>
  <c r="AV291" i="2"/>
  <c r="AW261" i="2"/>
  <c r="AV203" i="2"/>
  <c r="AW188" i="2"/>
  <c r="AV174" i="2"/>
  <c r="AV159" i="2"/>
  <c r="AW144" i="2"/>
  <c r="AW120" i="2"/>
  <c r="AV112" i="2"/>
  <c r="AW103" i="2"/>
  <c r="AW59" i="2"/>
  <c r="AW31" i="2"/>
  <c r="AV477" i="2"/>
  <c r="AW451" i="2"/>
  <c r="AV435" i="2"/>
  <c r="AW341" i="2"/>
  <c r="AV253" i="2"/>
  <c r="AW165" i="2"/>
  <c r="AW80" i="2"/>
  <c r="AV74" i="2"/>
  <c r="AV38" i="2"/>
  <c r="AW309" i="2"/>
  <c r="AW193" i="2"/>
  <c r="AW143" i="2"/>
  <c r="AV493" i="2"/>
  <c r="AV458" i="2"/>
  <c r="AV368" i="2"/>
  <c r="AW346" i="2"/>
  <c r="AV289" i="2"/>
  <c r="AV260" i="2"/>
  <c r="AW245" i="2"/>
  <c r="AW172" i="2"/>
  <c r="AV157" i="2"/>
  <c r="AW20" i="2"/>
  <c r="AW10" i="2"/>
  <c r="AW408" i="2"/>
  <c r="AW384" i="2"/>
  <c r="AV367" i="2"/>
  <c r="AV300" i="2"/>
  <c r="AV185" i="2"/>
  <c r="AW177" i="2"/>
  <c r="AW116" i="2"/>
  <c r="AW108" i="2"/>
  <c r="AW56" i="2"/>
  <c r="AW9" i="2"/>
  <c r="AW48" i="2"/>
  <c r="AV489" i="2"/>
  <c r="AV445" i="2"/>
  <c r="AW438" i="2"/>
  <c r="AV382" i="2"/>
  <c r="AW336" i="2"/>
  <c r="AW329" i="2"/>
  <c r="AW321" i="2"/>
  <c r="AW249" i="2"/>
  <c r="AW217" i="2"/>
  <c r="AV147" i="2"/>
  <c r="AV131" i="2"/>
  <c r="AV98" i="2"/>
  <c r="AW91" i="2"/>
  <c r="AW83" i="2"/>
  <c r="AW40" i="2"/>
  <c r="AW24" i="2"/>
  <c r="AW454" i="2"/>
  <c r="AV415" i="2"/>
  <c r="AW405" i="2"/>
  <c r="AW372" i="2"/>
  <c r="AW349" i="2"/>
  <c r="AV343" i="2"/>
  <c r="AW312" i="2"/>
  <c r="AW305" i="2"/>
  <c r="AW269" i="2"/>
  <c r="AW262" i="2"/>
  <c r="AW241" i="2"/>
  <c r="AW224" i="2"/>
  <c r="AW197" i="2"/>
  <c r="AW190" i="2"/>
  <c r="AW183" i="2"/>
  <c r="AW168" i="2"/>
  <c r="AV161" i="2"/>
  <c r="AW76" i="2"/>
  <c r="AW47" i="2"/>
  <c r="AV495" i="2"/>
  <c r="AW462" i="2"/>
  <c r="AV437" i="2"/>
  <c r="AW364" i="2"/>
  <c r="AV355" i="2"/>
  <c r="AW298" i="2"/>
  <c r="AW292" i="2"/>
  <c r="AV204" i="2"/>
  <c r="AW175" i="2"/>
  <c r="AV153" i="2"/>
  <c r="AW104" i="2"/>
  <c r="AW32" i="2"/>
  <c r="AV457" i="2"/>
  <c r="AV414" i="2"/>
  <c r="AW381" i="2"/>
  <c r="AW310" i="2"/>
  <c r="AW210" i="2"/>
  <c r="AW156" i="2"/>
  <c r="AV111" i="2"/>
  <c r="AV86" i="2"/>
  <c r="AW60" i="2"/>
  <c r="AW499" i="2"/>
  <c r="AV469" i="2"/>
  <c r="AW450" i="2"/>
  <c r="AV413" i="2"/>
  <c r="AV380" i="2"/>
  <c r="AW360" i="2"/>
  <c r="AV331" i="2"/>
  <c r="AV320" i="2"/>
  <c r="AW222" i="2"/>
  <c r="AV216" i="2"/>
  <c r="AW209" i="2"/>
  <c r="AW166" i="2"/>
  <c r="AV149" i="2"/>
  <c r="AW128" i="2"/>
  <c r="AV123" i="2"/>
  <c r="AV110" i="2"/>
  <c r="AW72" i="2"/>
  <c r="AW33" i="2"/>
  <c r="AW19" i="2"/>
  <c r="AV481" i="2"/>
  <c r="AW486" i="2"/>
  <c r="AV449" i="2"/>
  <c r="AW424" i="2"/>
  <c r="AW412" i="2"/>
  <c r="AW313" i="2"/>
  <c r="AW221" i="2"/>
  <c r="AV208" i="2"/>
  <c r="AW13" i="2"/>
  <c r="AW6" i="2"/>
  <c r="AW467" i="2"/>
  <c r="AV461" i="2"/>
  <c r="AV404" i="2"/>
  <c r="AW397" i="2"/>
  <c r="AV392" i="2"/>
  <c r="AW371" i="2"/>
  <c r="AV365" i="2"/>
  <c r="AV308" i="2"/>
  <c r="AV279" i="2"/>
  <c r="AW234" i="2"/>
  <c r="AW140" i="2"/>
  <c r="AW491" i="2"/>
  <c r="AW479" i="2"/>
  <c r="AV473" i="2"/>
  <c r="AW441" i="2"/>
  <c r="AW340" i="2"/>
  <c r="AW323" i="2"/>
  <c r="AW213" i="2"/>
  <c r="AW181" i="2"/>
  <c r="AV101" i="2"/>
  <c r="AV497" i="2"/>
  <c r="AV485" i="2"/>
  <c r="AV403" i="2"/>
  <c r="AW396" i="2"/>
  <c r="AW334" i="2"/>
  <c r="AW301" i="2"/>
  <c r="AW270" i="2"/>
  <c r="AW233" i="2"/>
  <c r="AW164" i="2"/>
  <c r="AW139" i="2"/>
  <c r="AV126" i="2"/>
  <c r="AV113" i="2"/>
  <c r="AW107" i="2"/>
  <c r="AW88" i="2"/>
  <c r="AW11" i="2"/>
  <c r="AW5" i="2"/>
  <c r="AV453" i="2"/>
  <c r="AW446" i="2"/>
  <c r="AW434" i="2"/>
  <c r="AV416" i="2"/>
  <c r="AW376" i="2"/>
  <c r="AW328" i="2"/>
  <c r="AW317" i="2"/>
  <c r="AW277" i="2"/>
  <c r="AV264" i="2"/>
  <c r="AV252" i="2"/>
  <c r="AV240" i="2"/>
  <c r="AW212" i="2"/>
  <c r="AW205" i="2"/>
  <c r="AV192" i="2"/>
  <c r="AW169" i="2"/>
  <c r="AW158" i="2"/>
  <c r="AW152" i="2"/>
  <c r="AW119" i="2"/>
  <c r="AW100" i="2"/>
  <c r="AW36" i="2"/>
  <c r="AW502" i="2"/>
  <c r="AV471" i="2"/>
  <c r="AV465" i="2"/>
  <c r="AW421" i="2"/>
  <c r="AV402" i="2"/>
  <c r="AW369" i="2"/>
  <c r="AV356" i="2"/>
  <c r="AV344" i="2"/>
  <c r="AW322" i="2"/>
  <c r="AW258" i="2"/>
  <c r="AW246" i="2"/>
  <c r="AW198" i="2"/>
  <c r="AW186" i="2"/>
  <c r="AV125" i="2"/>
  <c r="AV75" i="2"/>
  <c r="AW68" i="2"/>
  <c r="AV62" i="2"/>
  <c r="AW21" i="2"/>
  <c r="AV27" i="2"/>
  <c r="AW15" i="2"/>
  <c r="AW26" i="2"/>
  <c r="AV30" i="2"/>
  <c r="AW7" i="2"/>
  <c r="AW28" i="2"/>
  <c r="AV390" i="2"/>
  <c r="AW496" i="2"/>
  <c r="AW484" i="2"/>
  <c r="AW472" i="2"/>
  <c r="AW460" i="2"/>
  <c r="AW448" i="2"/>
  <c r="AW436" i="2"/>
  <c r="AV411" i="2"/>
  <c r="AW411" i="2"/>
  <c r="AW407" i="2"/>
  <c r="AV339" i="2"/>
  <c r="AW339" i="2"/>
  <c r="AW385" i="2"/>
  <c r="AV315" i="2"/>
  <c r="AW315" i="2"/>
  <c r="AV375" i="2"/>
  <c r="AW375" i="2"/>
  <c r="AV399" i="2"/>
  <c r="AW399" i="2"/>
  <c r="AW504" i="2"/>
  <c r="AW492" i="2"/>
  <c r="AW480" i="2"/>
  <c r="AW468" i="2"/>
  <c r="AW456" i="2"/>
  <c r="AW444" i="2"/>
  <c r="AW432" i="2"/>
  <c r="AV423" i="2"/>
  <c r="AW423" i="2"/>
  <c r="AW409" i="2"/>
  <c r="AV363" i="2"/>
  <c r="AW363" i="2"/>
  <c r="AW288" i="2"/>
  <c r="AV288" i="2"/>
  <c r="AW490" i="2"/>
  <c r="AW478" i="2"/>
  <c r="AW466" i="2"/>
  <c r="AW442" i="2"/>
  <c r="AW430" i="2"/>
  <c r="AV327" i="2"/>
  <c r="AW327" i="2"/>
  <c r="AV211" i="2"/>
  <c r="AW211" i="2"/>
  <c r="AW507" i="2"/>
  <c r="AW459" i="2"/>
  <c r="AW447" i="2"/>
  <c r="AV428" i="2"/>
  <c r="AV351" i="2"/>
  <c r="AW351" i="2"/>
  <c r="AW500" i="2"/>
  <c r="AW488" i="2"/>
  <c r="AW476" i="2"/>
  <c r="AW464" i="2"/>
  <c r="AW452" i="2"/>
  <c r="AW440" i="2"/>
  <c r="AV387" i="2"/>
  <c r="AW387" i="2"/>
  <c r="AV383" i="2"/>
  <c r="AW383" i="2"/>
  <c r="AV303" i="2"/>
  <c r="AW303" i="2"/>
  <c r="AV422" i="2"/>
  <c r="AW422" i="2"/>
  <c r="AW378" i="2"/>
  <c r="AW354" i="2"/>
  <c r="AW330" i="2"/>
  <c r="AW318" i="2"/>
  <c r="AW306" i="2"/>
  <c r="AW293" i="2"/>
  <c r="AV199" i="2"/>
  <c r="AW199" i="2"/>
  <c r="AV121" i="2"/>
  <c r="AW121" i="2"/>
  <c r="AW359" i="2"/>
  <c r="AW347" i="2"/>
  <c r="AV70" i="2"/>
  <c r="AW70" i="2"/>
  <c r="AV271" i="2"/>
  <c r="AW271" i="2"/>
  <c r="AW410" i="2"/>
  <c r="AW398" i="2"/>
  <c r="AW386" i="2"/>
  <c r="AW374" i="2"/>
  <c r="AW362" i="2"/>
  <c r="AW350" i="2"/>
  <c r="AW338" i="2"/>
  <c r="AW326" i="2"/>
  <c r="AW314" i="2"/>
  <c r="AW302" i="2"/>
  <c r="AW274" i="2"/>
  <c r="AV259" i="2"/>
  <c r="AW259" i="2"/>
  <c r="AV187" i="2"/>
  <c r="AW187" i="2"/>
  <c r="AW138" i="2"/>
  <c r="AV138" i="2"/>
  <c r="AV150" i="2"/>
  <c r="AW150" i="2"/>
  <c r="AV283" i="2"/>
  <c r="AW283" i="2"/>
  <c r="AV267" i="2"/>
  <c r="AW267" i="2"/>
  <c r="AW425" i="2"/>
  <c r="AW401" i="2"/>
  <c r="AW389" i="2"/>
  <c r="AW377" i="2"/>
  <c r="AW406" i="2"/>
  <c r="AW358" i="2"/>
  <c r="AV247" i="2"/>
  <c r="AW247" i="2"/>
  <c r="AV235" i="2"/>
  <c r="AW235" i="2"/>
  <c r="AV276" i="2"/>
  <c r="AV223" i="2"/>
  <c r="AW223" i="2"/>
  <c r="AW238" i="2"/>
  <c r="AW226" i="2"/>
  <c r="AW214" i="2"/>
  <c r="AW202" i="2"/>
  <c r="AV133" i="2"/>
  <c r="AW133" i="2"/>
  <c r="AW255" i="2"/>
  <c r="AW243" i="2"/>
  <c r="AW231" i="2"/>
  <c r="AW219" i="2"/>
  <c r="AW207" i="2"/>
  <c r="AW195" i="2"/>
  <c r="AV58" i="2"/>
  <c r="AW58" i="2"/>
  <c r="AV145" i="2"/>
  <c r="AW145" i="2"/>
  <c r="AV106" i="2"/>
  <c r="AW106" i="2"/>
  <c r="AV46" i="2"/>
  <c r="AW46" i="2"/>
  <c r="AW287" i="2"/>
  <c r="AW275" i="2"/>
  <c r="AW263" i="2"/>
  <c r="AW239" i="2"/>
  <c r="AW227" i="2"/>
  <c r="AW215" i="2"/>
  <c r="AV173" i="2"/>
  <c r="AW171" i="2"/>
  <c r="AV114" i="2"/>
  <c r="AW114" i="2"/>
  <c r="AV94" i="2"/>
  <c r="AW94" i="2"/>
  <c r="AV34" i="2"/>
  <c r="AW34" i="2"/>
  <c r="AW280" i="2"/>
  <c r="AW268" i="2"/>
  <c r="AW256" i="2"/>
  <c r="AW244" i="2"/>
  <c r="AW232" i="2"/>
  <c r="AW196" i="2"/>
  <c r="AW182" i="2"/>
  <c r="AV154" i="2"/>
  <c r="AW154" i="2"/>
  <c r="AW285" i="2"/>
  <c r="AW273" i="2"/>
  <c r="AW237" i="2"/>
  <c r="AW225" i="2"/>
  <c r="AW201" i="2"/>
  <c r="AW189" i="2"/>
  <c r="AW180" i="2"/>
  <c r="AW178" i="2"/>
  <c r="AW167" i="2"/>
  <c r="AV118" i="2"/>
  <c r="AW118" i="2"/>
  <c r="AW290" i="2"/>
  <c r="AW278" i="2"/>
  <c r="AW218" i="2"/>
  <c r="AW206" i="2"/>
  <c r="AW194" i="2"/>
  <c r="AW160" i="2"/>
  <c r="AV130" i="2"/>
  <c r="AW130" i="2"/>
  <c r="AV82" i="2"/>
  <c r="AW82" i="2"/>
  <c r="AV22" i="2"/>
  <c r="AW22" i="2"/>
  <c r="AV142" i="2"/>
  <c r="AW142" i="2"/>
  <c r="AW109" i="2"/>
  <c r="AW97" i="2"/>
  <c r="AW85" i="2"/>
  <c r="AW73" i="2"/>
  <c r="AW61" i="2"/>
  <c r="AW49" i="2"/>
  <c r="AW37" i="2"/>
  <c r="AW25" i="2"/>
  <c r="AW102" i="2"/>
  <c r="AW90" i="2"/>
  <c r="AW78" i="2"/>
  <c r="AW66" i="2"/>
  <c r="AW54" i="2"/>
  <c r="AW42" i="2"/>
  <c r="AW141" i="2"/>
  <c r="AW129" i="2"/>
  <c r="AW117" i="2"/>
  <c r="AW105" i="2"/>
  <c r="AW93" i="2"/>
  <c r="AW81" i="2"/>
  <c r="AW69" i="2"/>
  <c r="AW57" i="2"/>
  <c r="AW45" i="2"/>
  <c r="AW146" i="2"/>
  <c r="AW134" i="2"/>
  <c r="AW122" i="2"/>
  <c r="AW137" i="2"/>
  <c r="AW65" i="2"/>
  <c r="AW53" i="2"/>
  <c r="AW41" i="2"/>
  <c r="AW29" i="2"/>
  <c r="AW17" i="2"/>
  <c r="AW16" i="2"/>
  <c r="AW12" i="2"/>
  <c r="AW8" i="2"/>
  <c r="AW4" i="2"/>
  <c r="AV3" i="2"/>
  <c r="AH89" i="2"/>
  <c r="AI89" i="2" s="1"/>
  <c r="AH27" i="2"/>
  <c r="AI27" i="2" s="1"/>
  <c r="AH417" i="2"/>
  <c r="AI417" i="2" s="1"/>
  <c r="AH489" i="2"/>
  <c r="AI489" i="2" s="1"/>
  <c r="AH465" i="2"/>
  <c r="AI465" i="2" s="1"/>
  <c r="AH441" i="2"/>
  <c r="AI441" i="2" s="1"/>
  <c r="AH297" i="2"/>
  <c r="AI297" i="2" s="1"/>
  <c r="AH189" i="2"/>
  <c r="AI189" i="2" s="1"/>
  <c r="AJ189" i="2" s="1"/>
  <c r="AH141" i="2"/>
  <c r="AI141" i="2" s="1"/>
  <c r="AJ141" i="2" s="1"/>
  <c r="AH93" i="2"/>
  <c r="AI93" i="2" s="1"/>
  <c r="AJ93" i="2" s="1"/>
  <c r="AH45" i="2"/>
  <c r="AI45" i="2" s="1"/>
  <c r="AJ45" i="2" s="1"/>
  <c r="AH344" i="2"/>
  <c r="AI344" i="2" s="1"/>
  <c r="AH224" i="2"/>
  <c r="AI224" i="2" s="1"/>
  <c r="AJ224" i="2" s="1"/>
  <c r="AH17" i="2"/>
  <c r="AI17" i="2" s="1"/>
  <c r="AJ17" i="2" s="1"/>
  <c r="AH378" i="2"/>
  <c r="AI378" i="2" s="1"/>
  <c r="AJ378" i="2" s="1"/>
  <c r="AH354" i="2"/>
  <c r="AI354" i="2" s="1"/>
  <c r="AJ354" i="2" s="1"/>
  <c r="AH234" i="2"/>
  <c r="AI234" i="2" s="1"/>
  <c r="AH32" i="2"/>
  <c r="AI32" i="2" s="1"/>
  <c r="AJ32" i="2" s="1"/>
  <c r="AH20" i="2"/>
  <c r="AI20" i="2" s="1"/>
  <c r="AJ20" i="2" s="1"/>
  <c r="AH393" i="2"/>
  <c r="AI393" i="2" s="1"/>
  <c r="AH369" i="2"/>
  <c r="AI369" i="2" s="1"/>
  <c r="AH345" i="2"/>
  <c r="AI345" i="2" s="1"/>
  <c r="AH333" i="2"/>
  <c r="AI333" i="2" s="1"/>
  <c r="AH321" i="2"/>
  <c r="AI321" i="2" s="1"/>
  <c r="AH309" i="2"/>
  <c r="AI309" i="2" s="1"/>
  <c r="AH285" i="2"/>
  <c r="AI285" i="2" s="1"/>
  <c r="AJ285" i="2" s="1"/>
  <c r="AH273" i="2"/>
  <c r="AI273" i="2" s="1"/>
  <c r="AJ273" i="2" s="1"/>
  <c r="AH261" i="2"/>
  <c r="AI261" i="2" s="1"/>
  <c r="AJ261" i="2" s="1"/>
  <c r="AH249" i="2"/>
  <c r="AI249" i="2" s="1"/>
  <c r="AH237" i="2"/>
  <c r="AI237" i="2" s="1"/>
  <c r="AJ237" i="2" s="1"/>
  <c r="AH225" i="2"/>
  <c r="AI225" i="2" s="1"/>
  <c r="AJ225" i="2" s="1"/>
  <c r="AH213" i="2"/>
  <c r="AH201" i="2"/>
  <c r="AI201" i="2" s="1"/>
  <c r="AJ201" i="2" s="1"/>
  <c r="AH177" i="2"/>
  <c r="AI177" i="2" s="1"/>
  <c r="AJ177" i="2" s="1"/>
  <c r="AH165" i="2"/>
  <c r="AI165" i="2" s="1"/>
  <c r="AJ165" i="2" s="1"/>
  <c r="AH153" i="2"/>
  <c r="AI153" i="2" s="1"/>
  <c r="AJ153" i="2" s="1"/>
  <c r="AH129" i="2"/>
  <c r="AI129" i="2" s="1"/>
  <c r="AJ129" i="2" s="1"/>
  <c r="AH117" i="2"/>
  <c r="AI117" i="2" s="1"/>
  <c r="AJ117" i="2" s="1"/>
  <c r="AH105" i="2"/>
  <c r="AI105" i="2" s="1"/>
  <c r="AJ105" i="2" s="1"/>
  <c r="AH81" i="2"/>
  <c r="AI81" i="2" s="1"/>
  <c r="AJ81" i="2" s="1"/>
  <c r="AH69" i="2"/>
  <c r="AI69" i="2" s="1"/>
  <c r="AJ69" i="2" s="1"/>
  <c r="AH57" i="2"/>
  <c r="AI57" i="2" s="1"/>
  <c r="AJ57" i="2" s="1"/>
  <c r="AH33" i="2"/>
  <c r="AH31" i="2"/>
  <c r="AI31" i="2" s="1"/>
  <c r="AJ31" i="2" s="1"/>
  <c r="AH19" i="2"/>
  <c r="AI19" i="2" s="1"/>
  <c r="AJ19" i="2" s="1"/>
  <c r="AH500" i="2"/>
  <c r="AI500" i="2" s="1"/>
  <c r="AJ500" i="2" s="1"/>
  <c r="AH488" i="2"/>
  <c r="AI488" i="2" s="1"/>
  <c r="AJ488" i="2" s="1"/>
  <c r="AH476" i="2"/>
  <c r="AI476" i="2" s="1"/>
  <c r="AJ476" i="2" s="1"/>
  <c r="AH464" i="2"/>
  <c r="AI464" i="2" s="1"/>
  <c r="AJ464" i="2" s="1"/>
  <c r="AH452" i="2"/>
  <c r="AI452" i="2" s="1"/>
  <c r="AJ452" i="2" s="1"/>
  <c r="AH440" i="2"/>
  <c r="AI440" i="2" s="1"/>
  <c r="AJ440" i="2" s="1"/>
  <c r="AH428" i="2"/>
  <c r="AI428" i="2" s="1"/>
  <c r="AJ428" i="2" s="1"/>
  <c r="AH416" i="2"/>
  <c r="AI416" i="2" s="1"/>
  <c r="AJ416" i="2" s="1"/>
  <c r="AH404" i="2"/>
  <c r="AI404" i="2" s="1"/>
  <c r="AJ404" i="2" s="1"/>
  <c r="AH392" i="2"/>
  <c r="AI392" i="2" s="1"/>
  <c r="AJ392" i="2" s="1"/>
  <c r="AH380" i="2"/>
  <c r="AI380" i="2" s="1"/>
  <c r="AJ380" i="2" s="1"/>
  <c r="AH368" i="2"/>
  <c r="AI368" i="2" s="1"/>
  <c r="AJ368" i="2" s="1"/>
  <c r="AH356" i="2"/>
  <c r="AI356" i="2" s="1"/>
  <c r="AJ356" i="2" s="1"/>
  <c r="AH332" i="2"/>
  <c r="AI332" i="2" s="1"/>
  <c r="AJ332" i="2" s="1"/>
  <c r="AH320" i="2"/>
  <c r="AI320" i="2" s="1"/>
  <c r="AJ320" i="2" s="1"/>
  <c r="AH308" i="2"/>
  <c r="AI308" i="2" s="1"/>
  <c r="AJ308" i="2" s="1"/>
  <c r="AH296" i="2"/>
  <c r="AI296" i="2" s="1"/>
  <c r="AH284" i="2"/>
  <c r="AI284" i="2" s="1"/>
  <c r="AJ284" i="2" s="1"/>
  <c r="AH272" i="2"/>
  <c r="AI272" i="2" s="1"/>
  <c r="AH260" i="2"/>
  <c r="AI260" i="2" s="1"/>
  <c r="AJ260" i="2" s="1"/>
  <c r="AH248" i="2"/>
  <c r="AI248" i="2" s="1"/>
  <c r="AH236" i="2"/>
  <c r="AI236" i="2" s="1"/>
  <c r="AJ236" i="2" s="1"/>
  <c r="AH212" i="2"/>
  <c r="AI212" i="2" s="1"/>
  <c r="AH200" i="2"/>
  <c r="AI200" i="2" s="1"/>
  <c r="AJ200" i="2" s="1"/>
  <c r="AH188" i="2"/>
  <c r="AI188" i="2" s="1"/>
  <c r="AJ188" i="2" s="1"/>
  <c r="AH176" i="2"/>
  <c r="AI176" i="2" s="1"/>
  <c r="AJ176" i="2" s="1"/>
  <c r="AH164" i="2"/>
  <c r="AI164" i="2" s="1"/>
  <c r="AJ164" i="2" s="1"/>
  <c r="AH152" i="2"/>
  <c r="AI152" i="2" s="1"/>
  <c r="AJ152" i="2" s="1"/>
  <c r="AH140" i="2"/>
  <c r="AI140" i="2" s="1"/>
  <c r="AJ140" i="2" s="1"/>
  <c r="AH128" i="2"/>
  <c r="AI128" i="2" s="1"/>
  <c r="AJ128" i="2" s="1"/>
  <c r="AH116" i="2"/>
  <c r="AI116" i="2" s="1"/>
  <c r="AJ116" i="2" s="1"/>
  <c r="AH104" i="2"/>
  <c r="AI104" i="2" s="1"/>
  <c r="AJ104" i="2" s="1"/>
  <c r="AH92" i="2"/>
  <c r="AI92" i="2" s="1"/>
  <c r="AJ92" i="2" s="1"/>
  <c r="AH80" i="2"/>
  <c r="AI80" i="2" s="1"/>
  <c r="AJ80" i="2" s="1"/>
  <c r="AH68" i="2"/>
  <c r="AI68" i="2" s="1"/>
  <c r="AJ68" i="2" s="1"/>
  <c r="AH56" i="2"/>
  <c r="AI56" i="2" s="1"/>
  <c r="AJ56" i="2" s="1"/>
  <c r="AH44" i="2"/>
  <c r="AI44" i="2" s="1"/>
  <c r="AJ44" i="2" s="1"/>
  <c r="AH30" i="2"/>
  <c r="AI30" i="2" s="1"/>
  <c r="AJ30" i="2" s="1"/>
  <c r="AH18" i="2"/>
  <c r="AI18" i="2" s="1"/>
  <c r="AJ18" i="2" s="1"/>
  <c r="AH499" i="2"/>
  <c r="AI499" i="2" s="1"/>
  <c r="AH475" i="2"/>
  <c r="AI475" i="2" s="1"/>
  <c r="AH451" i="2"/>
  <c r="AI451" i="2" s="1"/>
  <c r="AH427" i="2"/>
  <c r="AI427" i="2" s="1"/>
  <c r="AH331" i="2"/>
  <c r="AI331" i="2" s="1"/>
  <c r="AH319" i="2"/>
  <c r="AI319" i="2" s="1"/>
  <c r="AJ319" i="2" s="1"/>
  <c r="AH307" i="2"/>
  <c r="AI307" i="2" s="1"/>
  <c r="AJ307" i="2" s="1"/>
  <c r="AH295" i="2"/>
  <c r="AI295" i="2" s="1"/>
  <c r="AH283" i="2"/>
  <c r="AI283" i="2" s="1"/>
  <c r="AH271" i="2"/>
  <c r="AI271" i="2" s="1"/>
  <c r="AH259" i="2"/>
  <c r="AI259" i="2" s="1"/>
  <c r="AH247" i="2"/>
  <c r="AI247" i="2" s="1"/>
  <c r="AH235" i="2"/>
  <c r="AI235" i="2" s="1"/>
  <c r="AH223" i="2"/>
  <c r="AI223" i="2" s="1"/>
  <c r="AH211" i="2"/>
  <c r="AI211" i="2" s="1"/>
  <c r="AH199" i="2"/>
  <c r="AI199" i="2" s="1"/>
  <c r="AH187" i="2"/>
  <c r="AI187" i="2" s="1"/>
  <c r="AH175" i="2"/>
  <c r="AI175" i="2" s="1"/>
  <c r="AH163" i="2"/>
  <c r="AI163" i="2" s="1"/>
  <c r="AH151" i="2"/>
  <c r="AI151" i="2" s="1"/>
  <c r="AH139" i="2"/>
  <c r="AI139" i="2" s="1"/>
  <c r="AH127" i="2"/>
  <c r="AI127" i="2" s="1"/>
  <c r="AH115" i="2"/>
  <c r="AI115" i="2" s="1"/>
  <c r="AJ115" i="2" s="1"/>
  <c r="AH103" i="2"/>
  <c r="AI103" i="2" s="1"/>
  <c r="AJ103" i="2" s="1"/>
  <c r="AH91" i="2"/>
  <c r="AI91" i="2" s="1"/>
  <c r="AJ91" i="2" s="1"/>
  <c r="AH79" i="2"/>
  <c r="AI79" i="2" s="1"/>
  <c r="AJ79" i="2" s="1"/>
  <c r="AH67" i="2"/>
  <c r="AI67" i="2" s="1"/>
  <c r="AJ67" i="2" s="1"/>
  <c r="AH55" i="2"/>
  <c r="AI55" i="2" s="1"/>
  <c r="AJ55" i="2" s="1"/>
  <c r="AH43" i="2"/>
  <c r="AI43" i="2" s="1"/>
  <c r="AJ43" i="2" s="1"/>
  <c r="AH29" i="2"/>
  <c r="AI29" i="2" s="1"/>
  <c r="AJ29" i="2" s="1"/>
  <c r="AH498" i="2"/>
  <c r="AI498" i="2" s="1"/>
  <c r="AJ498" i="2" s="1"/>
  <c r="AH486" i="2"/>
  <c r="AI486" i="2" s="1"/>
  <c r="AJ486" i="2" s="1"/>
  <c r="AH474" i="2"/>
  <c r="AI474" i="2" s="1"/>
  <c r="AJ474" i="2" s="1"/>
  <c r="AH462" i="2"/>
  <c r="AI462" i="2" s="1"/>
  <c r="AJ462" i="2" s="1"/>
  <c r="AH450" i="2"/>
  <c r="AI450" i="2" s="1"/>
  <c r="AJ450" i="2" s="1"/>
  <c r="AH438" i="2"/>
  <c r="AI438" i="2" s="1"/>
  <c r="AJ438" i="2" s="1"/>
  <c r="AH426" i="2"/>
  <c r="AI426" i="2" s="1"/>
  <c r="AJ426" i="2" s="1"/>
  <c r="AH414" i="2"/>
  <c r="AI414" i="2" s="1"/>
  <c r="AJ414" i="2" s="1"/>
  <c r="AH402" i="2"/>
  <c r="AI402" i="2" s="1"/>
  <c r="AJ402" i="2" s="1"/>
  <c r="AH390" i="2"/>
  <c r="AI390" i="2" s="1"/>
  <c r="AJ390" i="2" s="1"/>
  <c r="AH366" i="2"/>
  <c r="AI366" i="2" s="1"/>
  <c r="AJ366" i="2" s="1"/>
  <c r="AH318" i="2"/>
  <c r="AI318" i="2" s="1"/>
  <c r="AH306" i="2"/>
  <c r="AH294" i="2"/>
  <c r="AI294" i="2" s="1"/>
  <c r="AJ294" i="2" s="1"/>
  <c r="AH282" i="2"/>
  <c r="AI282" i="2" s="1"/>
  <c r="AH270" i="2"/>
  <c r="AI270" i="2" s="1"/>
  <c r="AJ270" i="2" s="1"/>
  <c r="AH258" i="2"/>
  <c r="AI258" i="2" s="1"/>
  <c r="AH246" i="2"/>
  <c r="AI246" i="2" s="1"/>
  <c r="AJ246" i="2" s="1"/>
  <c r="AH222" i="2"/>
  <c r="AI222" i="2" s="1"/>
  <c r="AH210" i="2"/>
  <c r="AI210" i="2" s="1"/>
  <c r="AH198" i="2"/>
  <c r="AI198" i="2" s="1"/>
  <c r="AH186" i="2"/>
  <c r="AI186" i="2" s="1"/>
  <c r="AH174" i="2"/>
  <c r="AI174" i="2" s="1"/>
  <c r="AH162" i="2"/>
  <c r="AI162" i="2" s="1"/>
  <c r="AH150" i="2"/>
  <c r="AI150" i="2" s="1"/>
  <c r="AH138" i="2"/>
  <c r="AI138" i="2" s="1"/>
  <c r="AH126" i="2"/>
  <c r="AI126" i="2" s="1"/>
  <c r="AH114" i="2"/>
  <c r="AI114" i="2" s="1"/>
  <c r="AH102" i="2"/>
  <c r="AI102" i="2" s="1"/>
  <c r="AJ102" i="2" s="1"/>
  <c r="AH90" i="2"/>
  <c r="AI90" i="2" s="1"/>
  <c r="AJ90" i="2" s="1"/>
  <c r="AH78" i="2"/>
  <c r="AI78" i="2" s="1"/>
  <c r="AJ78" i="2" s="1"/>
  <c r="AH66" i="2"/>
  <c r="AI66" i="2" s="1"/>
  <c r="AJ66" i="2" s="1"/>
  <c r="AH54" i="2"/>
  <c r="AI54" i="2" s="1"/>
  <c r="AJ54" i="2" s="1"/>
  <c r="AH42" i="2"/>
  <c r="AI42" i="2" s="1"/>
  <c r="AJ42" i="2" s="1"/>
  <c r="AH28" i="2"/>
  <c r="AI28" i="2" s="1"/>
  <c r="AJ28" i="2" s="1"/>
  <c r="AH16" i="2"/>
  <c r="AI16" i="2" s="1"/>
  <c r="AJ16" i="2" s="1"/>
  <c r="AH341" i="2"/>
  <c r="AI341" i="2" s="1"/>
  <c r="AH317" i="2"/>
  <c r="AI317" i="2" s="1"/>
  <c r="AH305" i="2"/>
  <c r="AI305" i="2" s="1"/>
  <c r="AH293" i="2"/>
  <c r="AI293" i="2" s="1"/>
  <c r="AJ293" i="2" s="1"/>
  <c r="AH281" i="2"/>
  <c r="AH269" i="2"/>
  <c r="AI269" i="2" s="1"/>
  <c r="AJ269" i="2" s="1"/>
  <c r="AH257" i="2"/>
  <c r="AI257" i="2" s="1"/>
  <c r="AJ257" i="2" s="1"/>
  <c r="AH245" i="2"/>
  <c r="AI245" i="2" s="1"/>
  <c r="AJ245" i="2" s="1"/>
  <c r="AH233" i="2"/>
  <c r="AI233" i="2" s="1"/>
  <c r="AJ233" i="2" s="1"/>
  <c r="AH221" i="2"/>
  <c r="AI221" i="2" s="1"/>
  <c r="AJ221" i="2" s="1"/>
  <c r="AH209" i="2"/>
  <c r="AI209" i="2" s="1"/>
  <c r="AH197" i="2"/>
  <c r="AI197" i="2" s="1"/>
  <c r="AJ197" i="2" s="1"/>
  <c r="AH185" i="2"/>
  <c r="AI185" i="2" s="1"/>
  <c r="AJ185" i="2" s="1"/>
  <c r="AH173" i="2"/>
  <c r="AI173" i="2" s="1"/>
  <c r="AJ173" i="2" s="1"/>
  <c r="AH161" i="2"/>
  <c r="AI161" i="2" s="1"/>
  <c r="AJ161" i="2" s="1"/>
  <c r="AH149" i="2"/>
  <c r="AI149" i="2" s="1"/>
  <c r="AJ149" i="2" s="1"/>
  <c r="AH137" i="2"/>
  <c r="AI137" i="2" s="1"/>
  <c r="AJ137" i="2" s="1"/>
  <c r="AH125" i="2"/>
  <c r="AI125" i="2" s="1"/>
  <c r="AJ125" i="2" s="1"/>
  <c r="AH113" i="2"/>
  <c r="AI113" i="2" s="1"/>
  <c r="AJ113" i="2" s="1"/>
  <c r="AH101" i="2"/>
  <c r="AI101" i="2" s="1"/>
  <c r="AJ101" i="2" s="1"/>
  <c r="AJ89" i="2"/>
  <c r="AH77" i="2"/>
  <c r="AI77" i="2" s="1"/>
  <c r="AJ77" i="2" s="1"/>
  <c r="AH65" i="2"/>
  <c r="AI65" i="2" s="1"/>
  <c r="AH53" i="2"/>
  <c r="AH41" i="2"/>
  <c r="AI41" i="2" s="1"/>
  <c r="AJ41" i="2" s="1"/>
  <c r="AH15" i="2"/>
  <c r="AI15" i="2" s="1"/>
  <c r="AJ15" i="2" s="1"/>
  <c r="AH496" i="2"/>
  <c r="AI496" i="2" s="1"/>
  <c r="AJ496" i="2" s="1"/>
  <c r="AH484" i="2"/>
  <c r="AI484" i="2" s="1"/>
  <c r="AJ484" i="2" s="1"/>
  <c r="AH472" i="2"/>
  <c r="AI472" i="2" s="1"/>
  <c r="AJ472" i="2" s="1"/>
  <c r="AH460" i="2"/>
  <c r="AI460" i="2" s="1"/>
  <c r="AJ460" i="2" s="1"/>
  <c r="AH448" i="2"/>
  <c r="AH436" i="2"/>
  <c r="AI436" i="2" s="1"/>
  <c r="AJ436" i="2" s="1"/>
  <c r="AH424" i="2"/>
  <c r="AI424" i="2" s="1"/>
  <c r="AJ424" i="2" s="1"/>
  <c r="AH412" i="2"/>
  <c r="AI412" i="2" s="1"/>
  <c r="AJ412" i="2" s="1"/>
  <c r="AH400" i="2"/>
  <c r="AI400" i="2" s="1"/>
  <c r="AJ400" i="2" s="1"/>
  <c r="AH376" i="2"/>
  <c r="AI376" i="2" s="1"/>
  <c r="AJ376" i="2" s="1"/>
  <c r="AH328" i="2"/>
  <c r="AI328" i="2" s="1"/>
  <c r="AH280" i="2"/>
  <c r="AI280" i="2" s="1"/>
  <c r="AH244" i="2"/>
  <c r="AI244" i="2" s="1"/>
  <c r="AJ244" i="2" s="1"/>
  <c r="AH232" i="2"/>
  <c r="AI232" i="2" s="1"/>
  <c r="AH220" i="2"/>
  <c r="AI220" i="2" s="1"/>
  <c r="AJ220" i="2" s="1"/>
  <c r="AH208" i="2"/>
  <c r="AI208" i="2" s="1"/>
  <c r="AH196" i="2"/>
  <c r="AH160" i="2"/>
  <c r="AI160" i="2" s="1"/>
  <c r="AJ160" i="2" s="1"/>
  <c r="AH148" i="2"/>
  <c r="AI148" i="2" s="1"/>
  <c r="AJ148" i="2" s="1"/>
  <c r="AH112" i="2"/>
  <c r="AI112" i="2" s="1"/>
  <c r="AJ112" i="2" s="1"/>
  <c r="AH100" i="2"/>
  <c r="AI100" i="2" s="1"/>
  <c r="AJ100" i="2" s="1"/>
  <c r="AH64" i="2"/>
  <c r="AI64" i="2" s="1"/>
  <c r="AJ64" i="2" s="1"/>
  <c r="AH52" i="2"/>
  <c r="AI52" i="2" s="1"/>
  <c r="AJ52" i="2" s="1"/>
  <c r="AH315" i="2"/>
  <c r="AI315" i="2" s="1"/>
  <c r="AH291" i="2"/>
  <c r="AI291" i="2" s="1"/>
  <c r="AH279" i="2"/>
  <c r="AI279" i="2" s="1"/>
  <c r="AH267" i="2"/>
  <c r="AI267" i="2" s="1"/>
  <c r="AH243" i="2"/>
  <c r="AI243" i="2" s="1"/>
  <c r="AH231" i="2"/>
  <c r="AI231" i="2" s="1"/>
  <c r="AH219" i="2"/>
  <c r="AI219" i="2" s="1"/>
  <c r="AH207" i="2"/>
  <c r="AI207" i="2" s="1"/>
  <c r="AJ207" i="2" s="1"/>
  <c r="AH195" i="2"/>
  <c r="AI195" i="2" s="1"/>
  <c r="AH183" i="2"/>
  <c r="AI183" i="2" s="1"/>
  <c r="AH171" i="2"/>
  <c r="AI171" i="2" s="1"/>
  <c r="AH159" i="2"/>
  <c r="AI159" i="2" s="1"/>
  <c r="AH147" i="2"/>
  <c r="AI147" i="2" s="1"/>
  <c r="AH135" i="2"/>
  <c r="AI135" i="2" s="1"/>
  <c r="AH123" i="2"/>
  <c r="AI123" i="2" s="1"/>
  <c r="AJ123" i="2" s="1"/>
  <c r="AH111" i="2"/>
  <c r="AI111" i="2" s="1"/>
  <c r="AJ111" i="2" s="1"/>
  <c r="AH99" i="2"/>
  <c r="AI99" i="2" s="1"/>
  <c r="AJ99" i="2" s="1"/>
  <c r="AH87" i="2"/>
  <c r="AI87" i="2" s="1"/>
  <c r="AJ87" i="2" s="1"/>
  <c r="AH75" i="2"/>
  <c r="AI75" i="2" s="1"/>
  <c r="AJ75" i="2" s="1"/>
  <c r="AH63" i="2"/>
  <c r="AI63" i="2" s="1"/>
  <c r="AJ63" i="2" s="1"/>
  <c r="AH51" i="2"/>
  <c r="AI51" i="2" s="1"/>
  <c r="AJ51" i="2" s="1"/>
  <c r="AH39" i="2"/>
  <c r="AI39" i="2" s="1"/>
  <c r="AJ39" i="2" s="1"/>
  <c r="AH13" i="2"/>
  <c r="AI13" i="2" s="1"/>
  <c r="AJ13" i="2" s="1"/>
  <c r="AH506" i="2"/>
  <c r="AI506" i="2" s="1"/>
  <c r="AJ506" i="2" s="1"/>
  <c r="AH494" i="2"/>
  <c r="AI494" i="2" s="1"/>
  <c r="AJ494" i="2" s="1"/>
  <c r="AH482" i="2"/>
  <c r="AI482" i="2" s="1"/>
  <c r="AJ482" i="2" s="1"/>
  <c r="AH470" i="2"/>
  <c r="AI470" i="2" s="1"/>
  <c r="AJ470" i="2" s="1"/>
  <c r="AH458" i="2"/>
  <c r="AI458" i="2" s="1"/>
  <c r="AJ458" i="2" s="1"/>
  <c r="AH446" i="2"/>
  <c r="AI446" i="2" s="1"/>
  <c r="AJ446" i="2" s="1"/>
  <c r="AH434" i="2"/>
  <c r="AI434" i="2" s="1"/>
  <c r="AJ434" i="2" s="1"/>
  <c r="AH422" i="2"/>
  <c r="AI422" i="2" s="1"/>
  <c r="AJ422" i="2" s="1"/>
  <c r="AH410" i="2"/>
  <c r="AI410" i="2" s="1"/>
  <c r="AJ410" i="2" s="1"/>
  <c r="AH398" i="2"/>
  <c r="AI398" i="2" s="1"/>
  <c r="AJ398" i="2" s="1"/>
  <c r="AH386" i="2"/>
  <c r="AI386" i="2" s="1"/>
  <c r="AJ386" i="2" s="1"/>
  <c r="AH374" i="2"/>
  <c r="AI374" i="2" s="1"/>
  <c r="AJ374" i="2" s="1"/>
  <c r="AH362" i="2"/>
  <c r="AI362" i="2" s="1"/>
  <c r="AJ362" i="2" s="1"/>
  <c r="AH350" i="2"/>
  <c r="AI350" i="2" s="1"/>
  <c r="AJ350" i="2" s="1"/>
  <c r="AH338" i="2"/>
  <c r="AI338" i="2" s="1"/>
  <c r="AJ338" i="2" s="1"/>
  <c r="AH326" i="2"/>
  <c r="AI326" i="2" s="1"/>
  <c r="AH314" i="2"/>
  <c r="AI314" i="2" s="1"/>
  <c r="AJ314" i="2" s="1"/>
  <c r="AH290" i="2"/>
  <c r="AI290" i="2" s="1"/>
  <c r="AH278" i="2"/>
  <c r="AI278" i="2" s="1"/>
  <c r="AJ278" i="2" s="1"/>
  <c r="AH254" i="2"/>
  <c r="AI254" i="2" s="1"/>
  <c r="AJ254" i="2" s="1"/>
  <c r="AH242" i="2"/>
  <c r="AI242" i="2" s="1"/>
  <c r="AH230" i="2"/>
  <c r="AI230" i="2" s="1"/>
  <c r="AJ230" i="2" s="1"/>
  <c r="AH218" i="2"/>
  <c r="AI218" i="2" s="1"/>
  <c r="AH206" i="2"/>
  <c r="AI206" i="2" s="1"/>
  <c r="AH194" i="2"/>
  <c r="AI194" i="2" s="1"/>
  <c r="AH182" i="2"/>
  <c r="AI182" i="2" s="1"/>
  <c r="AH158" i="2"/>
  <c r="AI158" i="2" s="1"/>
  <c r="AH146" i="2"/>
  <c r="AI146" i="2" s="1"/>
  <c r="AH134" i="2"/>
  <c r="AI134" i="2" s="1"/>
  <c r="AH110" i="2"/>
  <c r="AI110" i="2" s="1"/>
  <c r="AH98" i="2"/>
  <c r="AI98" i="2" s="1"/>
  <c r="AJ98" i="2" s="1"/>
  <c r="AH86" i="2"/>
  <c r="AI86" i="2" s="1"/>
  <c r="AJ86" i="2" s="1"/>
  <c r="AH62" i="2"/>
  <c r="AI62" i="2" s="1"/>
  <c r="AJ62" i="2" s="1"/>
  <c r="AH50" i="2"/>
  <c r="AI50" i="2" s="1"/>
  <c r="AJ50" i="2" s="1"/>
  <c r="AH38" i="2"/>
  <c r="AI38" i="2" s="1"/>
  <c r="AJ38" i="2" s="1"/>
  <c r="AH24" i="2"/>
  <c r="AI24" i="2" s="1"/>
  <c r="AJ24" i="2" s="1"/>
  <c r="AH12" i="2"/>
  <c r="AI12" i="2" s="1"/>
  <c r="AJ12" i="2" s="1"/>
  <c r="AJ499" i="2"/>
  <c r="AH349" i="2"/>
  <c r="AI349" i="2" s="1"/>
  <c r="AH337" i="2"/>
  <c r="AI337" i="2" s="1"/>
  <c r="AH325" i="2"/>
  <c r="AI325" i="2" s="1"/>
  <c r="AH313" i="2"/>
  <c r="AI313" i="2" s="1"/>
  <c r="AH301" i="2"/>
  <c r="AI301" i="2" s="1"/>
  <c r="AH289" i="2"/>
  <c r="AI289" i="2" s="1"/>
  <c r="AJ289" i="2" s="1"/>
  <c r="AH277" i="2"/>
  <c r="AI277" i="2" s="1"/>
  <c r="AJ277" i="2" s="1"/>
  <c r="AH265" i="2"/>
  <c r="AI265" i="2" s="1"/>
  <c r="AJ265" i="2" s="1"/>
  <c r="AH253" i="2"/>
  <c r="AI253" i="2" s="1"/>
  <c r="AJ253" i="2" s="1"/>
  <c r="AH241" i="2"/>
  <c r="AI241" i="2" s="1"/>
  <c r="AJ241" i="2" s="1"/>
  <c r="AH229" i="2"/>
  <c r="AI229" i="2" s="1"/>
  <c r="AJ229" i="2" s="1"/>
  <c r="AH217" i="2"/>
  <c r="AI217" i="2" s="1"/>
  <c r="AH205" i="2"/>
  <c r="AI205" i="2" s="1"/>
  <c r="AH193" i="2"/>
  <c r="AI193" i="2" s="1"/>
  <c r="AJ193" i="2" s="1"/>
  <c r="AH181" i="2"/>
  <c r="AI181" i="2" s="1"/>
  <c r="AJ181" i="2" s="1"/>
  <c r="AH169" i="2"/>
  <c r="AI169" i="2" s="1"/>
  <c r="AH157" i="2"/>
  <c r="AI157" i="2" s="1"/>
  <c r="AJ157" i="2" s="1"/>
  <c r="AH145" i="2"/>
  <c r="AI145" i="2" s="1"/>
  <c r="AJ145" i="2" s="1"/>
  <c r="AH133" i="2"/>
  <c r="AI133" i="2" s="1"/>
  <c r="AJ133" i="2" s="1"/>
  <c r="AH121" i="2"/>
  <c r="AI121" i="2" s="1"/>
  <c r="AJ121" i="2" s="1"/>
  <c r="AH109" i="2"/>
  <c r="AI109" i="2" s="1"/>
  <c r="AJ109" i="2" s="1"/>
  <c r="AH97" i="2"/>
  <c r="AI97" i="2" s="1"/>
  <c r="AJ97" i="2" s="1"/>
  <c r="AH85" i="2"/>
  <c r="AI85" i="2" s="1"/>
  <c r="AJ85" i="2" s="1"/>
  <c r="AH73" i="2"/>
  <c r="AI73" i="2" s="1"/>
  <c r="AJ73" i="2" s="1"/>
  <c r="AH61" i="2"/>
  <c r="AI61" i="2" s="1"/>
  <c r="AH49" i="2"/>
  <c r="AI49" i="2" s="1"/>
  <c r="AJ49" i="2" s="1"/>
  <c r="AH37" i="2"/>
  <c r="AI37" i="2" s="1"/>
  <c r="AJ37" i="2" s="1"/>
  <c r="AH23" i="2"/>
  <c r="AI23" i="2" s="1"/>
  <c r="AJ23" i="2" s="1"/>
  <c r="AH11" i="2"/>
  <c r="AI11" i="2" s="1"/>
  <c r="AH504" i="2"/>
  <c r="AH492" i="2"/>
  <c r="AH480" i="2"/>
  <c r="AH468" i="2"/>
  <c r="AH456" i="2"/>
  <c r="AH444" i="2"/>
  <c r="AI444" i="2" s="1"/>
  <c r="AJ444" i="2" s="1"/>
  <c r="AH432" i="2"/>
  <c r="AI432" i="2" s="1"/>
  <c r="AJ432" i="2" s="1"/>
  <c r="AH420" i="2"/>
  <c r="AI420" i="2" s="1"/>
  <c r="AJ420" i="2" s="1"/>
  <c r="AH408" i="2"/>
  <c r="AI408" i="2" s="1"/>
  <c r="AJ408" i="2" s="1"/>
  <c r="AH396" i="2"/>
  <c r="AI396" i="2" s="1"/>
  <c r="AJ396" i="2" s="1"/>
  <c r="AH384" i="2"/>
  <c r="AI384" i="2" s="1"/>
  <c r="AJ384" i="2" s="1"/>
  <c r="AH372" i="2"/>
  <c r="AI372" i="2" s="1"/>
  <c r="AJ372" i="2" s="1"/>
  <c r="AH360" i="2"/>
  <c r="AI360" i="2" s="1"/>
  <c r="AJ360" i="2" s="1"/>
  <c r="AH348" i="2"/>
  <c r="AI348" i="2" s="1"/>
  <c r="AJ348" i="2" s="1"/>
  <c r="AH336" i="2"/>
  <c r="AI336" i="2" s="1"/>
  <c r="AH324" i="2"/>
  <c r="AI324" i="2" s="1"/>
  <c r="AH312" i="2"/>
  <c r="AI312" i="2" s="1"/>
  <c r="AH300" i="2"/>
  <c r="AI300" i="2" s="1"/>
  <c r="AJ300" i="2" s="1"/>
  <c r="AH288" i="2"/>
  <c r="AH276" i="2"/>
  <c r="AH264" i="2"/>
  <c r="AI264" i="2" s="1"/>
  <c r="AH252" i="2"/>
  <c r="AH240" i="2"/>
  <c r="AI240" i="2" s="1"/>
  <c r="AH228" i="2"/>
  <c r="AH216" i="2"/>
  <c r="AH204" i="2"/>
  <c r="AI204" i="2" s="1"/>
  <c r="AH192" i="2"/>
  <c r="AI192" i="2" s="1"/>
  <c r="AJ192" i="2" s="1"/>
  <c r="AH180" i="2"/>
  <c r="AI180" i="2" s="1"/>
  <c r="AJ180" i="2" s="1"/>
  <c r="AH168" i="2"/>
  <c r="AH156" i="2"/>
  <c r="AI156" i="2" s="1"/>
  <c r="AJ156" i="2" s="1"/>
  <c r="AH144" i="2"/>
  <c r="AI144" i="2" s="1"/>
  <c r="AJ144" i="2" s="1"/>
  <c r="AH132" i="2"/>
  <c r="AI132" i="2" s="1"/>
  <c r="AJ132" i="2" s="1"/>
  <c r="AH120" i="2"/>
  <c r="AI120" i="2" s="1"/>
  <c r="AJ120" i="2" s="1"/>
  <c r="AH108" i="2"/>
  <c r="AI108" i="2" s="1"/>
  <c r="AJ108" i="2" s="1"/>
  <c r="AH96" i="2"/>
  <c r="AI96" i="2" s="1"/>
  <c r="AH84" i="2"/>
  <c r="AI84" i="2" s="1"/>
  <c r="AJ84" i="2" s="1"/>
  <c r="AH72" i="2"/>
  <c r="AI72" i="2" s="1"/>
  <c r="AJ72" i="2" s="1"/>
  <c r="AH60" i="2"/>
  <c r="AI60" i="2" s="1"/>
  <c r="AJ60" i="2" s="1"/>
  <c r="AH48" i="2"/>
  <c r="AI48" i="2" s="1"/>
  <c r="AJ48" i="2" s="1"/>
  <c r="AH36" i="2"/>
  <c r="AI36" i="2" s="1"/>
  <c r="AJ36" i="2" s="1"/>
  <c r="AH22" i="2"/>
  <c r="AI22" i="2" s="1"/>
  <c r="AJ22" i="2" s="1"/>
  <c r="AH10" i="2"/>
  <c r="AI10" i="2" s="1"/>
  <c r="AH407" i="2"/>
  <c r="AI407" i="2" s="1"/>
  <c r="AH347" i="2"/>
  <c r="AI347" i="2" s="1"/>
  <c r="AH335" i="2"/>
  <c r="AI335" i="2" s="1"/>
  <c r="AJ335" i="2" s="1"/>
  <c r="AH323" i="2"/>
  <c r="AI323" i="2" s="1"/>
  <c r="AH311" i="2"/>
  <c r="AI311" i="2" s="1"/>
  <c r="AH299" i="2"/>
  <c r="AI299" i="2" s="1"/>
  <c r="AH275" i="2"/>
  <c r="AI275" i="2" s="1"/>
  <c r="AH263" i="2"/>
  <c r="AI263" i="2" s="1"/>
  <c r="AH251" i="2"/>
  <c r="AI251" i="2" s="1"/>
  <c r="AH239" i="2"/>
  <c r="AI239" i="2" s="1"/>
  <c r="AH227" i="2"/>
  <c r="AI227" i="2" s="1"/>
  <c r="AH215" i="2"/>
  <c r="AI215" i="2" s="1"/>
  <c r="AH203" i="2"/>
  <c r="AI203" i="2" s="1"/>
  <c r="AH191" i="2"/>
  <c r="AI191" i="2" s="1"/>
  <c r="AH167" i="2"/>
  <c r="AI167" i="2" s="1"/>
  <c r="AH155" i="2"/>
  <c r="AI155" i="2" s="1"/>
  <c r="AH143" i="2"/>
  <c r="AI143" i="2" s="1"/>
  <c r="AH119" i="2"/>
  <c r="AI119" i="2" s="1"/>
  <c r="AJ119" i="2" s="1"/>
  <c r="AH107" i="2"/>
  <c r="AI107" i="2" s="1"/>
  <c r="AJ107" i="2" s="1"/>
  <c r="AH95" i="2"/>
  <c r="AI95" i="2" s="1"/>
  <c r="AJ95" i="2" s="1"/>
  <c r="AH71" i="2"/>
  <c r="AI71" i="2" s="1"/>
  <c r="AJ71" i="2" s="1"/>
  <c r="AH59" i="2"/>
  <c r="AI59" i="2" s="1"/>
  <c r="AJ59" i="2" s="1"/>
  <c r="AH47" i="2"/>
  <c r="AI47" i="2" s="1"/>
  <c r="AJ47" i="2" s="1"/>
  <c r="AH21" i="2"/>
  <c r="AI21" i="2" s="1"/>
  <c r="AJ21" i="2" s="1"/>
  <c r="AH9" i="2"/>
  <c r="AH502" i="2"/>
  <c r="AI502" i="2" s="1"/>
  <c r="AJ502" i="2" s="1"/>
  <c r="AH490" i="2"/>
  <c r="AI490" i="2" s="1"/>
  <c r="AJ490" i="2" s="1"/>
  <c r="AH478" i="2"/>
  <c r="AI478" i="2" s="1"/>
  <c r="AJ478" i="2" s="1"/>
  <c r="AH466" i="2"/>
  <c r="AI466" i="2" s="1"/>
  <c r="AJ466" i="2" s="1"/>
  <c r="AH454" i="2"/>
  <c r="AI454" i="2" s="1"/>
  <c r="AJ454" i="2" s="1"/>
  <c r="AH442" i="2"/>
  <c r="AI442" i="2" s="1"/>
  <c r="AJ442" i="2" s="1"/>
  <c r="AH430" i="2"/>
  <c r="AI430" i="2" s="1"/>
  <c r="AJ430" i="2" s="1"/>
  <c r="AH418" i="2"/>
  <c r="AI418" i="2" s="1"/>
  <c r="AJ418" i="2" s="1"/>
  <c r="AH406" i="2"/>
  <c r="AI406" i="2" s="1"/>
  <c r="AJ406" i="2" s="1"/>
  <c r="AH394" i="2"/>
  <c r="AI394" i="2" s="1"/>
  <c r="AJ394" i="2" s="1"/>
  <c r="AH382" i="2"/>
  <c r="AI382" i="2" s="1"/>
  <c r="AJ382" i="2" s="1"/>
  <c r="AH370" i="2"/>
  <c r="AI370" i="2" s="1"/>
  <c r="AJ370" i="2" s="1"/>
  <c r="AH358" i="2"/>
  <c r="AI358" i="2" s="1"/>
  <c r="AJ358" i="2" s="1"/>
  <c r="AH346" i="2"/>
  <c r="AI346" i="2" s="1"/>
  <c r="AH334" i="2"/>
  <c r="AI334" i="2" s="1"/>
  <c r="AH322" i="2"/>
  <c r="AI322" i="2" s="1"/>
  <c r="AJ322" i="2" s="1"/>
  <c r="AH310" i="2"/>
  <c r="AI310" i="2" s="1"/>
  <c r="AH298" i="2"/>
  <c r="AI298" i="2" s="1"/>
  <c r="AH286" i="2"/>
  <c r="AI286" i="2" s="1"/>
  <c r="AJ286" i="2" s="1"/>
  <c r="AH274" i="2"/>
  <c r="AI274" i="2" s="1"/>
  <c r="AH262" i="2"/>
  <c r="AI262" i="2" s="1"/>
  <c r="AJ262" i="2" s="1"/>
  <c r="AH250" i="2"/>
  <c r="AI250" i="2" s="1"/>
  <c r="AH238" i="2"/>
  <c r="AI238" i="2" s="1"/>
  <c r="AJ238" i="2" s="1"/>
  <c r="AH226" i="2"/>
  <c r="AI226" i="2" s="1"/>
  <c r="AH214" i="2"/>
  <c r="AI214" i="2" s="1"/>
  <c r="AH202" i="2"/>
  <c r="AI202" i="2" s="1"/>
  <c r="AH190" i="2"/>
  <c r="AI190" i="2" s="1"/>
  <c r="AH178" i="2"/>
  <c r="AI178" i="2" s="1"/>
  <c r="AH166" i="2"/>
  <c r="AI166" i="2" s="1"/>
  <c r="AH154" i="2"/>
  <c r="AI154" i="2" s="1"/>
  <c r="AH142" i="2"/>
  <c r="AI142" i="2" s="1"/>
  <c r="AH130" i="2"/>
  <c r="AI130" i="2" s="1"/>
  <c r="AH118" i="2"/>
  <c r="AI118" i="2" s="1"/>
  <c r="AH106" i="2"/>
  <c r="AI106" i="2" s="1"/>
  <c r="AJ106" i="2" s="1"/>
  <c r="AH94" i="2"/>
  <c r="AI94" i="2" s="1"/>
  <c r="AJ94" i="2" s="1"/>
  <c r="AH82" i="2"/>
  <c r="AI82" i="2" s="1"/>
  <c r="AJ82" i="2" s="1"/>
  <c r="AH70" i="2"/>
  <c r="AI70" i="2" s="1"/>
  <c r="AJ70" i="2" s="1"/>
  <c r="AH58" i="2"/>
  <c r="AI58" i="2" s="1"/>
  <c r="AJ58" i="2" s="1"/>
  <c r="AH46" i="2"/>
  <c r="AI46" i="2" s="1"/>
  <c r="AJ46" i="2" s="1"/>
  <c r="AH34" i="2"/>
  <c r="AI34" i="2" s="1"/>
  <c r="AJ34" i="2" s="1"/>
  <c r="AH14" i="2"/>
  <c r="AI14" i="2" s="1"/>
  <c r="AJ14" i="2" s="1"/>
  <c r="AI306" i="2"/>
  <c r="AJ306" i="2" s="1"/>
  <c r="AJ27" i="2"/>
  <c r="AH26" i="2"/>
  <c r="AI26" i="2" s="1"/>
  <c r="AJ26" i="2" s="1"/>
  <c r="AI448" i="2"/>
  <c r="AJ448" i="2" s="1"/>
  <c r="AH388" i="2"/>
  <c r="AI388" i="2" s="1"/>
  <c r="AJ388" i="2" s="1"/>
  <c r="AH383" i="2"/>
  <c r="AI383" i="2" s="1"/>
  <c r="AH364" i="2"/>
  <c r="AI364" i="2" s="1"/>
  <c r="AJ364" i="2" s="1"/>
  <c r="AH359" i="2"/>
  <c r="AI359" i="2" s="1"/>
  <c r="AH352" i="2"/>
  <c r="AI352" i="2" s="1"/>
  <c r="AJ352" i="2" s="1"/>
  <c r="AH340" i="2"/>
  <c r="AI340" i="2" s="1"/>
  <c r="AJ340" i="2" s="1"/>
  <c r="AH316" i="2"/>
  <c r="AI316" i="2" s="1"/>
  <c r="AJ316" i="2" s="1"/>
  <c r="AH304" i="2"/>
  <c r="AI304" i="2" s="1"/>
  <c r="AH302" i="2"/>
  <c r="AI302" i="2" s="1"/>
  <c r="AH287" i="2"/>
  <c r="AI287" i="2" s="1"/>
  <c r="AH292" i="2"/>
  <c r="AH268" i="2"/>
  <c r="AH266" i="2"/>
  <c r="AI266" i="2" s="1"/>
  <c r="AH256" i="2"/>
  <c r="AI256" i="2" s="1"/>
  <c r="AH255" i="2"/>
  <c r="AI255" i="2" s="1"/>
  <c r="AH184" i="2"/>
  <c r="AI184" i="2" s="1"/>
  <c r="AJ184" i="2" s="1"/>
  <c r="AH179" i="2"/>
  <c r="AI179" i="2" s="1"/>
  <c r="AH172" i="2"/>
  <c r="AI172" i="2" s="1"/>
  <c r="AJ172" i="2" s="1"/>
  <c r="AH170" i="2"/>
  <c r="AI170" i="2" s="1"/>
  <c r="AH136" i="2"/>
  <c r="AI136" i="2" s="1"/>
  <c r="AJ136" i="2" s="1"/>
  <c r="AH131" i="2"/>
  <c r="AI131" i="2" s="1"/>
  <c r="AH124" i="2"/>
  <c r="AI124" i="2" s="1"/>
  <c r="AJ124" i="2" s="1"/>
  <c r="AH122" i="2"/>
  <c r="AI122" i="2" s="1"/>
  <c r="AH88" i="2"/>
  <c r="AI88" i="2" s="1"/>
  <c r="AJ88" i="2" s="1"/>
  <c r="AH83" i="2"/>
  <c r="AI83" i="2" s="1"/>
  <c r="AJ83" i="2" s="1"/>
  <c r="AH76" i="2"/>
  <c r="AI76" i="2" s="1"/>
  <c r="AH74" i="2"/>
  <c r="AI74" i="2" s="1"/>
  <c r="AJ74" i="2" s="1"/>
  <c r="AH35" i="2"/>
  <c r="AI35" i="2" s="1"/>
  <c r="AJ35" i="2" s="1"/>
  <c r="AH40" i="2"/>
  <c r="AI40" i="2" s="1"/>
  <c r="AJ40" i="2" s="1"/>
  <c r="AH503" i="2"/>
  <c r="AI503" i="2" s="1"/>
  <c r="AH479" i="2"/>
  <c r="AI479" i="2" s="1"/>
  <c r="AH455" i="2"/>
  <c r="AI455" i="2" s="1"/>
  <c r="AH431" i="2"/>
  <c r="AI431" i="2" s="1"/>
  <c r="AH397" i="2"/>
  <c r="AI397" i="2" s="1"/>
  <c r="AH373" i="2"/>
  <c r="AI373" i="2" s="1"/>
  <c r="AH330" i="2"/>
  <c r="AH25" i="2"/>
  <c r="AI25" i="2" s="1"/>
  <c r="AJ25" i="2" s="1"/>
  <c r="AH493" i="2"/>
  <c r="AH469" i="2"/>
  <c r="AH445" i="2"/>
  <c r="AH421" i="2"/>
  <c r="AH387" i="2"/>
  <c r="AH363" i="2"/>
  <c r="AH343" i="2"/>
  <c r="AH329" i="2"/>
  <c r="AI329" i="2" s="1"/>
  <c r="AH507" i="2"/>
  <c r="AI507" i="2" s="1"/>
  <c r="AH483" i="2"/>
  <c r="AI483" i="2" s="1"/>
  <c r="AH459" i="2"/>
  <c r="AI459" i="2" s="1"/>
  <c r="AH435" i="2"/>
  <c r="AI435" i="2" s="1"/>
  <c r="AH411" i="2"/>
  <c r="AI411" i="2" s="1"/>
  <c r="AJ411" i="2" s="1"/>
  <c r="AH401" i="2"/>
  <c r="AI401" i="2" s="1"/>
  <c r="AJ401" i="2" s="1"/>
  <c r="AH377" i="2"/>
  <c r="AI377" i="2" s="1"/>
  <c r="AH353" i="2"/>
  <c r="AI353" i="2" s="1"/>
  <c r="AH497" i="2"/>
  <c r="AI497" i="2" s="1"/>
  <c r="AH473" i="2"/>
  <c r="AI473" i="2" s="1"/>
  <c r="AH449" i="2"/>
  <c r="AI449" i="2" s="1"/>
  <c r="AH425" i="2"/>
  <c r="AI425" i="2" s="1"/>
  <c r="AH391" i="2"/>
  <c r="AI391" i="2" s="1"/>
  <c r="AH367" i="2"/>
  <c r="AI367" i="2" s="1"/>
  <c r="AH342" i="2"/>
  <c r="AH327" i="2"/>
  <c r="AI327" i="2" s="1"/>
  <c r="AJ327" i="2" s="1"/>
  <c r="AH487" i="2"/>
  <c r="AI487" i="2" s="1"/>
  <c r="AH463" i="2"/>
  <c r="AI463" i="2" s="1"/>
  <c r="AH439" i="2"/>
  <c r="AI439" i="2" s="1"/>
  <c r="AH415" i="2"/>
  <c r="AI415" i="2" s="1"/>
  <c r="AH381" i="2"/>
  <c r="AI381" i="2" s="1"/>
  <c r="AH357" i="2"/>
  <c r="AI357" i="2" s="1"/>
  <c r="AH8" i="2"/>
  <c r="AI8" i="2" s="1"/>
  <c r="AH501" i="2"/>
  <c r="AI501" i="2" s="1"/>
  <c r="AH477" i="2"/>
  <c r="AI477" i="2" s="1"/>
  <c r="AH453" i="2"/>
  <c r="AI453" i="2" s="1"/>
  <c r="AH429" i="2"/>
  <c r="AI429" i="2" s="1"/>
  <c r="AH405" i="2"/>
  <c r="AI405" i="2" s="1"/>
  <c r="AH395" i="2"/>
  <c r="AI395" i="2" s="1"/>
  <c r="AH371" i="2"/>
  <c r="AI371" i="2" s="1"/>
  <c r="AH491" i="2"/>
  <c r="AI491" i="2" s="1"/>
  <c r="AH467" i="2"/>
  <c r="AI467" i="2" s="1"/>
  <c r="AH443" i="2"/>
  <c r="AI443" i="2" s="1"/>
  <c r="AH419" i="2"/>
  <c r="AI419" i="2" s="1"/>
  <c r="AH385" i="2"/>
  <c r="AI385" i="2" s="1"/>
  <c r="AH361" i="2"/>
  <c r="AI361" i="2" s="1"/>
  <c r="AH339" i="2"/>
  <c r="AI339" i="2" s="1"/>
  <c r="AH505" i="2"/>
  <c r="AI505" i="2" s="1"/>
  <c r="AH481" i="2"/>
  <c r="AI481" i="2" s="1"/>
  <c r="AH457" i="2"/>
  <c r="AI457" i="2" s="1"/>
  <c r="AH433" i="2"/>
  <c r="AI433" i="2" s="1"/>
  <c r="AH409" i="2"/>
  <c r="AI409" i="2" s="1"/>
  <c r="AH399" i="2"/>
  <c r="AI399" i="2" s="1"/>
  <c r="AH375" i="2"/>
  <c r="AI375" i="2" s="1"/>
  <c r="AH351" i="2"/>
  <c r="AI351" i="2" s="1"/>
  <c r="AH495" i="2"/>
  <c r="AI495" i="2" s="1"/>
  <c r="AH471" i="2"/>
  <c r="AI471" i="2" s="1"/>
  <c r="AH447" i="2"/>
  <c r="AI447" i="2" s="1"/>
  <c r="AH423" i="2"/>
  <c r="AI423" i="2" s="1"/>
  <c r="AH389" i="2"/>
  <c r="AI389" i="2" s="1"/>
  <c r="AH365" i="2"/>
  <c r="AI365" i="2" s="1"/>
  <c r="AO21" i="2"/>
  <c r="AH485" i="2"/>
  <c r="AI485" i="2" s="1"/>
  <c r="AH461" i="2"/>
  <c r="AI461" i="2" s="1"/>
  <c r="AH437" i="2"/>
  <c r="AI437" i="2" s="1"/>
  <c r="AH413" i="2"/>
  <c r="AI413" i="2" s="1"/>
  <c r="AH379" i="2"/>
  <c r="AI379" i="2" s="1"/>
  <c r="AH355" i="2"/>
  <c r="AI355" i="2" s="1"/>
  <c r="AH403" i="2"/>
  <c r="AI403" i="2" s="1"/>
  <c r="AH303" i="2"/>
  <c r="AI303" i="2" s="1"/>
  <c r="AJ303" i="2" s="1"/>
  <c r="AI168" i="2"/>
  <c r="AJ168" i="2" s="1"/>
  <c r="AJ279" i="2"/>
  <c r="AJ226" i="2"/>
  <c r="AJ135" i="2"/>
  <c r="AJ267" i="2"/>
  <c r="AJ158" i="2"/>
  <c r="AI53" i="2"/>
  <c r="AJ53" i="2" s="1"/>
  <c r="AI213" i="2"/>
  <c r="AJ213" i="2" s="1"/>
  <c r="AI196" i="2"/>
  <c r="AJ196" i="2" s="1"/>
  <c r="AJ163" i="2"/>
  <c r="AI281" i="2"/>
  <c r="AJ281" i="2" s="1"/>
  <c r="AJ291" i="2"/>
  <c r="AI33" i="2"/>
  <c r="AJ33" i="2" s="1"/>
  <c r="AI9" i="2"/>
  <c r="AO497" i="2"/>
  <c r="AP497" i="2" s="1"/>
  <c r="AQ497" i="2" s="1"/>
  <c r="AO485" i="2"/>
  <c r="AP485" i="2" s="1"/>
  <c r="AO473" i="2"/>
  <c r="AP473" i="2" s="1"/>
  <c r="AQ473" i="2" s="1"/>
  <c r="AO461" i="2"/>
  <c r="AP461" i="2" s="1"/>
  <c r="AQ461" i="2" s="1"/>
  <c r="AO437" i="2"/>
  <c r="AP437" i="2" s="1"/>
  <c r="AO413" i="2"/>
  <c r="AO389" i="2"/>
  <c r="AP389" i="2" s="1"/>
  <c r="AO377" i="2"/>
  <c r="AP377" i="2" s="1"/>
  <c r="AQ377" i="2" s="1"/>
  <c r="AO365" i="2"/>
  <c r="AP365" i="2" s="1"/>
  <c r="AQ365" i="2" s="1"/>
  <c r="AO353" i="2"/>
  <c r="AP353" i="2" s="1"/>
  <c r="AQ353" i="2" s="1"/>
  <c r="AO329" i="2"/>
  <c r="AP329" i="2" s="1"/>
  <c r="AQ329" i="2" s="1"/>
  <c r="AO305" i="2"/>
  <c r="AP305" i="2" s="1"/>
  <c r="AQ305" i="2" s="1"/>
  <c r="AO269" i="2"/>
  <c r="AP269" i="2" s="1"/>
  <c r="AQ269" i="2" s="1"/>
  <c r="AO233" i="2"/>
  <c r="AP233" i="2" s="1"/>
  <c r="AQ233" i="2" s="1"/>
  <c r="AO209" i="2"/>
  <c r="AP209" i="2" s="1"/>
  <c r="AO197" i="2"/>
  <c r="AP197" i="2" s="1"/>
  <c r="AO173" i="2"/>
  <c r="AP173" i="2" s="1"/>
  <c r="AO101" i="2"/>
  <c r="AP101" i="2" s="1"/>
  <c r="AO89" i="2"/>
  <c r="AP89" i="2" s="1"/>
  <c r="AQ89" i="2" s="1"/>
  <c r="AO77" i="2"/>
  <c r="AP77" i="2" s="1"/>
  <c r="AQ77" i="2" s="1"/>
  <c r="AO65" i="2"/>
  <c r="AP65" i="2" s="1"/>
  <c r="AQ65" i="2" s="1"/>
  <c r="AO41" i="2"/>
  <c r="AP41" i="2" s="1"/>
  <c r="AQ41" i="2" s="1"/>
  <c r="AO29" i="2"/>
  <c r="AP29" i="2" s="1"/>
  <c r="AQ29" i="2" s="1"/>
  <c r="AO496" i="2"/>
  <c r="AP496" i="2" s="1"/>
  <c r="AQ496" i="2" s="1"/>
  <c r="AO472" i="2"/>
  <c r="AP472" i="2" s="1"/>
  <c r="AQ472" i="2" s="1"/>
  <c r="AO460" i="2"/>
  <c r="AP460" i="2" s="1"/>
  <c r="AQ460" i="2" s="1"/>
  <c r="AO448" i="2"/>
  <c r="AP448" i="2" s="1"/>
  <c r="AQ448" i="2" s="1"/>
  <c r="AO424" i="2"/>
  <c r="AP424" i="2" s="1"/>
  <c r="AQ424" i="2" s="1"/>
  <c r="AO412" i="2"/>
  <c r="AP412" i="2" s="1"/>
  <c r="AQ412" i="2" s="1"/>
  <c r="AO400" i="2"/>
  <c r="AP400" i="2" s="1"/>
  <c r="AQ400" i="2" s="1"/>
  <c r="AO376" i="2"/>
  <c r="AP376" i="2" s="1"/>
  <c r="AQ376" i="2" s="1"/>
  <c r="AO364" i="2"/>
  <c r="AP364" i="2" s="1"/>
  <c r="AQ364" i="2" s="1"/>
  <c r="AO352" i="2"/>
  <c r="AP352" i="2" s="1"/>
  <c r="AQ352" i="2" s="1"/>
  <c r="AO340" i="2"/>
  <c r="AP340" i="2" s="1"/>
  <c r="AQ340" i="2" s="1"/>
  <c r="AO328" i="2"/>
  <c r="AP328" i="2" s="1"/>
  <c r="AQ328" i="2" s="1"/>
  <c r="AO316" i="2"/>
  <c r="AP316" i="2" s="1"/>
  <c r="AQ316" i="2" s="1"/>
  <c r="AO304" i="2"/>
  <c r="AP304" i="2" s="1"/>
  <c r="AQ304" i="2" s="1"/>
  <c r="AO292" i="2"/>
  <c r="AP292" i="2" s="1"/>
  <c r="AO280" i="2"/>
  <c r="AP280" i="2" s="1"/>
  <c r="AO268" i="2"/>
  <c r="AP268" i="2" s="1"/>
  <c r="AO256" i="2"/>
  <c r="AP256" i="2" s="1"/>
  <c r="AO244" i="2"/>
  <c r="AP244" i="2" s="1"/>
  <c r="AO232" i="2"/>
  <c r="AP232" i="2" s="1"/>
  <c r="AO220" i="2"/>
  <c r="AO196" i="2"/>
  <c r="AP196" i="2" s="1"/>
  <c r="AO184" i="2"/>
  <c r="AP184" i="2" s="1"/>
  <c r="AO172" i="2"/>
  <c r="AP172" i="2" s="1"/>
  <c r="AO160" i="2"/>
  <c r="AP160" i="2" s="1"/>
  <c r="AQ160" i="2" s="1"/>
  <c r="AO148" i="2"/>
  <c r="AP148" i="2" s="1"/>
  <c r="AQ148" i="2" s="1"/>
  <c r="AO136" i="2"/>
  <c r="AP136" i="2" s="1"/>
  <c r="AQ136" i="2" s="1"/>
  <c r="AO124" i="2"/>
  <c r="AP124" i="2" s="1"/>
  <c r="AQ124" i="2" s="1"/>
  <c r="AO100" i="2"/>
  <c r="AP100" i="2" s="1"/>
  <c r="AQ100" i="2" s="1"/>
  <c r="AO88" i="2"/>
  <c r="AP88" i="2" s="1"/>
  <c r="AQ88" i="2" s="1"/>
  <c r="AO64" i="2"/>
  <c r="AO52" i="2"/>
  <c r="AP52" i="2" s="1"/>
  <c r="AQ52" i="2" s="1"/>
  <c r="AO40" i="2"/>
  <c r="AP40" i="2" s="1"/>
  <c r="AQ40" i="2" s="1"/>
  <c r="AO28" i="2"/>
  <c r="AP28" i="2" s="1"/>
  <c r="AQ28" i="2" s="1"/>
  <c r="AO507" i="2"/>
  <c r="AP507" i="2" s="1"/>
  <c r="AO495" i="2"/>
  <c r="AP495" i="2" s="1"/>
  <c r="AO483" i="2"/>
  <c r="AP483" i="2" s="1"/>
  <c r="AO459" i="2"/>
  <c r="AP459" i="2" s="1"/>
  <c r="AO447" i="2"/>
  <c r="AP447" i="2" s="1"/>
  <c r="AO435" i="2"/>
  <c r="AP435" i="2" s="1"/>
  <c r="AO411" i="2"/>
  <c r="AP411" i="2" s="1"/>
  <c r="AO399" i="2"/>
  <c r="AP399" i="2" s="1"/>
  <c r="AO387" i="2"/>
  <c r="AP387" i="2" s="1"/>
  <c r="AO363" i="2"/>
  <c r="AP363" i="2" s="1"/>
  <c r="AO351" i="2"/>
  <c r="AP351" i="2" s="1"/>
  <c r="AO339" i="2"/>
  <c r="AP339" i="2" s="1"/>
  <c r="AO327" i="2"/>
  <c r="AP327" i="2" s="1"/>
  <c r="AQ327" i="2" s="1"/>
  <c r="AO315" i="2"/>
  <c r="AP315" i="2" s="1"/>
  <c r="AQ315" i="2" s="1"/>
  <c r="AO303" i="2"/>
  <c r="AP303" i="2" s="1"/>
  <c r="AO291" i="2"/>
  <c r="AP291" i="2" s="1"/>
  <c r="AO279" i="2"/>
  <c r="AP279" i="2" s="1"/>
  <c r="AO267" i="2"/>
  <c r="AP267" i="2" s="1"/>
  <c r="AO255" i="2"/>
  <c r="AP255" i="2" s="1"/>
  <c r="AO243" i="2"/>
  <c r="AP243" i="2" s="1"/>
  <c r="AO219" i="2"/>
  <c r="AO207" i="2"/>
  <c r="AP207" i="2" s="1"/>
  <c r="AQ207" i="2" s="1"/>
  <c r="AO195" i="2"/>
  <c r="AP195" i="2" s="1"/>
  <c r="AO183" i="2"/>
  <c r="AP183" i="2" s="1"/>
  <c r="AQ183" i="2" s="1"/>
  <c r="AO171" i="2"/>
  <c r="AO147" i="2"/>
  <c r="AP147" i="2" s="1"/>
  <c r="AQ147" i="2" s="1"/>
  <c r="AO135" i="2"/>
  <c r="AP135" i="2" s="1"/>
  <c r="AQ135" i="2" s="1"/>
  <c r="AO123" i="2"/>
  <c r="AO111" i="2"/>
  <c r="AP111" i="2" s="1"/>
  <c r="AQ111" i="2" s="1"/>
  <c r="AO87" i="2"/>
  <c r="AP87" i="2" s="1"/>
  <c r="AQ87" i="2" s="1"/>
  <c r="AO75" i="2"/>
  <c r="AP75" i="2" s="1"/>
  <c r="AQ75" i="2" s="1"/>
  <c r="AO63" i="2"/>
  <c r="AP63" i="2" s="1"/>
  <c r="AQ63" i="2" s="1"/>
  <c r="AO51" i="2"/>
  <c r="AO39" i="2"/>
  <c r="AP39" i="2" s="1"/>
  <c r="AQ39" i="2" s="1"/>
  <c r="AO27" i="2"/>
  <c r="AP27" i="2" s="1"/>
  <c r="AQ27" i="2" s="1"/>
  <c r="AO506" i="2"/>
  <c r="AP506" i="2" s="1"/>
  <c r="AQ506" i="2" s="1"/>
  <c r="AO494" i="2"/>
  <c r="AP494" i="2" s="1"/>
  <c r="AQ494" i="2" s="1"/>
  <c r="AO482" i="2"/>
  <c r="AP482" i="2" s="1"/>
  <c r="AQ482" i="2" s="1"/>
  <c r="AO470" i="2"/>
  <c r="AP470" i="2" s="1"/>
  <c r="AQ470" i="2" s="1"/>
  <c r="AO458" i="2"/>
  <c r="AP458" i="2" s="1"/>
  <c r="AQ458" i="2" s="1"/>
  <c r="AO446" i="2"/>
  <c r="AP446" i="2" s="1"/>
  <c r="AQ446" i="2" s="1"/>
  <c r="AO434" i="2"/>
  <c r="AP434" i="2" s="1"/>
  <c r="AQ434" i="2" s="1"/>
  <c r="AO422" i="2"/>
  <c r="AP422" i="2" s="1"/>
  <c r="AQ422" i="2" s="1"/>
  <c r="AO410" i="2"/>
  <c r="AP410" i="2" s="1"/>
  <c r="AQ410" i="2" s="1"/>
  <c r="AO398" i="2"/>
  <c r="AO386" i="2"/>
  <c r="AP386" i="2" s="1"/>
  <c r="AQ386" i="2" s="1"/>
  <c r="AO374" i="2"/>
  <c r="AP374" i="2" s="1"/>
  <c r="AQ374" i="2" s="1"/>
  <c r="AO362" i="2"/>
  <c r="AP362" i="2" s="1"/>
  <c r="AQ362" i="2" s="1"/>
  <c r="AO350" i="2"/>
  <c r="AP350" i="2" s="1"/>
  <c r="AQ350" i="2" s="1"/>
  <c r="AO338" i="2"/>
  <c r="AP338" i="2" s="1"/>
  <c r="AQ338" i="2" s="1"/>
  <c r="AO326" i="2"/>
  <c r="AP326" i="2" s="1"/>
  <c r="AQ326" i="2" s="1"/>
  <c r="AO314" i="2"/>
  <c r="AP314" i="2" s="1"/>
  <c r="AQ314" i="2" s="1"/>
  <c r="AO302" i="2"/>
  <c r="AP302" i="2" s="1"/>
  <c r="AQ302" i="2" s="1"/>
  <c r="AO278" i="2"/>
  <c r="AP278" i="2" s="1"/>
  <c r="AQ278" i="2" s="1"/>
  <c r="AO266" i="2"/>
  <c r="AP266" i="2" s="1"/>
  <c r="AQ266" i="2" s="1"/>
  <c r="AO254" i="2"/>
  <c r="AP254" i="2" s="1"/>
  <c r="AQ254" i="2" s="1"/>
  <c r="AO242" i="2"/>
  <c r="AO230" i="2"/>
  <c r="AP230" i="2" s="1"/>
  <c r="AQ230" i="2" s="1"/>
  <c r="AO218" i="2"/>
  <c r="AP218" i="2" s="1"/>
  <c r="AQ218" i="2" s="1"/>
  <c r="AO206" i="2"/>
  <c r="AP206" i="2" s="1"/>
  <c r="AQ206" i="2" s="1"/>
  <c r="AO194" i="2"/>
  <c r="AP194" i="2" s="1"/>
  <c r="AQ194" i="2" s="1"/>
  <c r="AO182" i="2"/>
  <c r="AP182" i="2" s="1"/>
  <c r="AO170" i="2"/>
  <c r="AP170" i="2" s="1"/>
  <c r="AO158" i="2"/>
  <c r="AP158" i="2" s="1"/>
  <c r="AO146" i="2"/>
  <c r="AP146" i="2" s="1"/>
  <c r="AO134" i="2"/>
  <c r="AP134" i="2" s="1"/>
  <c r="AO122" i="2"/>
  <c r="AP122" i="2" s="1"/>
  <c r="AO110" i="2"/>
  <c r="AP110" i="2" s="1"/>
  <c r="AO98" i="2"/>
  <c r="AP98" i="2" s="1"/>
  <c r="AO86" i="2"/>
  <c r="AP86" i="2" s="1"/>
  <c r="AO74" i="2"/>
  <c r="AP74" i="2" s="1"/>
  <c r="AO62" i="2"/>
  <c r="AP62" i="2" s="1"/>
  <c r="AO50" i="2"/>
  <c r="AP50" i="2" s="1"/>
  <c r="AO26" i="2"/>
  <c r="AP26" i="2" s="1"/>
  <c r="AO505" i="2"/>
  <c r="AP505" i="2" s="1"/>
  <c r="AQ505" i="2" s="1"/>
  <c r="AO493" i="2"/>
  <c r="AP493" i="2" s="1"/>
  <c r="AQ493" i="2" s="1"/>
  <c r="AO481" i="2"/>
  <c r="AP481" i="2" s="1"/>
  <c r="AQ481" i="2" s="1"/>
  <c r="AO469" i="2"/>
  <c r="AP469" i="2" s="1"/>
  <c r="AQ469" i="2" s="1"/>
  <c r="AO457" i="2"/>
  <c r="AP457" i="2" s="1"/>
  <c r="AQ457" i="2" s="1"/>
  <c r="AO445" i="2"/>
  <c r="AP445" i="2" s="1"/>
  <c r="AQ445" i="2" s="1"/>
  <c r="AO433" i="2"/>
  <c r="AP433" i="2" s="1"/>
  <c r="AQ433" i="2" s="1"/>
  <c r="AO421" i="2"/>
  <c r="AP421" i="2" s="1"/>
  <c r="AQ421" i="2" s="1"/>
  <c r="AO409" i="2"/>
  <c r="AP409" i="2" s="1"/>
  <c r="AQ409" i="2" s="1"/>
  <c r="AO397" i="2"/>
  <c r="AP397" i="2" s="1"/>
  <c r="AQ397" i="2" s="1"/>
  <c r="AO385" i="2"/>
  <c r="AP385" i="2" s="1"/>
  <c r="AQ385" i="2" s="1"/>
  <c r="AO373" i="2"/>
  <c r="AP373" i="2" s="1"/>
  <c r="AQ373" i="2" s="1"/>
  <c r="AO361" i="2"/>
  <c r="AP361" i="2" s="1"/>
  <c r="AQ361" i="2" s="1"/>
  <c r="AO349" i="2"/>
  <c r="AP349" i="2" s="1"/>
  <c r="AQ349" i="2" s="1"/>
  <c r="AO337" i="2"/>
  <c r="AP337" i="2" s="1"/>
  <c r="AQ337" i="2" s="1"/>
  <c r="AO325" i="2"/>
  <c r="AP325" i="2" s="1"/>
  <c r="AQ325" i="2" s="1"/>
  <c r="AO313" i="2"/>
  <c r="AP313" i="2" s="1"/>
  <c r="AQ313" i="2" s="1"/>
  <c r="AO301" i="2"/>
  <c r="AP301" i="2" s="1"/>
  <c r="AO289" i="2"/>
  <c r="AP289" i="2" s="1"/>
  <c r="AQ289" i="2" s="1"/>
  <c r="AO277" i="2"/>
  <c r="AP277" i="2" s="1"/>
  <c r="AQ277" i="2" s="1"/>
  <c r="AO253" i="2"/>
  <c r="AP253" i="2" s="1"/>
  <c r="AQ253" i="2" s="1"/>
  <c r="AO241" i="2"/>
  <c r="AP241" i="2" s="1"/>
  <c r="AQ241" i="2" s="1"/>
  <c r="AO229" i="2"/>
  <c r="AP229" i="2" s="1"/>
  <c r="AQ229" i="2" s="1"/>
  <c r="AO217" i="2"/>
  <c r="AP217" i="2" s="1"/>
  <c r="AO205" i="2"/>
  <c r="AP205" i="2" s="1"/>
  <c r="AO193" i="2"/>
  <c r="AP193" i="2" s="1"/>
  <c r="AQ193" i="2" s="1"/>
  <c r="AO181" i="2"/>
  <c r="AP181" i="2" s="1"/>
  <c r="AO169" i="2"/>
  <c r="AP169" i="2" s="1"/>
  <c r="AO157" i="2"/>
  <c r="AP157" i="2" s="1"/>
  <c r="AO145" i="2"/>
  <c r="AP145" i="2" s="1"/>
  <c r="AO133" i="2"/>
  <c r="AP133" i="2" s="1"/>
  <c r="AO109" i="2"/>
  <c r="AP109" i="2" s="1"/>
  <c r="AO97" i="2"/>
  <c r="AP97" i="2" s="1"/>
  <c r="AO85" i="2"/>
  <c r="AP85" i="2" s="1"/>
  <c r="AO73" i="2"/>
  <c r="AP73" i="2" s="1"/>
  <c r="AQ73" i="2" s="1"/>
  <c r="AO61" i="2"/>
  <c r="AP61" i="2" s="1"/>
  <c r="AO49" i="2"/>
  <c r="AP49" i="2" s="1"/>
  <c r="AO37" i="2"/>
  <c r="AP37" i="2" s="1"/>
  <c r="AQ37" i="2" s="1"/>
  <c r="AO25" i="2"/>
  <c r="AP25" i="2" s="1"/>
  <c r="AQ25" i="2" s="1"/>
  <c r="AO425" i="2"/>
  <c r="AP425" i="2" s="1"/>
  <c r="AQ425" i="2" s="1"/>
  <c r="AO293" i="2"/>
  <c r="AP293" i="2" s="1"/>
  <c r="AQ293" i="2" s="1"/>
  <c r="AO245" i="2"/>
  <c r="AP245" i="2" s="1"/>
  <c r="AQ245" i="2" s="1"/>
  <c r="AO221" i="2"/>
  <c r="AP221" i="2" s="1"/>
  <c r="AO149" i="2"/>
  <c r="AP149" i="2" s="1"/>
  <c r="AO471" i="2"/>
  <c r="AP471" i="2" s="1"/>
  <c r="AO468" i="2"/>
  <c r="AP468" i="2" s="1"/>
  <c r="AQ468" i="2" s="1"/>
  <c r="AO423" i="2"/>
  <c r="AP423" i="2" s="1"/>
  <c r="AO420" i="2"/>
  <c r="AP420" i="2" s="1"/>
  <c r="AQ420" i="2" s="1"/>
  <c r="AO396" i="2"/>
  <c r="AP396" i="2" s="1"/>
  <c r="AQ396" i="2" s="1"/>
  <c r="AO384" i="2"/>
  <c r="AP384" i="2" s="1"/>
  <c r="AQ384" i="2" s="1"/>
  <c r="AO369" i="2"/>
  <c r="AP369" i="2" s="1"/>
  <c r="AO360" i="2"/>
  <c r="AP360" i="2" s="1"/>
  <c r="AQ360" i="2" s="1"/>
  <c r="AO343" i="2"/>
  <c r="AP343" i="2" s="1"/>
  <c r="AO336" i="2"/>
  <c r="AP336" i="2" s="1"/>
  <c r="AQ336" i="2" s="1"/>
  <c r="AO317" i="2"/>
  <c r="AP317" i="2" s="1"/>
  <c r="AQ317" i="2" s="1"/>
  <c r="AO312" i="2"/>
  <c r="AP312" i="2" s="1"/>
  <c r="AQ312" i="2" s="1"/>
  <c r="AO300" i="2"/>
  <c r="AP300" i="2" s="1"/>
  <c r="AQ300" i="2" s="1"/>
  <c r="AO282" i="2"/>
  <c r="AP282" i="2" s="1"/>
  <c r="AQ282" i="2" s="1"/>
  <c r="AO265" i="2"/>
  <c r="AP265" i="2" s="1"/>
  <c r="AQ265" i="2" s="1"/>
  <c r="AO264" i="2"/>
  <c r="AP264" i="2" s="1"/>
  <c r="AQ264" i="2" s="1"/>
  <c r="AO248" i="2"/>
  <c r="AP248" i="2" s="1"/>
  <c r="AO216" i="2"/>
  <c r="AP216" i="2" s="1"/>
  <c r="AQ216" i="2" s="1"/>
  <c r="AO204" i="2"/>
  <c r="AP204" i="2" s="1"/>
  <c r="AQ204" i="2" s="1"/>
  <c r="AO185" i="2"/>
  <c r="AP185" i="2" s="1"/>
  <c r="AO180" i="2"/>
  <c r="AP180" i="2" s="1"/>
  <c r="AQ180" i="2" s="1"/>
  <c r="AO167" i="2"/>
  <c r="AO156" i="2"/>
  <c r="AO132" i="2"/>
  <c r="AP132" i="2" s="1"/>
  <c r="AQ132" i="2" s="1"/>
  <c r="AO108" i="2"/>
  <c r="AP108" i="2" s="1"/>
  <c r="AQ108" i="2" s="1"/>
  <c r="AO92" i="2"/>
  <c r="AP92" i="2" s="1"/>
  <c r="AQ92" i="2" s="1"/>
  <c r="AO53" i="2"/>
  <c r="AP53" i="2" s="1"/>
  <c r="AO46" i="2"/>
  <c r="AP46" i="2" s="1"/>
  <c r="AO36" i="2"/>
  <c r="AP36" i="2" s="1"/>
  <c r="AQ36" i="2" s="1"/>
  <c r="AO24" i="2"/>
  <c r="AP24" i="2" s="1"/>
  <c r="AQ24" i="2" s="1"/>
  <c r="AO449" i="2"/>
  <c r="AP449" i="2" s="1"/>
  <c r="AQ449" i="2" s="1"/>
  <c r="AO401" i="2"/>
  <c r="AP401" i="2" s="1"/>
  <c r="AO281" i="2"/>
  <c r="AP281" i="2" s="1"/>
  <c r="AQ281" i="2" s="1"/>
  <c r="AO161" i="2"/>
  <c r="AP161" i="2" s="1"/>
  <c r="AQ161" i="2" s="1"/>
  <c r="AO503" i="2"/>
  <c r="AP503" i="2" s="1"/>
  <c r="AO491" i="2"/>
  <c r="AP491" i="2" s="1"/>
  <c r="AO479" i="2"/>
  <c r="AP479" i="2" s="1"/>
  <c r="AO467" i="2"/>
  <c r="AP467" i="2" s="1"/>
  <c r="AO455" i="2"/>
  <c r="AP455" i="2" s="1"/>
  <c r="AO443" i="2"/>
  <c r="AP443" i="2" s="1"/>
  <c r="AO431" i="2"/>
  <c r="AP431" i="2" s="1"/>
  <c r="AO419" i="2"/>
  <c r="AP419" i="2" s="1"/>
  <c r="AO407" i="2"/>
  <c r="AP407" i="2" s="1"/>
  <c r="AO395" i="2"/>
  <c r="AP395" i="2" s="1"/>
  <c r="AO383" i="2"/>
  <c r="AP383" i="2" s="1"/>
  <c r="AO371" i="2"/>
  <c r="AP371" i="2" s="1"/>
  <c r="AO359" i="2"/>
  <c r="AP359" i="2" s="1"/>
  <c r="AO347" i="2"/>
  <c r="AP347" i="2" s="1"/>
  <c r="AQ347" i="2" s="1"/>
  <c r="AO323" i="2"/>
  <c r="AP323" i="2" s="1"/>
  <c r="AQ323" i="2" s="1"/>
  <c r="AO311" i="2"/>
  <c r="AP311" i="2" s="1"/>
  <c r="AQ311" i="2" s="1"/>
  <c r="AO287" i="2"/>
  <c r="AP287" i="2" s="1"/>
  <c r="AQ287" i="2" s="1"/>
  <c r="AO275" i="2"/>
  <c r="AP275" i="2" s="1"/>
  <c r="AQ275" i="2" s="1"/>
  <c r="AO263" i="2"/>
  <c r="AP263" i="2" s="1"/>
  <c r="AQ263" i="2" s="1"/>
  <c r="AO251" i="2"/>
  <c r="AP251" i="2" s="1"/>
  <c r="AQ251" i="2" s="1"/>
  <c r="AO239" i="2"/>
  <c r="AO227" i="2"/>
  <c r="AP227" i="2" s="1"/>
  <c r="AQ227" i="2" s="1"/>
  <c r="AO215" i="2"/>
  <c r="AP215" i="2" s="1"/>
  <c r="AO203" i="2"/>
  <c r="AP203" i="2" s="1"/>
  <c r="AQ203" i="2" s="1"/>
  <c r="AO191" i="2"/>
  <c r="AP191" i="2" s="1"/>
  <c r="AQ191" i="2" s="1"/>
  <c r="AO179" i="2"/>
  <c r="AP179" i="2" s="1"/>
  <c r="AQ179" i="2" s="1"/>
  <c r="AO155" i="2"/>
  <c r="AP155" i="2" s="1"/>
  <c r="AQ155" i="2" s="1"/>
  <c r="AO143" i="2"/>
  <c r="AP143" i="2" s="1"/>
  <c r="AQ143" i="2" s="1"/>
  <c r="AO131" i="2"/>
  <c r="AP131" i="2" s="1"/>
  <c r="AQ131" i="2" s="1"/>
  <c r="AO119" i="2"/>
  <c r="AP119" i="2" s="1"/>
  <c r="AQ119" i="2" s="1"/>
  <c r="AO107" i="2"/>
  <c r="AP107" i="2" s="1"/>
  <c r="AQ107" i="2" s="1"/>
  <c r="AO95" i="2"/>
  <c r="AP95" i="2" s="1"/>
  <c r="AQ95" i="2" s="1"/>
  <c r="AO83" i="2"/>
  <c r="AP83" i="2" s="1"/>
  <c r="AQ83" i="2" s="1"/>
  <c r="AO71" i="2"/>
  <c r="AP71" i="2" s="1"/>
  <c r="AO59" i="2"/>
  <c r="AP59" i="2" s="1"/>
  <c r="AQ59" i="2" s="1"/>
  <c r="AO47" i="2"/>
  <c r="AP47" i="2" s="1"/>
  <c r="AQ47" i="2" s="1"/>
  <c r="AO35" i="2"/>
  <c r="AP35" i="2" s="1"/>
  <c r="AQ35" i="2" s="1"/>
  <c r="AO23" i="2"/>
  <c r="AP23" i="2" s="1"/>
  <c r="AQ23" i="2" s="1"/>
  <c r="AO502" i="2"/>
  <c r="AP502" i="2" s="1"/>
  <c r="AQ502" i="2" s="1"/>
  <c r="AO490" i="2"/>
  <c r="AP490" i="2" s="1"/>
  <c r="AQ490" i="2" s="1"/>
  <c r="AO466" i="2"/>
  <c r="AP466" i="2" s="1"/>
  <c r="AQ466" i="2" s="1"/>
  <c r="AO454" i="2"/>
  <c r="AP454" i="2" s="1"/>
  <c r="AQ454" i="2" s="1"/>
  <c r="AO442" i="2"/>
  <c r="AP442" i="2" s="1"/>
  <c r="AQ442" i="2" s="1"/>
  <c r="AO418" i="2"/>
  <c r="AP418" i="2" s="1"/>
  <c r="AQ418" i="2" s="1"/>
  <c r="AO406" i="2"/>
  <c r="AP406" i="2" s="1"/>
  <c r="AQ406" i="2" s="1"/>
  <c r="AO394" i="2"/>
  <c r="AP394" i="2" s="1"/>
  <c r="AQ394" i="2" s="1"/>
  <c r="AO370" i="2"/>
  <c r="AP370" i="2" s="1"/>
  <c r="AQ370" i="2" s="1"/>
  <c r="AO358" i="2"/>
  <c r="AP358" i="2" s="1"/>
  <c r="AQ358" i="2" s="1"/>
  <c r="AO346" i="2"/>
  <c r="AP346" i="2" s="1"/>
  <c r="AQ346" i="2" s="1"/>
  <c r="AO334" i="2"/>
  <c r="AP334" i="2" s="1"/>
  <c r="AQ334" i="2" s="1"/>
  <c r="AO322" i="2"/>
  <c r="AP322" i="2" s="1"/>
  <c r="AQ322" i="2" s="1"/>
  <c r="AO310" i="2"/>
  <c r="AP310" i="2" s="1"/>
  <c r="AQ310" i="2" s="1"/>
  <c r="AO298" i="2"/>
  <c r="AP298" i="2" s="1"/>
  <c r="AQ298" i="2" s="1"/>
  <c r="AO286" i="2"/>
  <c r="AP286" i="2" s="1"/>
  <c r="AQ286" i="2" s="1"/>
  <c r="AO262" i="2"/>
  <c r="AP262" i="2" s="1"/>
  <c r="AQ262" i="2" s="1"/>
  <c r="AO250" i="2"/>
  <c r="AP250" i="2" s="1"/>
  <c r="AQ250" i="2" s="1"/>
  <c r="AO238" i="2"/>
  <c r="AP238" i="2" s="1"/>
  <c r="AQ238" i="2" s="1"/>
  <c r="AO226" i="2"/>
  <c r="AP226" i="2" s="1"/>
  <c r="AQ226" i="2" s="1"/>
  <c r="AO214" i="2"/>
  <c r="AP214" i="2" s="1"/>
  <c r="AQ214" i="2" s="1"/>
  <c r="AO202" i="2"/>
  <c r="AP202" i="2" s="1"/>
  <c r="AQ202" i="2" s="1"/>
  <c r="AO190" i="2"/>
  <c r="AP190" i="2" s="1"/>
  <c r="AO178" i="2"/>
  <c r="AP178" i="2" s="1"/>
  <c r="AO166" i="2"/>
  <c r="AP166" i="2" s="1"/>
  <c r="AO154" i="2"/>
  <c r="AP154" i="2" s="1"/>
  <c r="AO142" i="2"/>
  <c r="AP142" i="2" s="1"/>
  <c r="AO130" i="2"/>
  <c r="AP130" i="2" s="1"/>
  <c r="AO118" i="2"/>
  <c r="AP118" i="2" s="1"/>
  <c r="AO94" i="2"/>
  <c r="AP94" i="2" s="1"/>
  <c r="AO82" i="2"/>
  <c r="AP82" i="2" s="1"/>
  <c r="AO70" i="2"/>
  <c r="AP70" i="2" s="1"/>
  <c r="AO58" i="2"/>
  <c r="AP58" i="2" s="1"/>
  <c r="AO34" i="2"/>
  <c r="AP34" i="2" s="1"/>
  <c r="AO22" i="2"/>
  <c r="AP22" i="2" s="1"/>
  <c r="AO341" i="2"/>
  <c r="AP341" i="2" s="1"/>
  <c r="AQ341" i="2" s="1"/>
  <c r="AO125" i="2"/>
  <c r="AP125" i="2" s="1"/>
  <c r="AO501" i="2"/>
  <c r="AP501" i="2" s="1"/>
  <c r="AQ501" i="2" s="1"/>
  <c r="AO489" i="2"/>
  <c r="AP489" i="2" s="1"/>
  <c r="AQ489" i="2" s="1"/>
  <c r="AO477" i="2"/>
  <c r="AP477" i="2" s="1"/>
  <c r="AQ477" i="2" s="1"/>
  <c r="AO453" i="2"/>
  <c r="AP453" i="2" s="1"/>
  <c r="AQ453" i="2" s="1"/>
  <c r="AO441" i="2"/>
  <c r="AP441" i="2" s="1"/>
  <c r="AQ441" i="2" s="1"/>
  <c r="AO429" i="2"/>
  <c r="AP429" i="2" s="1"/>
  <c r="AQ429" i="2" s="1"/>
  <c r="AO405" i="2"/>
  <c r="AP405" i="2" s="1"/>
  <c r="AQ405" i="2" s="1"/>
  <c r="AO393" i="2"/>
  <c r="AP393" i="2" s="1"/>
  <c r="AQ393" i="2" s="1"/>
  <c r="AO381" i="2"/>
  <c r="AP381" i="2" s="1"/>
  <c r="AQ381" i="2" s="1"/>
  <c r="AO357" i="2"/>
  <c r="AP357" i="2" s="1"/>
  <c r="AO345" i="2"/>
  <c r="AP345" i="2" s="1"/>
  <c r="AQ345" i="2" s="1"/>
  <c r="AO333" i="2"/>
  <c r="AP333" i="2" s="1"/>
  <c r="AQ333" i="2" s="1"/>
  <c r="AO321" i="2"/>
  <c r="AP321" i="2" s="1"/>
  <c r="AQ321" i="2" s="1"/>
  <c r="AO309" i="2"/>
  <c r="AP309" i="2" s="1"/>
  <c r="AQ309" i="2" s="1"/>
  <c r="AO297" i="2"/>
  <c r="AP297" i="2" s="1"/>
  <c r="AQ297" i="2" s="1"/>
  <c r="AO285" i="2"/>
  <c r="AP285" i="2" s="1"/>
  <c r="AQ285" i="2" s="1"/>
  <c r="AO273" i="2"/>
  <c r="AP273" i="2" s="1"/>
  <c r="AQ273" i="2" s="1"/>
  <c r="AO261" i="2"/>
  <c r="AP261" i="2" s="1"/>
  <c r="AQ261" i="2" s="1"/>
  <c r="AO249" i="2"/>
  <c r="AP249" i="2" s="1"/>
  <c r="AQ249" i="2" s="1"/>
  <c r="AO237" i="2"/>
  <c r="AP237" i="2" s="1"/>
  <c r="AQ237" i="2" s="1"/>
  <c r="AO225" i="2"/>
  <c r="AP225" i="2" s="1"/>
  <c r="AQ225" i="2" s="1"/>
  <c r="AO213" i="2"/>
  <c r="AP213" i="2" s="1"/>
  <c r="AQ213" i="2" s="1"/>
  <c r="AO201" i="2"/>
  <c r="AP201" i="2" s="1"/>
  <c r="AQ201" i="2" s="1"/>
  <c r="AO189" i="2"/>
  <c r="AP189" i="2" s="1"/>
  <c r="AO177" i="2"/>
  <c r="AP177" i="2" s="1"/>
  <c r="AO165" i="2"/>
  <c r="AP165" i="2" s="1"/>
  <c r="AO153" i="2"/>
  <c r="AP153" i="2" s="1"/>
  <c r="AQ153" i="2" s="1"/>
  <c r="AO141" i="2"/>
  <c r="AP141" i="2" s="1"/>
  <c r="AO117" i="2"/>
  <c r="AP117" i="2" s="1"/>
  <c r="AO105" i="2"/>
  <c r="AP105" i="2" s="1"/>
  <c r="AQ105" i="2" s="1"/>
  <c r="AO93" i="2"/>
  <c r="AP93" i="2" s="1"/>
  <c r="AO81" i="2"/>
  <c r="AP81" i="2" s="1"/>
  <c r="AQ81" i="2" s="1"/>
  <c r="AO69" i="2"/>
  <c r="AP69" i="2" s="1"/>
  <c r="AQ69" i="2" s="1"/>
  <c r="AO57" i="2"/>
  <c r="AP57" i="2" s="1"/>
  <c r="AQ57" i="2" s="1"/>
  <c r="AO45" i="2"/>
  <c r="AP45" i="2" s="1"/>
  <c r="AQ45" i="2" s="1"/>
  <c r="AO33" i="2"/>
  <c r="AP33" i="2" s="1"/>
  <c r="AQ33" i="2" s="1"/>
  <c r="AO500" i="2"/>
  <c r="AP500" i="2" s="1"/>
  <c r="AQ500" i="2" s="1"/>
  <c r="AO488" i="2"/>
  <c r="AP488" i="2" s="1"/>
  <c r="AQ488" i="2" s="1"/>
  <c r="AO476" i="2"/>
  <c r="AP476" i="2" s="1"/>
  <c r="AQ476" i="2" s="1"/>
  <c r="AO452" i="2"/>
  <c r="AP452" i="2" s="1"/>
  <c r="AQ452" i="2" s="1"/>
  <c r="AO440" i="2"/>
  <c r="AP440" i="2" s="1"/>
  <c r="AQ440" i="2" s="1"/>
  <c r="AO428" i="2"/>
  <c r="AP428" i="2" s="1"/>
  <c r="AQ428" i="2" s="1"/>
  <c r="AO404" i="2"/>
  <c r="AP404" i="2" s="1"/>
  <c r="AQ404" i="2" s="1"/>
  <c r="AO392" i="2"/>
  <c r="AP392" i="2" s="1"/>
  <c r="AQ392" i="2" s="1"/>
  <c r="AO380" i="2"/>
  <c r="AP380" i="2" s="1"/>
  <c r="AQ380" i="2" s="1"/>
  <c r="AO368" i="2"/>
  <c r="AP368" i="2" s="1"/>
  <c r="AQ368" i="2" s="1"/>
  <c r="AO356" i="2"/>
  <c r="AP356" i="2" s="1"/>
  <c r="AO344" i="2"/>
  <c r="AP344" i="2" s="1"/>
  <c r="AQ344" i="2" s="1"/>
  <c r="AO332" i="2"/>
  <c r="AP332" i="2" s="1"/>
  <c r="AQ332" i="2" s="1"/>
  <c r="AO320" i="2"/>
  <c r="AP320" i="2" s="1"/>
  <c r="AQ320" i="2" s="1"/>
  <c r="AO308" i="2"/>
  <c r="AP308" i="2" s="1"/>
  <c r="AQ308" i="2" s="1"/>
  <c r="AO296" i="2"/>
  <c r="AP296" i="2" s="1"/>
  <c r="AO284" i="2"/>
  <c r="AP284" i="2" s="1"/>
  <c r="AO272" i="2"/>
  <c r="AP272" i="2" s="1"/>
  <c r="AO260" i="2"/>
  <c r="AP260" i="2" s="1"/>
  <c r="AO236" i="2"/>
  <c r="AP236" i="2" s="1"/>
  <c r="AO224" i="2"/>
  <c r="AP224" i="2" s="1"/>
  <c r="AO212" i="2"/>
  <c r="AP212" i="2" s="1"/>
  <c r="AQ212" i="2" s="1"/>
  <c r="AO200" i="2"/>
  <c r="AP200" i="2" s="1"/>
  <c r="AQ200" i="2" s="1"/>
  <c r="AO188" i="2"/>
  <c r="AP188" i="2" s="1"/>
  <c r="AO176" i="2"/>
  <c r="AP176" i="2" s="1"/>
  <c r="AO152" i="2"/>
  <c r="AP152" i="2" s="1"/>
  <c r="AQ152" i="2" s="1"/>
  <c r="AO140" i="2"/>
  <c r="AP140" i="2" s="1"/>
  <c r="AQ140" i="2" s="1"/>
  <c r="AO116" i="2"/>
  <c r="AP116" i="2" s="1"/>
  <c r="AQ116" i="2" s="1"/>
  <c r="AO104" i="2"/>
  <c r="AP104" i="2" s="1"/>
  <c r="AO56" i="2"/>
  <c r="AP56" i="2" s="1"/>
  <c r="AQ56" i="2" s="1"/>
  <c r="AO44" i="2"/>
  <c r="AP44" i="2" s="1"/>
  <c r="AQ44" i="2" s="1"/>
  <c r="AO32" i="2"/>
  <c r="AP32" i="2" s="1"/>
  <c r="AQ32" i="2" s="1"/>
  <c r="AO499" i="2"/>
  <c r="AP499" i="2" s="1"/>
  <c r="AO487" i="2"/>
  <c r="AP487" i="2" s="1"/>
  <c r="AO475" i="2"/>
  <c r="AP475" i="2" s="1"/>
  <c r="AO463" i="2"/>
  <c r="AP463" i="2" s="1"/>
  <c r="AQ463" i="2" s="1"/>
  <c r="AO451" i="2"/>
  <c r="AP451" i="2" s="1"/>
  <c r="AO439" i="2"/>
  <c r="AP439" i="2" s="1"/>
  <c r="AO427" i="2"/>
  <c r="AP427" i="2" s="1"/>
  <c r="AO415" i="2"/>
  <c r="AP415" i="2" s="1"/>
  <c r="AO403" i="2"/>
  <c r="AP403" i="2" s="1"/>
  <c r="AO391" i="2"/>
  <c r="AP391" i="2" s="1"/>
  <c r="AO379" i="2"/>
  <c r="AP379" i="2" s="1"/>
  <c r="AO367" i="2"/>
  <c r="AP367" i="2" s="1"/>
  <c r="AO355" i="2"/>
  <c r="AP355" i="2" s="1"/>
  <c r="AQ355" i="2" s="1"/>
  <c r="AO331" i="2"/>
  <c r="AO319" i="2"/>
  <c r="AP319" i="2" s="1"/>
  <c r="AO307" i="2"/>
  <c r="AP307" i="2" s="1"/>
  <c r="AQ307" i="2" s="1"/>
  <c r="AO295" i="2"/>
  <c r="AP295" i="2" s="1"/>
  <c r="AQ295" i="2" s="1"/>
  <c r="AO283" i="2"/>
  <c r="AP283" i="2" s="1"/>
  <c r="AQ283" i="2" s="1"/>
  <c r="AO271" i="2"/>
  <c r="AP271" i="2" s="1"/>
  <c r="AQ271" i="2" s="1"/>
  <c r="AO259" i="2"/>
  <c r="AP259" i="2" s="1"/>
  <c r="AQ259" i="2" s="1"/>
  <c r="AO247" i="2"/>
  <c r="AP247" i="2" s="1"/>
  <c r="AQ247" i="2" s="1"/>
  <c r="AO235" i="2"/>
  <c r="AP235" i="2" s="1"/>
  <c r="AO223" i="2"/>
  <c r="AP223" i="2" s="1"/>
  <c r="AQ223" i="2" s="1"/>
  <c r="AO211" i="2"/>
  <c r="AP211" i="2" s="1"/>
  <c r="AQ211" i="2" s="1"/>
  <c r="AO199" i="2"/>
  <c r="AP199" i="2" s="1"/>
  <c r="AO187" i="2"/>
  <c r="AP187" i="2" s="1"/>
  <c r="AQ187" i="2" s="1"/>
  <c r="AO175" i="2"/>
  <c r="AP175" i="2" s="1"/>
  <c r="AQ175" i="2" s="1"/>
  <c r="AO163" i="2"/>
  <c r="AP163" i="2" s="1"/>
  <c r="AO151" i="2"/>
  <c r="AP151" i="2" s="1"/>
  <c r="AO139" i="2"/>
  <c r="AP139" i="2" s="1"/>
  <c r="AQ139" i="2" s="1"/>
  <c r="AO127" i="2"/>
  <c r="AP127" i="2" s="1"/>
  <c r="AQ127" i="2" s="1"/>
  <c r="AO115" i="2"/>
  <c r="AP115" i="2" s="1"/>
  <c r="AQ115" i="2" s="1"/>
  <c r="AO103" i="2"/>
  <c r="AP103" i="2" s="1"/>
  <c r="AO91" i="2"/>
  <c r="AP91" i="2" s="1"/>
  <c r="AQ91" i="2" s="1"/>
  <c r="AO79" i="2"/>
  <c r="AP79" i="2" s="1"/>
  <c r="AQ79" i="2" s="1"/>
  <c r="AO67" i="2"/>
  <c r="AP67" i="2" s="1"/>
  <c r="AQ67" i="2" s="1"/>
  <c r="AO55" i="2"/>
  <c r="AP55" i="2" s="1"/>
  <c r="AQ55" i="2" s="1"/>
  <c r="AO43" i="2"/>
  <c r="AP43" i="2" s="1"/>
  <c r="AQ43" i="2" s="1"/>
  <c r="AO31" i="2"/>
  <c r="AP31" i="2" s="1"/>
  <c r="AQ31" i="2" s="1"/>
  <c r="AO498" i="2"/>
  <c r="AP498" i="2" s="1"/>
  <c r="AQ498" i="2" s="1"/>
  <c r="AO486" i="2"/>
  <c r="AP486" i="2" s="1"/>
  <c r="AQ486" i="2" s="1"/>
  <c r="AO474" i="2"/>
  <c r="AP474" i="2" s="1"/>
  <c r="AQ474" i="2" s="1"/>
  <c r="AO462" i="2"/>
  <c r="AP462" i="2" s="1"/>
  <c r="AQ462" i="2" s="1"/>
  <c r="AO450" i="2"/>
  <c r="AP450" i="2" s="1"/>
  <c r="AO438" i="2"/>
  <c r="AP438" i="2" s="1"/>
  <c r="AQ438" i="2" s="1"/>
  <c r="AO426" i="2"/>
  <c r="AP426" i="2" s="1"/>
  <c r="AQ426" i="2" s="1"/>
  <c r="AO414" i="2"/>
  <c r="AP414" i="2" s="1"/>
  <c r="AQ414" i="2" s="1"/>
  <c r="AO402" i="2"/>
  <c r="AP402" i="2" s="1"/>
  <c r="AQ402" i="2" s="1"/>
  <c r="AO390" i="2"/>
  <c r="AP390" i="2" s="1"/>
  <c r="AQ390" i="2" s="1"/>
  <c r="AO378" i="2"/>
  <c r="AP378" i="2" s="1"/>
  <c r="AQ378" i="2" s="1"/>
  <c r="AO366" i="2"/>
  <c r="AP366" i="2" s="1"/>
  <c r="AQ366" i="2" s="1"/>
  <c r="AO354" i="2"/>
  <c r="AP354" i="2" s="1"/>
  <c r="AQ354" i="2" s="1"/>
  <c r="AO342" i="2"/>
  <c r="AP342" i="2" s="1"/>
  <c r="AQ342" i="2" s="1"/>
  <c r="AO330" i="2"/>
  <c r="AP330" i="2" s="1"/>
  <c r="AQ330" i="2" s="1"/>
  <c r="AO318" i="2"/>
  <c r="AP318" i="2" s="1"/>
  <c r="AQ318" i="2" s="1"/>
  <c r="AO306" i="2"/>
  <c r="AP306" i="2" s="1"/>
  <c r="AQ306" i="2" s="1"/>
  <c r="AO294" i="2"/>
  <c r="AP294" i="2" s="1"/>
  <c r="AQ294" i="2" s="1"/>
  <c r="AO270" i="2"/>
  <c r="AP270" i="2" s="1"/>
  <c r="AQ270" i="2" s="1"/>
  <c r="AO258" i="2"/>
  <c r="AP258" i="2" s="1"/>
  <c r="AQ258" i="2" s="1"/>
  <c r="AO246" i="2"/>
  <c r="AP246" i="2" s="1"/>
  <c r="AQ246" i="2" s="1"/>
  <c r="AO234" i="2"/>
  <c r="AP234" i="2" s="1"/>
  <c r="AQ234" i="2" s="1"/>
  <c r="AO222" i="2"/>
  <c r="AO210" i="2"/>
  <c r="AP210" i="2" s="1"/>
  <c r="AQ210" i="2" s="1"/>
  <c r="AO198" i="2"/>
  <c r="AP198" i="2" s="1"/>
  <c r="AQ198" i="2" s="1"/>
  <c r="AO186" i="2"/>
  <c r="AP186" i="2" s="1"/>
  <c r="AO174" i="2"/>
  <c r="AP174" i="2" s="1"/>
  <c r="AO162" i="2"/>
  <c r="AP162" i="2" s="1"/>
  <c r="AO150" i="2"/>
  <c r="AP150" i="2" s="1"/>
  <c r="AO138" i="2"/>
  <c r="AP138" i="2" s="1"/>
  <c r="AO126" i="2"/>
  <c r="AP126" i="2" s="1"/>
  <c r="AO114" i="2"/>
  <c r="AP114" i="2" s="1"/>
  <c r="AO102" i="2"/>
  <c r="AP102" i="2" s="1"/>
  <c r="AO90" i="2"/>
  <c r="AP90" i="2" s="1"/>
  <c r="AO78" i="2"/>
  <c r="AP78" i="2" s="1"/>
  <c r="AO66" i="2"/>
  <c r="AP66" i="2" s="1"/>
  <c r="AO54" i="2"/>
  <c r="AP54" i="2" s="1"/>
  <c r="AQ54" i="2" s="1"/>
  <c r="AO42" i="2"/>
  <c r="AP42" i="2" s="1"/>
  <c r="AQ101" i="2"/>
  <c r="AO417" i="2"/>
  <c r="AP417" i="2" s="1"/>
  <c r="AQ417" i="2" s="1"/>
  <c r="AO299" i="2"/>
  <c r="AP299" i="2" s="1"/>
  <c r="AQ299" i="2" s="1"/>
  <c r="AO137" i="2"/>
  <c r="AP137" i="2" s="1"/>
  <c r="AO121" i="2"/>
  <c r="AP121" i="2" s="1"/>
  <c r="AO30" i="2"/>
  <c r="AP30" i="2" s="1"/>
  <c r="AO464" i="2"/>
  <c r="AP464" i="2" s="1"/>
  <c r="AQ464" i="2" s="1"/>
  <c r="AO416" i="2"/>
  <c r="AP416" i="2" s="1"/>
  <c r="AQ416" i="2" s="1"/>
  <c r="AO208" i="2"/>
  <c r="AP208" i="2" s="1"/>
  <c r="AO144" i="2"/>
  <c r="AP144" i="2" s="1"/>
  <c r="AO60" i="2"/>
  <c r="AO382" i="2"/>
  <c r="AP382" i="2" s="1"/>
  <c r="AO257" i="2"/>
  <c r="AO84" i="2"/>
  <c r="AP84" i="2" s="1"/>
  <c r="AO484" i="2"/>
  <c r="AP484" i="2" s="1"/>
  <c r="AQ484" i="2" s="1"/>
  <c r="AO436" i="2"/>
  <c r="AP436" i="2" s="1"/>
  <c r="AQ436" i="2" s="1"/>
  <c r="AO388" i="2"/>
  <c r="AP388" i="2" s="1"/>
  <c r="AQ388" i="2" s="1"/>
  <c r="AO192" i="2"/>
  <c r="AP192" i="2" s="1"/>
  <c r="AO128" i="2"/>
  <c r="AP128" i="2" s="1"/>
  <c r="AO120" i="2"/>
  <c r="AP120" i="2" s="1"/>
  <c r="AQ120" i="2" s="1"/>
  <c r="AO112" i="2"/>
  <c r="AP112" i="2" s="1"/>
  <c r="AQ112" i="2" s="1"/>
  <c r="AO465" i="2"/>
  <c r="AP465" i="2" s="1"/>
  <c r="AO375" i="2"/>
  <c r="AP375" i="2" s="1"/>
  <c r="AO290" i="2"/>
  <c r="AP290" i="2" s="1"/>
  <c r="AQ290" i="2" s="1"/>
  <c r="AO68" i="2"/>
  <c r="AP68" i="2" s="1"/>
  <c r="AQ68" i="2" s="1"/>
  <c r="AO504" i="2"/>
  <c r="AP504" i="2" s="1"/>
  <c r="AQ504" i="2" s="1"/>
  <c r="AO456" i="2"/>
  <c r="AP456" i="2" s="1"/>
  <c r="AQ456" i="2" s="1"/>
  <c r="AO408" i="2"/>
  <c r="AP408" i="2" s="1"/>
  <c r="AQ408" i="2" s="1"/>
  <c r="AO324" i="2"/>
  <c r="AP324" i="2" s="1"/>
  <c r="AQ324" i="2" s="1"/>
  <c r="AP51" i="2"/>
  <c r="AQ51" i="2" s="1"/>
  <c r="AO478" i="2"/>
  <c r="AO274" i="2"/>
  <c r="AP274" i="2" s="1"/>
  <c r="AQ274" i="2" s="1"/>
  <c r="AO76" i="2"/>
  <c r="AO288" i="2"/>
  <c r="AO164" i="2"/>
  <c r="AO348" i="2"/>
  <c r="AP348" i="2" s="1"/>
  <c r="AQ348" i="2" s="1"/>
  <c r="AO96" i="2"/>
  <c r="AP96" i="2" s="1"/>
  <c r="AP64" i="2"/>
  <c r="AQ64" i="2" s="1"/>
  <c r="AO444" i="2"/>
  <c r="AP444" i="2" s="1"/>
  <c r="AQ444" i="2" s="1"/>
  <c r="AO231" i="2"/>
  <c r="AP231" i="2" s="1"/>
  <c r="AO38" i="2"/>
  <c r="AP38" i="2" s="1"/>
  <c r="AP413" i="2"/>
  <c r="AQ413" i="2" s="1"/>
  <c r="AO372" i="2"/>
  <c r="AP372" i="2" s="1"/>
  <c r="AQ372" i="2" s="1"/>
  <c r="AO228" i="2"/>
  <c r="AP228" i="2" s="1"/>
  <c r="AQ228" i="2" s="1"/>
  <c r="AP219" i="2"/>
  <c r="AQ219" i="2" s="1"/>
  <c r="AO80" i="2"/>
  <c r="AP80" i="2" s="1"/>
  <c r="AO72" i="2"/>
  <c r="AP72" i="2" s="1"/>
  <c r="AQ72" i="2" s="1"/>
  <c r="AO492" i="2"/>
  <c r="AP492" i="2" s="1"/>
  <c r="AQ492" i="2" s="1"/>
  <c r="AO159" i="2"/>
  <c r="AO129" i="2"/>
  <c r="AP129" i="2" s="1"/>
  <c r="AO113" i="2"/>
  <c r="AP113" i="2" s="1"/>
  <c r="AQ113" i="2" s="1"/>
  <c r="AP398" i="2"/>
  <c r="AQ398" i="2" s="1"/>
  <c r="AO252" i="2"/>
  <c r="AP252" i="2" s="1"/>
  <c r="AO430" i="2"/>
  <c r="AP430" i="2" s="1"/>
  <c r="AO99" i="2"/>
  <c r="AP99" i="2" s="1"/>
  <c r="AO240" i="2"/>
  <c r="AP240" i="2" s="1"/>
  <c r="AQ240" i="2" s="1"/>
  <c r="AO106" i="2"/>
  <c r="AP106" i="2" s="1"/>
  <c r="AO480" i="2"/>
  <c r="AP480" i="2" s="1"/>
  <c r="AQ480" i="2" s="1"/>
  <c r="AO432" i="2"/>
  <c r="AP432" i="2" s="1"/>
  <c r="AQ432" i="2" s="1"/>
  <c r="AO276" i="2"/>
  <c r="AP276" i="2" s="1"/>
  <c r="AP123" i="2"/>
  <c r="AQ123" i="2" s="1"/>
  <c r="AO48" i="2"/>
  <c r="AP48" i="2" s="1"/>
  <c r="AQ48" i="2" s="1"/>
  <c r="AO168" i="2"/>
  <c r="AP168" i="2" s="1"/>
  <c r="AO335" i="2"/>
  <c r="AP335" i="2" s="1"/>
  <c r="AQ244" i="2"/>
  <c r="AQ487" i="2"/>
  <c r="AQ387" i="2"/>
  <c r="AP242" i="2"/>
  <c r="AQ242" i="2" s="1"/>
  <c r="AQ260" i="2"/>
  <c r="AQ133" i="2"/>
  <c r="AQ357" i="2"/>
  <c r="AP222" i="2"/>
  <c r="AQ222" i="2" s="1"/>
  <c r="AP331" i="2"/>
  <c r="AQ331" i="2" s="1"/>
  <c r="AQ221" i="2"/>
  <c r="AQ122" i="2"/>
  <c r="AQ98" i="2"/>
  <c r="AJ186" i="2" l="1"/>
  <c r="AQ419" i="2"/>
  <c r="AJ272" i="2"/>
  <c r="AJ427" i="2"/>
  <c r="AJ199" i="2"/>
  <c r="AJ489" i="2"/>
  <c r="X31" i="2"/>
  <c r="AJ341" i="2"/>
  <c r="AJ150" i="2"/>
  <c r="AJ312" i="2"/>
  <c r="AJ194" i="2"/>
  <c r="AJ250" i="2"/>
  <c r="AJ227" i="2"/>
  <c r="AJ328" i="2"/>
  <c r="AQ495" i="2"/>
  <c r="AJ297" i="2"/>
  <c r="AQ172" i="2"/>
  <c r="AQ26" i="2"/>
  <c r="AJ182" i="2"/>
  <c r="AQ46" i="2"/>
  <c r="AQ182" i="2"/>
  <c r="AQ130" i="2"/>
  <c r="AQ217" i="2"/>
  <c r="AQ443" i="2"/>
  <c r="AQ61" i="2"/>
  <c r="AQ209" i="2"/>
  <c r="AJ9" i="2"/>
  <c r="AQ280" i="2"/>
  <c r="AQ185" i="2"/>
  <c r="AQ379" i="2"/>
  <c r="AJ417" i="2"/>
  <c r="AQ267" i="2"/>
  <c r="AQ134" i="2"/>
  <c r="AQ169" i="2"/>
  <c r="AQ435" i="2"/>
  <c r="AQ114" i="2"/>
  <c r="AQ232" i="2"/>
  <c r="AQ363" i="2"/>
  <c r="AJ10" i="2"/>
  <c r="AJ282" i="2"/>
  <c r="AQ86" i="2"/>
  <c r="AQ389" i="2"/>
  <c r="AX16" i="2"/>
  <c r="AX17" i="2" s="1"/>
  <c r="AJ8" i="2"/>
  <c r="AQ162" i="2"/>
  <c r="AJ175" i="2"/>
  <c r="AJ162" i="2"/>
  <c r="AJ248" i="2"/>
  <c r="AY16" i="2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J318" i="2"/>
  <c r="AJ441" i="2"/>
  <c r="AJ147" i="2"/>
  <c r="AJ110" i="2"/>
  <c r="AJ339" i="2"/>
  <c r="AJ234" i="2"/>
  <c r="AJ215" i="2"/>
  <c r="AJ179" i="2"/>
  <c r="AJ235" i="2"/>
  <c r="AJ243" i="2"/>
  <c r="AJ465" i="2"/>
  <c r="AJ309" i="2"/>
  <c r="AJ331" i="2"/>
  <c r="AJ290" i="2"/>
  <c r="AJ146" i="2"/>
  <c r="AJ222" i="2"/>
  <c r="AJ326" i="2"/>
  <c r="AQ110" i="2"/>
  <c r="AQ301" i="2"/>
  <c r="AP167" i="2"/>
  <c r="AQ167" i="2" s="1"/>
  <c r="AJ305" i="2"/>
  <c r="AJ283" i="2"/>
  <c r="AQ371" i="2"/>
  <c r="AQ256" i="2"/>
  <c r="AJ139" i="2"/>
  <c r="AJ369" i="2"/>
  <c r="AQ173" i="2"/>
  <c r="AJ195" i="2"/>
  <c r="AJ255" i="2"/>
  <c r="AJ299" i="2"/>
  <c r="AJ266" i="2"/>
  <c r="AJ204" i="2"/>
  <c r="AJ142" i="2"/>
  <c r="AQ78" i="2"/>
  <c r="AJ166" i="2"/>
  <c r="AJ263" i="2"/>
  <c r="AJ151" i="2"/>
  <c r="AQ248" i="2"/>
  <c r="AJ138" i="2"/>
  <c r="AJ275" i="2"/>
  <c r="AJ280" i="2"/>
  <c r="AQ235" i="2"/>
  <c r="AJ154" i="2"/>
  <c r="AJ231" i="2"/>
  <c r="AQ272" i="2"/>
  <c r="AJ212" i="2"/>
  <c r="AQ126" i="2"/>
  <c r="AQ431" i="2"/>
  <c r="AJ170" i="2"/>
  <c r="AQ205" i="2"/>
  <c r="AJ295" i="2"/>
  <c r="AJ242" i="2"/>
  <c r="AQ415" i="2"/>
  <c r="AJ317" i="2"/>
  <c r="AQ391" i="2"/>
  <c r="AQ30" i="2"/>
  <c r="AJ302" i="2"/>
  <c r="AJ393" i="2"/>
  <c r="AQ38" i="2"/>
  <c r="AQ170" i="2"/>
  <c r="AQ411" i="2"/>
  <c r="AQ268" i="2"/>
  <c r="AJ232" i="2"/>
  <c r="AQ58" i="2"/>
  <c r="AQ157" i="2"/>
  <c r="AJ345" i="2"/>
  <c r="AJ271" i="2"/>
  <c r="AJ301" i="2"/>
  <c r="AQ255" i="2"/>
  <c r="AQ215" i="2"/>
  <c r="AQ383" i="2"/>
  <c r="AQ197" i="2"/>
  <c r="AJ171" i="2"/>
  <c r="AJ256" i="2"/>
  <c r="AQ174" i="2"/>
  <c r="AJ239" i="2"/>
  <c r="AJ329" i="2"/>
  <c r="AQ439" i="2"/>
  <c r="AJ206" i="2"/>
  <c r="AJ298" i="2"/>
  <c r="AQ165" i="2"/>
  <c r="AJ324" i="2"/>
  <c r="AJ118" i="2"/>
  <c r="AJ114" i="2"/>
  <c r="AJ122" i="2"/>
  <c r="AJ126" i="2"/>
  <c r="AJ131" i="2"/>
  <c r="AJ127" i="2"/>
  <c r="AJ11" i="2"/>
  <c r="AQ181" i="2"/>
  <c r="AQ485" i="2"/>
  <c r="AJ251" i="2"/>
  <c r="AJ218" i="2"/>
  <c r="AJ310" i="2"/>
  <c r="AJ287" i="2"/>
  <c r="AJ336" i="2"/>
  <c r="AP239" i="2"/>
  <c r="AQ239" i="2" s="1"/>
  <c r="AQ292" i="2"/>
  <c r="AQ146" i="2"/>
  <c r="AQ279" i="2"/>
  <c r="AQ447" i="2"/>
  <c r="AQ407" i="2"/>
  <c r="AQ82" i="2"/>
  <c r="AJ344" i="2"/>
  <c r="AJ61" i="2"/>
  <c r="AJ349" i="2"/>
  <c r="AQ34" i="2"/>
  <c r="AQ118" i="2"/>
  <c r="AQ427" i="2"/>
  <c r="AQ243" i="2"/>
  <c r="AJ130" i="2"/>
  <c r="AJ203" i="2"/>
  <c r="AJ214" i="2"/>
  <c r="AJ223" i="2"/>
  <c r="AJ334" i="2"/>
  <c r="AJ323" i="2"/>
  <c r="AQ303" i="2"/>
  <c r="AJ259" i="2"/>
  <c r="AJ210" i="2"/>
  <c r="AJ217" i="2"/>
  <c r="AJ247" i="2"/>
  <c r="AJ219" i="2"/>
  <c r="AJ347" i="2"/>
  <c r="AJ475" i="2"/>
  <c r="AJ190" i="2"/>
  <c r="AJ407" i="2"/>
  <c r="AJ205" i="2"/>
  <c r="AJ258" i="2"/>
  <c r="AQ142" i="2"/>
  <c r="AQ208" i="2"/>
  <c r="AQ291" i="2"/>
  <c r="AQ296" i="2"/>
  <c r="AQ94" i="2"/>
  <c r="AQ150" i="2"/>
  <c r="AQ85" i="2"/>
  <c r="AQ399" i="2"/>
  <c r="AQ459" i="2"/>
  <c r="AJ296" i="2"/>
  <c r="AJ155" i="2"/>
  <c r="AJ274" i="2"/>
  <c r="AQ467" i="2"/>
  <c r="AJ208" i="2"/>
  <c r="AJ325" i="2"/>
  <c r="AQ121" i="2"/>
  <c r="AQ451" i="2"/>
  <c r="AQ154" i="2"/>
  <c r="AQ49" i="2"/>
  <c r="AQ102" i="2"/>
  <c r="AQ158" i="2"/>
  <c r="AQ188" i="2"/>
  <c r="AQ483" i="2"/>
  <c r="AQ141" i="2"/>
  <c r="AQ437" i="2"/>
  <c r="AJ321" i="2"/>
  <c r="AJ134" i="2"/>
  <c r="AJ191" i="2"/>
  <c r="AJ333" i="2"/>
  <c r="AQ455" i="2"/>
  <c r="AP220" i="2"/>
  <c r="AQ220" i="2" s="1"/>
  <c r="AJ169" i="2"/>
  <c r="AJ76" i="2"/>
  <c r="AJ240" i="2"/>
  <c r="AQ176" i="2"/>
  <c r="AQ471" i="2"/>
  <c r="AJ209" i="2"/>
  <c r="AJ315" i="2"/>
  <c r="AJ311" i="2"/>
  <c r="AQ423" i="2"/>
  <c r="AQ475" i="2"/>
  <c r="AQ129" i="2"/>
  <c r="AJ143" i="2"/>
  <c r="AJ451" i="2"/>
  <c r="AJ96" i="2"/>
  <c r="AJ346" i="2"/>
  <c r="AJ337" i="2"/>
  <c r="AQ177" i="2"/>
  <c r="AQ319" i="2"/>
  <c r="AQ42" i="2"/>
  <c r="AJ65" i="2"/>
  <c r="AJ178" i="2"/>
  <c r="AJ264" i="2"/>
  <c r="AJ159" i="2"/>
  <c r="AJ304" i="2"/>
  <c r="AJ359" i="2"/>
  <c r="AQ166" i="2"/>
  <c r="AJ249" i="2"/>
  <c r="AJ187" i="2"/>
  <c r="AJ174" i="2"/>
  <c r="AJ167" i="2"/>
  <c r="AJ313" i="2"/>
  <c r="AQ356" i="2"/>
  <c r="AQ50" i="2"/>
  <c r="AJ419" i="2"/>
  <c r="AQ479" i="2"/>
  <c r="AJ202" i="2"/>
  <c r="AJ211" i="2"/>
  <c r="AJ183" i="2"/>
  <c r="AJ431" i="2"/>
  <c r="AQ186" i="2"/>
  <c r="AQ151" i="2"/>
  <c r="AQ125" i="2"/>
  <c r="AJ198" i="2"/>
  <c r="AJ381" i="2"/>
  <c r="AJ397" i="2"/>
  <c r="AJ471" i="2"/>
  <c r="AJ405" i="2"/>
  <c r="AJ353" i="2"/>
  <c r="AJ497" i="2"/>
  <c r="AI288" i="2"/>
  <c r="AJ288" i="2" s="1"/>
  <c r="AJ355" i="2"/>
  <c r="AI330" i="2"/>
  <c r="AJ330" i="2" s="1"/>
  <c r="AJ409" i="2"/>
  <c r="AJ483" i="2"/>
  <c r="AJ453" i="2"/>
  <c r="AJ365" i="2"/>
  <c r="AJ367" i="2"/>
  <c r="AQ66" i="2"/>
  <c r="AJ443" i="2"/>
  <c r="AJ433" i="2"/>
  <c r="AJ495" i="2"/>
  <c r="AJ377" i="2"/>
  <c r="AI456" i="2"/>
  <c r="AJ456" i="2" s="1"/>
  <c r="AJ379" i="2"/>
  <c r="AI343" i="2"/>
  <c r="AJ343" i="2" s="1"/>
  <c r="AJ455" i="2"/>
  <c r="AJ481" i="2"/>
  <c r="AJ507" i="2"/>
  <c r="AJ389" i="2"/>
  <c r="AI468" i="2"/>
  <c r="AJ468" i="2" s="1"/>
  <c r="AJ391" i="2"/>
  <c r="AJ477" i="2"/>
  <c r="AI363" i="2"/>
  <c r="AJ363" i="2" s="1"/>
  <c r="AJ467" i="2"/>
  <c r="AJ505" i="2"/>
  <c r="AJ351" i="2"/>
  <c r="AJ429" i="2"/>
  <c r="AI480" i="2"/>
  <c r="AJ480" i="2" s="1"/>
  <c r="AJ403" i="2"/>
  <c r="AI387" i="2"/>
  <c r="AJ387" i="2" s="1"/>
  <c r="AI268" i="2"/>
  <c r="AJ268" i="2" s="1"/>
  <c r="AJ479" i="2"/>
  <c r="AJ375" i="2"/>
  <c r="AJ501" i="2"/>
  <c r="AJ413" i="2"/>
  <c r="AI492" i="2"/>
  <c r="AJ492" i="2" s="1"/>
  <c r="AJ415" i="2"/>
  <c r="AI421" i="2"/>
  <c r="AJ421" i="2" s="1"/>
  <c r="AI292" i="2"/>
  <c r="AJ292" i="2" s="1"/>
  <c r="AJ491" i="2"/>
  <c r="AJ399" i="2"/>
  <c r="AJ425" i="2"/>
  <c r="AI216" i="2"/>
  <c r="AJ216" i="2" s="1"/>
  <c r="AI504" i="2"/>
  <c r="AJ504" i="2" s="1"/>
  <c r="AI445" i="2"/>
  <c r="AJ445" i="2" s="1"/>
  <c r="AJ503" i="2"/>
  <c r="AJ437" i="2"/>
  <c r="AI228" i="2"/>
  <c r="AJ228" i="2" s="1"/>
  <c r="AJ439" i="2"/>
  <c r="AJ357" i="2"/>
  <c r="AI469" i="2"/>
  <c r="AJ469" i="2" s="1"/>
  <c r="AJ371" i="2"/>
  <c r="AJ423" i="2"/>
  <c r="AJ449" i="2"/>
  <c r="AI493" i="2"/>
  <c r="AJ493" i="2" s="1"/>
  <c r="AJ383" i="2"/>
  <c r="AJ361" i="2"/>
  <c r="AJ435" i="2"/>
  <c r="AJ461" i="2"/>
  <c r="AI252" i="2"/>
  <c r="AJ252" i="2" s="1"/>
  <c r="AJ463" i="2"/>
  <c r="AI342" i="2"/>
  <c r="AJ342" i="2" s="1"/>
  <c r="AJ395" i="2"/>
  <c r="AJ373" i="2"/>
  <c r="AJ447" i="2"/>
  <c r="AJ473" i="2"/>
  <c r="AJ457" i="2"/>
  <c r="AJ385" i="2"/>
  <c r="AJ459" i="2"/>
  <c r="AJ485" i="2"/>
  <c r="AI276" i="2"/>
  <c r="AJ276" i="2" s="1"/>
  <c r="AJ487" i="2"/>
  <c r="AQ199" i="2"/>
  <c r="AP171" i="2"/>
  <c r="AQ171" i="2" s="1"/>
  <c r="AQ97" i="2"/>
  <c r="AQ499" i="2"/>
  <c r="AQ149" i="2"/>
  <c r="AQ62" i="2"/>
  <c r="AQ503" i="2"/>
  <c r="AQ491" i="2"/>
  <c r="AQ507" i="2"/>
  <c r="AQ22" i="2"/>
  <c r="AQ74" i="2"/>
  <c r="AQ178" i="2"/>
  <c r="AQ339" i="2"/>
  <c r="AQ184" i="2"/>
  <c r="AP156" i="2"/>
  <c r="AQ156" i="2" s="1"/>
  <c r="AQ359" i="2"/>
  <c r="AQ109" i="2"/>
  <c r="AQ190" i="2"/>
  <c r="AQ367" i="2"/>
  <c r="AQ90" i="2"/>
  <c r="AQ224" i="2"/>
  <c r="AQ137" i="2"/>
  <c r="AQ236" i="2"/>
  <c r="AQ71" i="2"/>
  <c r="AQ163" i="2"/>
  <c r="AQ450" i="2"/>
  <c r="AQ369" i="2"/>
  <c r="AQ231" i="2"/>
  <c r="AQ138" i="2"/>
  <c r="AQ343" i="2"/>
  <c r="AQ335" i="2"/>
  <c r="AQ351" i="2"/>
  <c r="AP164" i="2"/>
  <c r="AQ164" i="2" s="1"/>
  <c r="AQ189" i="2"/>
  <c r="AQ103" i="2"/>
  <c r="AQ104" i="2"/>
  <c r="AQ284" i="2"/>
  <c r="AQ145" i="2"/>
  <c r="AQ252" i="2"/>
  <c r="AQ117" i="2"/>
  <c r="AQ106" i="2"/>
  <c r="AQ93" i="2"/>
  <c r="AQ196" i="2"/>
  <c r="AQ53" i="2"/>
  <c r="AQ401" i="2"/>
  <c r="AQ70" i="2"/>
  <c r="AQ395" i="2"/>
  <c r="AQ195" i="2"/>
  <c r="AQ465" i="2"/>
  <c r="AQ403" i="2"/>
  <c r="AP21" i="2"/>
  <c r="AQ21" i="2" s="1"/>
  <c r="AP60" i="2"/>
  <c r="AQ60" i="2" s="1"/>
  <c r="AQ99" i="2"/>
  <c r="AQ276" i="2"/>
  <c r="AP159" i="2"/>
  <c r="AQ159" i="2" s="1"/>
  <c r="AQ192" i="2"/>
  <c r="AQ168" i="2"/>
  <c r="AP288" i="2"/>
  <c r="AQ288" i="2" s="1"/>
  <c r="AQ84" i="2"/>
  <c r="AQ144" i="2"/>
  <c r="AQ430" i="2"/>
  <c r="AQ375" i="2"/>
  <c r="AQ80" i="2"/>
  <c r="AQ128" i="2"/>
  <c r="AQ382" i="2"/>
  <c r="AP478" i="2"/>
  <c r="AQ478" i="2" s="1"/>
  <c r="AP257" i="2"/>
  <c r="AQ257" i="2" s="1"/>
  <c r="AQ96" i="2"/>
  <c r="AP76" i="2"/>
  <c r="AQ76" i="2" s="1"/>
  <c r="X32" i="2" l="1"/>
  <c r="AX18" i="2"/>
  <c r="AX19" i="2" s="1"/>
  <c r="AX20" i="2" s="1"/>
  <c r="AX21" i="2" s="1"/>
  <c r="AX22" i="2" s="1"/>
  <c r="AX23" i="2" s="1"/>
  <c r="AX24" i="2" s="1"/>
  <c r="AX25" i="2" s="1"/>
  <c r="AZ25" i="2" s="1"/>
  <c r="BA25" i="2" s="1"/>
  <c r="AZ17" i="2"/>
  <c r="BA17" i="2" s="1"/>
  <c r="AZ16" i="2"/>
  <c r="BA16" i="2" s="1"/>
  <c r="AY33" i="2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Y63" i="2" s="1"/>
  <c r="AY64" i="2" s="1"/>
  <c r="AY65" i="2" s="1"/>
  <c r="AY66" i="2" s="1"/>
  <c r="AY67" i="2" s="1"/>
  <c r="AY68" i="2" s="1"/>
  <c r="AY69" i="2" s="1"/>
  <c r="AY70" i="2" s="1"/>
  <c r="AY71" i="2" s="1"/>
  <c r="AY72" i="2" s="1"/>
  <c r="AY73" i="2" s="1"/>
  <c r="AY74" i="2" s="1"/>
  <c r="AY75" i="2" s="1"/>
  <c r="AY76" i="2" s="1"/>
  <c r="AY77" i="2" s="1"/>
  <c r="AY78" i="2" s="1"/>
  <c r="AY79" i="2" s="1"/>
  <c r="AY80" i="2" s="1"/>
  <c r="AY81" i="2" s="1"/>
  <c r="AY82" i="2" s="1"/>
  <c r="AY83" i="2" s="1"/>
  <c r="AY84" i="2" s="1"/>
  <c r="AY85" i="2" s="1"/>
  <c r="AY86" i="2" s="1"/>
  <c r="AY87" i="2" s="1"/>
  <c r="AY88" i="2" s="1"/>
  <c r="AY89" i="2" s="1"/>
  <c r="AX26" i="2"/>
  <c r="AZ26" i="2" s="1"/>
  <c r="AZ18" i="2"/>
  <c r="BA18" i="2" s="1"/>
  <c r="AZ19" i="2"/>
  <c r="BA19" i="2" s="1"/>
  <c r="AZ24" i="2"/>
  <c r="BA24" i="2" s="1"/>
  <c r="BA26" i="2"/>
  <c r="AZ23" i="2"/>
  <c r="BA23" i="2" s="1"/>
  <c r="AZ20" i="2"/>
  <c r="BA20" i="2" s="1"/>
  <c r="AZ22" i="2" l="1"/>
  <c r="BA22" i="2" s="1"/>
  <c r="AZ21" i="2"/>
  <c r="BA21" i="2" s="1"/>
  <c r="X33" i="2"/>
  <c r="AY90" i="2"/>
  <c r="AY91" i="2" s="1"/>
  <c r="AY92" i="2" s="1"/>
  <c r="AY93" i="2" s="1"/>
  <c r="AY94" i="2" s="1"/>
  <c r="AY95" i="2" s="1"/>
  <c r="AY96" i="2" s="1"/>
  <c r="AY97" i="2" s="1"/>
  <c r="AY98" i="2" s="1"/>
  <c r="AY99" i="2" s="1"/>
  <c r="AY100" i="2" s="1"/>
  <c r="AY101" i="2" s="1"/>
  <c r="AY102" i="2" s="1"/>
  <c r="AY103" i="2" s="1"/>
  <c r="AY104" i="2" s="1"/>
  <c r="AY105" i="2" s="1"/>
  <c r="AY106" i="2" s="1"/>
  <c r="AY107" i="2" s="1"/>
  <c r="AY108" i="2" s="1"/>
  <c r="AY109" i="2" s="1"/>
  <c r="AY110" i="2" s="1"/>
  <c r="AY111" i="2" s="1"/>
  <c r="AY112" i="2" s="1"/>
  <c r="AY113" i="2" s="1"/>
  <c r="AY114" i="2" s="1"/>
  <c r="AY115" i="2" s="1"/>
  <c r="AY116" i="2" s="1"/>
  <c r="AY117" i="2" s="1"/>
  <c r="AY118" i="2" s="1"/>
  <c r="AY119" i="2" s="1"/>
  <c r="AY120" i="2" s="1"/>
  <c r="AY121" i="2" s="1"/>
  <c r="AY122" i="2" s="1"/>
  <c r="AY123" i="2" s="1"/>
  <c r="AY124" i="2" s="1"/>
  <c r="AY125" i="2" s="1"/>
  <c r="AY126" i="2" s="1"/>
  <c r="AY127" i="2" s="1"/>
  <c r="AY128" i="2" s="1"/>
  <c r="AY129" i="2" s="1"/>
  <c r="AY130" i="2" s="1"/>
  <c r="AY131" i="2" s="1"/>
  <c r="AY132" i="2" s="1"/>
  <c r="AY133" i="2" s="1"/>
  <c r="AY134" i="2" s="1"/>
  <c r="AY135" i="2" s="1"/>
  <c r="AY136" i="2" s="1"/>
  <c r="AY137" i="2" s="1"/>
  <c r="AY138" i="2" s="1"/>
  <c r="AY139" i="2" s="1"/>
  <c r="AY140" i="2" s="1"/>
  <c r="AY141" i="2" s="1"/>
  <c r="AY142" i="2" s="1"/>
  <c r="AY143" i="2" s="1"/>
  <c r="AY144" i="2" s="1"/>
  <c r="AY145" i="2" s="1"/>
  <c r="AY146" i="2" s="1"/>
  <c r="AY147" i="2" s="1"/>
  <c r="AY148" i="2" s="1"/>
  <c r="AY149" i="2" s="1"/>
  <c r="AY150" i="2" s="1"/>
  <c r="AY151" i="2" s="1"/>
  <c r="AY152" i="2" s="1"/>
  <c r="AY153" i="2" s="1"/>
  <c r="AY154" i="2" s="1"/>
  <c r="AY155" i="2" s="1"/>
  <c r="AY156" i="2" s="1"/>
  <c r="AY157" i="2" s="1"/>
  <c r="AY158" i="2" s="1"/>
  <c r="AY159" i="2" s="1"/>
  <c r="AY160" i="2" s="1"/>
  <c r="AY161" i="2" s="1"/>
  <c r="AY162" i="2" s="1"/>
  <c r="AY163" i="2" s="1"/>
  <c r="AY164" i="2" s="1"/>
  <c r="AY165" i="2" s="1"/>
  <c r="AY166" i="2" s="1"/>
  <c r="AY167" i="2" s="1"/>
  <c r="AY168" i="2" s="1"/>
  <c r="AY169" i="2" s="1"/>
  <c r="AY170" i="2" s="1"/>
  <c r="AY171" i="2" s="1"/>
  <c r="AY172" i="2" s="1"/>
  <c r="AY173" i="2" s="1"/>
  <c r="AY174" i="2" s="1"/>
  <c r="AY175" i="2" s="1"/>
  <c r="AY176" i="2" s="1"/>
  <c r="AY177" i="2" s="1"/>
  <c r="AY178" i="2" s="1"/>
  <c r="AY179" i="2" s="1"/>
  <c r="AY180" i="2" s="1"/>
  <c r="AY181" i="2" s="1"/>
  <c r="AY182" i="2" s="1"/>
  <c r="AY183" i="2" s="1"/>
  <c r="AY184" i="2" s="1"/>
  <c r="AY185" i="2" s="1"/>
  <c r="AY186" i="2" s="1"/>
  <c r="AY187" i="2" s="1"/>
  <c r="AY188" i="2" s="1"/>
  <c r="AY189" i="2" s="1"/>
  <c r="AY190" i="2" s="1"/>
  <c r="AY191" i="2" s="1"/>
  <c r="AY192" i="2" s="1"/>
  <c r="AY193" i="2" s="1"/>
  <c r="AY194" i="2" s="1"/>
  <c r="AY195" i="2" s="1"/>
  <c r="AY196" i="2" s="1"/>
  <c r="AY197" i="2" s="1"/>
  <c r="AY198" i="2" s="1"/>
  <c r="AY199" i="2" s="1"/>
  <c r="AY200" i="2" s="1"/>
  <c r="AY201" i="2" s="1"/>
  <c r="AY202" i="2" s="1"/>
  <c r="AY203" i="2" s="1"/>
  <c r="AY204" i="2" s="1"/>
  <c r="AY205" i="2" s="1"/>
  <c r="AY206" i="2" s="1"/>
  <c r="AY207" i="2" s="1"/>
  <c r="AY208" i="2" s="1"/>
  <c r="AY209" i="2" s="1"/>
  <c r="AY210" i="2" s="1"/>
  <c r="AY211" i="2" s="1"/>
  <c r="AY212" i="2" s="1"/>
  <c r="AY213" i="2" s="1"/>
  <c r="AY214" i="2" s="1"/>
  <c r="AY215" i="2" s="1"/>
  <c r="AY216" i="2" s="1"/>
  <c r="AY217" i="2" s="1"/>
  <c r="AY218" i="2" s="1"/>
  <c r="AY219" i="2" s="1"/>
  <c r="AY220" i="2" s="1"/>
  <c r="AY221" i="2" s="1"/>
  <c r="AY222" i="2" s="1"/>
  <c r="AY223" i="2" s="1"/>
  <c r="AY224" i="2" s="1"/>
  <c r="AY225" i="2" s="1"/>
  <c r="AY226" i="2" s="1"/>
  <c r="AY227" i="2" s="1"/>
  <c r="AY228" i="2" s="1"/>
  <c r="AY229" i="2" s="1"/>
  <c r="AY230" i="2" s="1"/>
  <c r="AY231" i="2" s="1"/>
  <c r="AY232" i="2" s="1"/>
  <c r="AY233" i="2" s="1"/>
  <c r="AY234" i="2" s="1"/>
  <c r="AY235" i="2" s="1"/>
  <c r="AY236" i="2" s="1"/>
  <c r="AY237" i="2" s="1"/>
  <c r="AY238" i="2" s="1"/>
  <c r="AY239" i="2" s="1"/>
  <c r="AY240" i="2" s="1"/>
  <c r="AY241" i="2" s="1"/>
  <c r="AY242" i="2" s="1"/>
  <c r="AY243" i="2" s="1"/>
  <c r="AY244" i="2" s="1"/>
  <c r="AY245" i="2" s="1"/>
  <c r="AY246" i="2" s="1"/>
  <c r="AY247" i="2" s="1"/>
  <c r="AY248" i="2" s="1"/>
  <c r="AY249" i="2" s="1"/>
  <c r="AY250" i="2" s="1"/>
  <c r="AY251" i="2" s="1"/>
  <c r="AY252" i="2" s="1"/>
  <c r="AY253" i="2" s="1"/>
  <c r="AY254" i="2" s="1"/>
  <c r="AY255" i="2" s="1"/>
  <c r="AY256" i="2" s="1"/>
  <c r="AY257" i="2" s="1"/>
  <c r="AY258" i="2" s="1"/>
  <c r="AY259" i="2" s="1"/>
  <c r="AY260" i="2" s="1"/>
  <c r="AY261" i="2" s="1"/>
  <c r="AY262" i="2" s="1"/>
  <c r="AY263" i="2" s="1"/>
  <c r="AY264" i="2" s="1"/>
  <c r="AY265" i="2" s="1"/>
  <c r="AY266" i="2" s="1"/>
  <c r="AY267" i="2" s="1"/>
  <c r="AY268" i="2" s="1"/>
  <c r="AY269" i="2" s="1"/>
  <c r="AY270" i="2" s="1"/>
  <c r="AY271" i="2" s="1"/>
  <c r="AY272" i="2" s="1"/>
  <c r="AY273" i="2" s="1"/>
  <c r="AY274" i="2" s="1"/>
  <c r="AY275" i="2" s="1"/>
  <c r="AY276" i="2" s="1"/>
  <c r="AY277" i="2" s="1"/>
  <c r="AY278" i="2" s="1"/>
  <c r="AY279" i="2" s="1"/>
  <c r="AY280" i="2" s="1"/>
  <c r="AY281" i="2" s="1"/>
  <c r="AY282" i="2" s="1"/>
  <c r="AY283" i="2" s="1"/>
  <c r="AY284" i="2" s="1"/>
  <c r="AY285" i="2" s="1"/>
  <c r="AY286" i="2" s="1"/>
  <c r="AY287" i="2" s="1"/>
  <c r="AY288" i="2" s="1"/>
  <c r="AY289" i="2" s="1"/>
  <c r="AY290" i="2" s="1"/>
  <c r="AY291" i="2" s="1"/>
  <c r="AY292" i="2" s="1"/>
  <c r="AY293" i="2" s="1"/>
  <c r="AY294" i="2" s="1"/>
  <c r="AY295" i="2" s="1"/>
  <c r="AY296" i="2" s="1"/>
  <c r="AY297" i="2" s="1"/>
  <c r="AY298" i="2" s="1"/>
  <c r="AY299" i="2" s="1"/>
  <c r="AY300" i="2" s="1"/>
  <c r="AY301" i="2" s="1"/>
  <c r="AY302" i="2" s="1"/>
  <c r="AY303" i="2" s="1"/>
  <c r="AY304" i="2" s="1"/>
  <c r="AY305" i="2" s="1"/>
  <c r="AY306" i="2" s="1"/>
  <c r="AY307" i="2" s="1"/>
  <c r="AY308" i="2" s="1"/>
  <c r="AY309" i="2" s="1"/>
  <c r="AY310" i="2" s="1"/>
  <c r="AY311" i="2" s="1"/>
  <c r="AY312" i="2" s="1"/>
  <c r="AY313" i="2" s="1"/>
  <c r="AY314" i="2" s="1"/>
  <c r="AY315" i="2" s="1"/>
  <c r="AY316" i="2" s="1"/>
  <c r="AY317" i="2" s="1"/>
  <c r="AY318" i="2" s="1"/>
  <c r="AY319" i="2" s="1"/>
  <c r="AY320" i="2" s="1"/>
  <c r="AY321" i="2" s="1"/>
  <c r="AY322" i="2" s="1"/>
  <c r="AY323" i="2" s="1"/>
  <c r="AY324" i="2" s="1"/>
  <c r="AY325" i="2" s="1"/>
  <c r="AY326" i="2" s="1"/>
  <c r="AY327" i="2" s="1"/>
  <c r="AY328" i="2" s="1"/>
  <c r="AY329" i="2" s="1"/>
  <c r="AY330" i="2" s="1"/>
  <c r="AY331" i="2" s="1"/>
  <c r="AY332" i="2" s="1"/>
  <c r="AY333" i="2" s="1"/>
  <c r="AY334" i="2" s="1"/>
  <c r="AY335" i="2" s="1"/>
  <c r="AY336" i="2" s="1"/>
  <c r="AY337" i="2" s="1"/>
  <c r="AY338" i="2" s="1"/>
  <c r="AY339" i="2" s="1"/>
  <c r="AY340" i="2" s="1"/>
  <c r="AY341" i="2" s="1"/>
  <c r="AY342" i="2" s="1"/>
  <c r="AY343" i="2" s="1"/>
  <c r="AY344" i="2" s="1"/>
  <c r="AY345" i="2" s="1"/>
  <c r="AY346" i="2" s="1"/>
  <c r="AY347" i="2" s="1"/>
  <c r="AY348" i="2" s="1"/>
  <c r="AY349" i="2" s="1"/>
  <c r="AY350" i="2" s="1"/>
  <c r="AY351" i="2" s="1"/>
  <c r="AY352" i="2" s="1"/>
  <c r="AY353" i="2" s="1"/>
  <c r="AY354" i="2" s="1"/>
  <c r="AY355" i="2" s="1"/>
  <c r="AY356" i="2" s="1"/>
  <c r="AY357" i="2" s="1"/>
  <c r="AY358" i="2" s="1"/>
  <c r="AY359" i="2" s="1"/>
  <c r="AY360" i="2" s="1"/>
  <c r="AY361" i="2" s="1"/>
  <c r="AY362" i="2" s="1"/>
  <c r="AY363" i="2" s="1"/>
  <c r="AY364" i="2" s="1"/>
  <c r="AY365" i="2" s="1"/>
  <c r="AY366" i="2" s="1"/>
  <c r="AY367" i="2" s="1"/>
  <c r="AY368" i="2" s="1"/>
  <c r="AY369" i="2" s="1"/>
  <c r="AY370" i="2" s="1"/>
  <c r="AY371" i="2" s="1"/>
  <c r="AY372" i="2" s="1"/>
  <c r="AY373" i="2" s="1"/>
  <c r="AY374" i="2" s="1"/>
  <c r="AY375" i="2" s="1"/>
  <c r="AY376" i="2" s="1"/>
  <c r="AY377" i="2" s="1"/>
  <c r="AY378" i="2" s="1"/>
  <c r="AY379" i="2" s="1"/>
  <c r="AY380" i="2" s="1"/>
  <c r="AY381" i="2" s="1"/>
  <c r="AY382" i="2" s="1"/>
  <c r="AY383" i="2" s="1"/>
  <c r="AY384" i="2" s="1"/>
  <c r="AY385" i="2" s="1"/>
  <c r="AY386" i="2" s="1"/>
  <c r="AY387" i="2" s="1"/>
  <c r="AY388" i="2" s="1"/>
  <c r="AY389" i="2" s="1"/>
  <c r="AY390" i="2" s="1"/>
  <c r="AY391" i="2" s="1"/>
  <c r="AY392" i="2" s="1"/>
  <c r="AY393" i="2" s="1"/>
  <c r="AY394" i="2" s="1"/>
  <c r="AY395" i="2" s="1"/>
  <c r="AY396" i="2" s="1"/>
  <c r="AY397" i="2" s="1"/>
  <c r="AY398" i="2" s="1"/>
  <c r="AY399" i="2" s="1"/>
  <c r="AY400" i="2" s="1"/>
  <c r="AY401" i="2" s="1"/>
  <c r="AY402" i="2" s="1"/>
  <c r="AY403" i="2" s="1"/>
  <c r="AY404" i="2" s="1"/>
  <c r="AY405" i="2" s="1"/>
  <c r="AY406" i="2" s="1"/>
  <c r="AY407" i="2" s="1"/>
  <c r="AY408" i="2" s="1"/>
  <c r="AY409" i="2" s="1"/>
  <c r="AY410" i="2" s="1"/>
  <c r="AY411" i="2" s="1"/>
  <c r="AY412" i="2" s="1"/>
  <c r="AY413" i="2" s="1"/>
  <c r="AY414" i="2" s="1"/>
  <c r="AY415" i="2" s="1"/>
  <c r="AY416" i="2" s="1"/>
  <c r="AY417" i="2" s="1"/>
  <c r="AY418" i="2" s="1"/>
  <c r="AY419" i="2" s="1"/>
  <c r="AY420" i="2" s="1"/>
  <c r="AY421" i="2" s="1"/>
  <c r="AY422" i="2" s="1"/>
  <c r="AY423" i="2" s="1"/>
  <c r="AY424" i="2" s="1"/>
  <c r="AY425" i="2" s="1"/>
  <c r="AY426" i="2" s="1"/>
  <c r="AY427" i="2" s="1"/>
  <c r="AY428" i="2" s="1"/>
  <c r="AY429" i="2" s="1"/>
  <c r="AY430" i="2" s="1"/>
  <c r="AY431" i="2" s="1"/>
  <c r="AY432" i="2" s="1"/>
  <c r="AY433" i="2" s="1"/>
  <c r="AY434" i="2" s="1"/>
  <c r="AY435" i="2" s="1"/>
  <c r="AY436" i="2" s="1"/>
  <c r="AY437" i="2" s="1"/>
  <c r="AY438" i="2" s="1"/>
  <c r="AY439" i="2" s="1"/>
  <c r="AY440" i="2" s="1"/>
  <c r="AY441" i="2" s="1"/>
  <c r="AY442" i="2" s="1"/>
  <c r="AY443" i="2" s="1"/>
  <c r="AY444" i="2" s="1"/>
  <c r="AY445" i="2" s="1"/>
  <c r="AY446" i="2" s="1"/>
  <c r="AY447" i="2" s="1"/>
  <c r="AY448" i="2" s="1"/>
  <c r="AY449" i="2" s="1"/>
  <c r="AY450" i="2" s="1"/>
  <c r="AY451" i="2" s="1"/>
  <c r="AY452" i="2" s="1"/>
  <c r="AY453" i="2" s="1"/>
  <c r="AY454" i="2" s="1"/>
  <c r="AY455" i="2" s="1"/>
  <c r="AY456" i="2" s="1"/>
  <c r="AY457" i="2" s="1"/>
  <c r="AY458" i="2" s="1"/>
  <c r="AY459" i="2" s="1"/>
  <c r="AY460" i="2" s="1"/>
  <c r="AY461" i="2" s="1"/>
  <c r="AY462" i="2" s="1"/>
  <c r="AY463" i="2" s="1"/>
  <c r="AY464" i="2" s="1"/>
  <c r="AY465" i="2" s="1"/>
  <c r="AY466" i="2" s="1"/>
  <c r="AY467" i="2" s="1"/>
  <c r="AY468" i="2" s="1"/>
  <c r="AY469" i="2" s="1"/>
  <c r="AY470" i="2" s="1"/>
  <c r="AY471" i="2" s="1"/>
  <c r="AY472" i="2" s="1"/>
  <c r="AY473" i="2" s="1"/>
  <c r="AY474" i="2" s="1"/>
  <c r="AY475" i="2" s="1"/>
  <c r="AY476" i="2" s="1"/>
  <c r="AY477" i="2" s="1"/>
  <c r="AY478" i="2" s="1"/>
  <c r="AY479" i="2" s="1"/>
  <c r="AY480" i="2" s="1"/>
  <c r="AY481" i="2" s="1"/>
  <c r="AY482" i="2" s="1"/>
  <c r="AY483" i="2" s="1"/>
  <c r="AY484" i="2" s="1"/>
  <c r="AY485" i="2" s="1"/>
  <c r="AY486" i="2" s="1"/>
  <c r="AY487" i="2" s="1"/>
  <c r="AY488" i="2" s="1"/>
  <c r="AY489" i="2" s="1"/>
  <c r="AY490" i="2" s="1"/>
  <c r="AY491" i="2" s="1"/>
  <c r="AY492" i="2" s="1"/>
  <c r="AY493" i="2" s="1"/>
  <c r="AY494" i="2" s="1"/>
  <c r="AY495" i="2" s="1"/>
  <c r="AY496" i="2" s="1"/>
  <c r="AY497" i="2" s="1"/>
  <c r="AY498" i="2" s="1"/>
  <c r="AY499" i="2" s="1"/>
  <c r="AY500" i="2" s="1"/>
  <c r="AY501" i="2" s="1"/>
  <c r="AY502" i="2" s="1"/>
  <c r="AY503" i="2" s="1"/>
  <c r="AY504" i="2" s="1"/>
  <c r="AY505" i="2" s="1"/>
  <c r="AY506" i="2" s="1"/>
  <c r="AY507" i="2" s="1"/>
  <c r="AX27" i="2"/>
  <c r="X34" i="2" l="1"/>
  <c r="AX28" i="2"/>
  <c r="AZ27" i="2"/>
  <c r="BA27" i="2" s="1"/>
  <c r="X35" i="2" l="1"/>
  <c r="AX29" i="2"/>
  <c r="AZ28" i="2"/>
  <c r="BA28" i="2" s="1"/>
  <c r="Z35" i="2" l="1"/>
  <c r="AA35" i="2" s="1"/>
  <c r="X36" i="2"/>
  <c r="AX30" i="2"/>
  <c r="AZ29" i="2"/>
  <c r="BA29" i="2" s="1"/>
  <c r="Z36" i="2" l="1"/>
  <c r="AA36" i="2"/>
  <c r="X37" i="2"/>
  <c r="AX31" i="2"/>
  <c r="AZ30" i="2"/>
  <c r="BA30" i="2" s="1"/>
  <c r="Z37" i="2" l="1"/>
  <c r="AA37" i="2" s="1"/>
  <c r="X38" i="2"/>
  <c r="AX32" i="2"/>
  <c r="AZ31" i="2"/>
  <c r="BA31" i="2" s="1"/>
  <c r="Z38" i="2" l="1"/>
  <c r="AA38" i="2"/>
  <c r="X39" i="2"/>
  <c r="AX33" i="2"/>
  <c r="AZ32" i="2"/>
  <c r="BA32" i="2" s="1"/>
  <c r="Z39" i="2" l="1"/>
  <c r="AA39" i="2"/>
  <c r="X40" i="2"/>
  <c r="AX34" i="2"/>
  <c r="AZ33" i="2"/>
  <c r="BA33" i="2" s="1"/>
  <c r="Z40" i="2" l="1"/>
  <c r="AA40" i="2" s="1"/>
  <c r="X41" i="2"/>
  <c r="AX35" i="2"/>
  <c r="AZ34" i="2"/>
  <c r="BA34" i="2" s="1"/>
  <c r="Z41" i="2" l="1"/>
  <c r="AA41" i="2"/>
  <c r="X42" i="2"/>
  <c r="AX36" i="2"/>
  <c r="AZ35" i="2"/>
  <c r="BA35" i="2" s="1"/>
  <c r="Z42" i="2" l="1"/>
  <c r="AA42" i="2"/>
  <c r="X43" i="2"/>
  <c r="AX37" i="2"/>
  <c r="AZ36" i="2"/>
  <c r="BA36" i="2" s="1"/>
  <c r="Z43" i="2" l="1"/>
  <c r="AA43" i="2"/>
  <c r="X44" i="2"/>
  <c r="AX38" i="2"/>
  <c r="AZ37" i="2"/>
  <c r="BA37" i="2" s="1"/>
  <c r="Z44" i="2" l="1"/>
  <c r="AA44" i="2" s="1"/>
  <c r="X45" i="2"/>
  <c r="AX39" i="2"/>
  <c r="AZ38" i="2"/>
  <c r="BA38" i="2" s="1"/>
  <c r="Z45" i="2" l="1"/>
  <c r="AA45" i="2"/>
  <c r="X46" i="2"/>
  <c r="AX40" i="2"/>
  <c r="AZ39" i="2"/>
  <c r="BA39" i="2" s="1"/>
  <c r="Z46" i="2" l="1"/>
  <c r="AA46" i="2" s="1"/>
  <c r="X47" i="2"/>
  <c r="AX41" i="2"/>
  <c r="AZ40" i="2"/>
  <c r="BA40" i="2" s="1"/>
  <c r="Z47" i="2" l="1"/>
  <c r="AA47" i="2"/>
  <c r="X48" i="2"/>
  <c r="AX42" i="2"/>
  <c r="AZ41" i="2"/>
  <c r="BA41" i="2" s="1"/>
  <c r="Z48" i="2" l="1"/>
  <c r="AA48" i="2" s="1"/>
  <c r="X49" i="2"/>
  <c r="AX43" i="2"/>
  <c r="AZ42" i="2"/>
  <c r="BA42" i="2" s="1"/>
  <c r="Z49" i="2" l="1"/>
  <c r="AA49" i="2"/>
  <c r="X50" i="2"/>
  <c r="AX44" i="2"/>
  <c r="AZ43" i="2"/>
  <c r="BA43" i="2" s="1"/>
  <c r="Z50" i="2" l="1"/>
  <c r="AA50" i="2"/>
  <c r="X51" i="2"/>
  <c r="AX45" i="2"/>
  <c r="AZ44" i="2"/>
  <c r="BA44" i="2" s="1"/>
  <c r="Z51" i="2" l="1"/>
  <c r="AA51" i="2" s="1"/>
  <c r="X52" i="2"/>
  <c r="AX46" i="2"/>
  <c r="AZ45" i="2"/>
  <c r="BA45" i="2" s="1"/>
  <c r="Z52" i="2" l="1"/>
  <c r="AA52" i="2"/>
  <c r="X53" i="2"/>
  <c r="AX47" i="2"/>
  <c r="AZ46" i="2"/>
  <c r="BA46" i="2" s="1"/>
  <c r="Z53" i="2" l="1"/>
  <c r="AA53" i="2" s="1"/>
  <c r="X54" i="2"/>
  <c r="AX48" i="2"/>
  <c r="AZ47" i="2"/>
  <c r="BA47" i="2" s="1"/>
  <c r="Z54" i="2" l="1"/>
  <c r="AA54" i="2"/>
  <c r="X55" i="2"/>
  <c r="AX49" i="2"/>
  <c r="AZ48" i="2"/>
  <c r="BA48" i="2" s="1"/>
  <c r="Z55" i="2" l="1"/>
  <c r="AA55" i="2"/>
  <c r="X56" i="2"/>
  <c r="AX50" i="2"/>
  <c r="AZ49" i="2"/>
  <c r="BA49" i="2" s="1"/>
  <c r="Z56" i="2" l="1"/>
  <c r="AA56" i="2"/>
  <c r="X57" i="2"/>
  <c r="AX51" i="2"/>
  <c r="AZ50" i="2"/>
  <c r="BA50" i="2" s="1"/>
  <c r="Z57" i="2" l="1"/>
  <c r="AA57" i="2"/>
  <c r="X58" i="2"/>
  <c r="AX52" i="2"/>
  <c r="AZ51" i="2"/>
  <c r="BA51" i="2" s="1"/>
  <c r="Z58" i="2" l="1"/>
  <c r="AA58" i="2" s="1"/>
  <c r="X59" i="2"/>
  <c r="AX53" i="2"/>
  <c r="AZ52" i="2"/>
  <c r="BA52" i="2" s="1"/>
  <c r="Z59" i="2" l="1"/>
  <c r="AA59" i="2"/>
  <c r="X60" i="2"/>
  <c r="AX54" i="2"/>
  <c r="AZ53" i="2"/>
  <c r="BA53" i="2" s="1"/>
  <c r="Z60" i="2" l="1"/>
  <c r="AA60" i="2"/>
  <c r="X61" i="2"/>
  <c r="AX55" i="2"/>
  <c r="AZ54" i="2"/>
  <c r="BA54" i="2" s="1"/>
  <c r="Z61" i="2" l="1"/>
  <c r="AA61" i="2"/>
  <c r="X62" i="2"/>
  <c r="AX56" i="2"/>
  <c r="AZ55" i="2"/>
  <c r="BA55" i="2" s="1"/>
  <c r="Z62" i="2" l="1"/>
  <c r="AA62" i="2"/>
  <c r="X63" i="2"/>
  <c r="AX57" i="2"/>
  <c r="AZ56" i="2"/>
  <c r="BA56" i="2" s="1"/>
  <c r="Z63" i="2" l="1"/>
  <c r="AA63" i="2"/>
  <c r="X64" i="2"/>
  <c r="AX58" i="2"/>
  <c r="AZ57" i="2"/>
  <c r="BA57" i="2" s="1"/>
  <c r="Z64" i="2" l="1"/>
  <c r="AA64" i="2"/>
  <c r="X65" i="2"/>
  <c r="AX59" i="2"/>
  <c r="AZ58" i="2"/>
  <c r="BA58" i="2" s="1"/>
  <c r="Z65" i="2" l="1"/>
  <c r="AA65" i="2"/>
  <c r="X66" i="2"/>
  <c r="AX60" i="2"/>
  <c r="AZ59" i="2"/>
  <c r="BA59" i="2" s="1"/>
  <c r="Z66" i="2" l="1"/>
  <c r="AA66" i="2"/>
  <c r="X67" i="2"/>
  <c r="AX61" i="2"/>
  <c r="AZ60" i="2"/>
  <c r="BA60" i="2" s="1"/>
  <c r="Z67" i="2" l="1"/>
  <c r="AA67" i="2"/>
  <c r="X68" i="2"/>
  <c r="AX62" i="2"/>
  <c r="AZ61" i="2"/>
  <c r="BA61" i="2" s="1"/>
  <c r="Z68" i="2" l="1"/>
  <c r="AA68" i="2"/>
  <c r="X69" i="2"/>
  <c r="AX63" i="2"/>
  <c r="AZ62" i="2"/>
  <c r="BA62" i="2" s="1"/>
  <c r="Z69" i="2" l="1"/>
  <c r="AA69" i="2" s="1"/>
  <c r="X70" i="2"/>
  <c r="AX64" i="2"/>
  <c r="AZ63" i="2"/>
  <c r="BA63" i="2" s="1"/>
  <c r="Z70" i="2" l="1"/>
  <c r="AA70" i="2"/>
  <c r="X71" i="2"/>
  <c r="AX65" i="2"/>
  <c r="AZ64" i="2"/>
  <c r="BA64" i="2" s="1"/>
  <c r="Z71" i="2" l="1"/>
  <c r="AA71" i="2"/>
  <c r="X72" i="2"/>
  <c r="AX66" i="2"/>
  <c r="AZ65" i="2"/>
  <c r="BA65" i="2" s="1"/>
  <c r="Z72" i="2" l="1"/>
  <c r="AA72" i="2"/>
  <c r="X73" i="2"/>
  <c r="AX67" i="2"/>
  <c r="AZ66" i="2"/>
  <c r="BA66" i="2" s="1"/>
  <c r="Z73" i="2" l="1"/>
  <c r="AA73" i="2"/>
  <c r="X74" i="2"/>
  <c r="AX68" i="2"/>
  <c r="AZ67" i="2"/>
  <c r="BA67" i="2" s="1"/>
  <c r="Z74" i="2" l="1"/>
  <c r="AA74" i="2" s="1"/>
  <c r="X75" i="2"/>
  <c r="AX69" i="2"/>
  <c r="AZ68" i="2"/>
  <c r="BA68" i="2" s="1"/>
  <c r="Z75" i="2" l="1"/>
  <c r="AA75" i="2"/>
  <c r="X76" i="2"/>
  <c r="AX70" i="2"/>
  <c r="AZ69" i="2"/>
  <c r="BA69" i="2" s="1"/>
  <c r="Z76" i="2" l="1"/>
  <c r="AA76" i="2"/>
  <c r="X77" i="2"/>
  <c r="AX71" i="2"/>
  <c r="AZ70" i="2"/>
  <c r="BA70" i="2" s="1"/>
  <c r="Z77" i="2" l="1"/>
  <c r="AA77" i="2" s="1"/>
  <c r="X78" i="2"/>
  <c r="AX72" i="2"/>
  <c r="AZ71" i="2"/>
  <c r="BA71" i="2" s="1"/>
  <c r="Z78" i="2" l="1"/>
  <c r="AA78" i="2"/>
  <c r="X79" i="2"/>
  <c r="AX73" i="2"/>
  <c r="AZ72" i="2"/>
  <c r="BA72" i="2" s="1"/>
  <c r="Z79" i="2" l="1"/>
  <c r="AA79" i="2"/>
  <c r="X80" i="2"/>
  <c r="AX74" i="2"/>
  <c r="AZ73" i="2"/>
  <c r="BA73" i="2" s="1"/>
  <c r="Z80" i="2" l="1"/>
  <c r="AA80" i="2"/>
  <c r="X81" i="2"/>
  <c r="AX75" i="2"/>
  <c r="AZ74" i="2"/>
  <c r="BA74" i="2" s="1"/>
  <c r="Z81" i="2" l="1"/>
  <c r="AA81" i="2"/>
  <c r="X82" i="2"/>
  <c r="AX76" i="2"/>
  <c r="AZ75" i="2"/>
  <c r="BA75" i="2" s="1"/>
  <c r="Z82" i="2" l="1"/>
  <c r="AA82" i="2"/>
  <c r="X83" i="2"/>
  <c r="AX77" i="2"/>
  <c r="AZ76" i="2"/>
  <c r="BA76" i="2" s="1"/>
  <c r="Z83" i="2" l="1"/>
  <c r="AA83" i="2"/>
  <c r="X84" i="2"/>
  <c r="AX78" i="2"/>
  <c r="AZ77" i="2"/>
  <c r="BA77" i="2" s="1"/>
  <c r="Z84" i="2" l="1"/>
  <c r="AA84" i="2"/>
  <c r="X85" i="2"/>
  <c r="AX79" i="2"/>
  <c r="AZ78" i="2"/>
  <c r="BA78" i="2" s="1"/>
  <c r="Z85" i="2" l="1"/>
  <c r="AA85" i="2" s="1"/>
  <c r="X86" i="2"/>
  <c r="AX80" i="2"/>
  <c r="AZ79" i="2"/>
  <c r="BA79" i="2" s="1"/>
  <c r="Z86" i="2" l="1"/>
  <c r="AA86" i="2"/>
  <c r="X87" i="2"/>
  <c r="AX81" i="2"/>
  <c r="AZ80" i="2"/>
  <c r="BA80" i="2" s="1"/>
  <c r="Z87" i="2" l="1"/>
  <c r="AA87" i="2"/>
  <c r="X88" i="2"/>
  <c r="AX82" i="2"/>
  <c r="AZ81" i="2"/>
  <c r="BA81" i="2" s="1"/>
  <c r="Z88" i="2" l="1"/>
  <c r="AA88" i="2"/>
  <c r="X89" i="2"/>
  <c r="AX83" i="2"/>
  <c r="AZ82" i="2"/>
  <c r="BA82" i="2" s="1"/>
  <c r="Z89" i="2" l="1"/>
  <c r="AA89" i="2"/>
  <c r="X90" i="2"/>
  <c r="AX84" i="2"/>
  <c r="AZ83" i="2"/>
  <c r="BA83" i="2" s="1"/>
  <c r="Z90" i="2" l="1"/>
  <c r="AA90" i="2"/>
  <c r="X91" i="2"/>
  <c r="AX85" i="2"/>
  <c r="AZ84" i="2"/>
  <c r="BA84" i="2" s="1"/>
  <c r="Z91" i="2" l="1"/>
  <c r="AA91" i="2"/>
  <c r="X92" i="2"/>
  <c r="AX86" i="2"/>
  <c r="AZ85" i="2"/>
  <c r="BA85" i="2" s="1"/>
  <c r="Z92" i="2" l="1"/>
  <c r="AA92" i="2"/>
  <c r="X93" i="2"/>
  <c r="AX87" i="2"/>
  <c r="AZ86" i="2"/>
  <c r="BA86" i="2" s="1"/>
  <c r="Z93" i="2" l="1"/>
  <c r="AA93" i="2" s="1"/>
  <c r="X94" i="2"/>
  <c r="AX88" i="2"/>
  <c r="AZ87" i="2"/>
  <c r="BA87" i="2" s="1"/>
  <c r="Z94" i="2" l="1"/>
  <c r="AA94" i="2"/>
  <c r="X95" i="2"/>
  <c r="AX89" i="2"/>
  <c r="AZ88" i="2"/>
  <c r="BA88" i="2" s="1"/>
  <c r="Z95" i="2" l="1"/>
  <c r="AA95" i="2"/>
  <c r="X96" i="2"/>
  <c r="AX90" i="2"/>
  <c r="AZ89" i="2"/>
  <c r="BA89" i="2" s="1"/>
  <c r="Z96" i="2" l="1"/>
  <c r="AA96" i="2" s="1"/>
  <c r="X97" i="2"/>
  <c r="AX91" i="2"/>
  <c r="AZ90" i="2"/>
  <c r="BA90" i="2" s="1"/>
  <c r="Z97" i="2" l="1"/>
  <c r="AA97" i="2" s="1"/>
  <c r="X98" i="2"/>
  <c r="AX92" i="2"/>
  <c r="AZ91" i="2"/>
  <c r="BA91" i="2" s="1"/>
  <c r="Z98" i="2" l="1"/>
  <c r="AA98" i="2"/>
  <c r="X99" i="2"/>
  <c r="AX93" i="2"/>
  <c r="AZ92" i="2"/>
  <c r="BA92" i="2" s="1"/>
  <c r="Z99" i="2" l="1"/>
  <c r="AA99" i="2"/>
  <c r="X100" i="2"/>
  <c r="AX94" i="2"/>
  <c r="AZ93" i="2"/>
  <c r="BA93" i="2" s="1"/>
  <c r="Z100" i="2" l="1"/>
  <c r="AA100" i="2"/>
  <c r="X101" i="2"/>
  <c r="AX95" i="2"/>
  <c r="AZ94" i="2"/>
  <c r="BA94" i="2" s="1"/>
  <c r="Z101" i="2" l="1"/>
  <c r="AA101" i="2" s="1"/>
  <c r="X102" i="2"/>
  <c r="AX96" i="2"/>
  <c r="AZ95" i="2"/>
  <c r="BA95" i="2" s="1"/>
  <c r="Z102" i="2" l="1"/>
  <c r="AA102" i="2"/>
  <c r="X103" i="2"/>
  <c r="AX97" i="2"/>
  <c r="AZ96" i="2"/>
  <c r="BA96" i="2" s="1"/>
  <c r="Z103" i="2" l="1"/>
  <c r="AA103" i="2"/>
  <c r="X104" i="2"/>
  <c r="AX98" i="2"/>
  <c r="AZ97" i="2"/>
  <c r="BA97" i="2" s="1"/>
  <c r="Z104" i="2" l="1"/>
  <c r="AA104" i="2"/>
  <c r="X105" i="2"/>
  <c r="AX99" i="2"/>
  <c r="AZ98" i="2"/>
  <c r="BA98" i="2" s="1"/>
  <c r="Z105" i="2" l="1"/>
  <c r="AA105" i="2"/>
  <c r="X106" i="2"/>
  <c r="AX100" i="2"/>
  <c r="AZ99" i="2"/>
  <c r="BA99" i="2" s="1"/>
  <c r="Z106" i="2" l="1"/>
  <c r="AA106" i="2"/>
  <c r="X107" i="2"/>
  <c r="AX101" i="2"/>
  <c r="AZ100" i="2"/>
  <c r="BA100" i="2" s="1"/>
  <c r="Z107" i="2" l="1"/>
  <c r="AA107" i="2" s="1"/>
  <c r="X108" i="2"/>
  <c r="AX102" i="2"/>
  <c r="AZ101" i="2"/>
  <c r="BA101" i="2" s="1"/>
  <c r="Z108" i="2" l="1"/>
  <c r="AA108" i="2"/>
  <c r="X109" i="2"/>
  <c r="AX103" i="2"/>
  <c r="AZ102" i="2"/>
  <c r="BA102" i="2" s="1"/>
  <c r="Z109" i="2" l="1"/>
  <c r="AA109" i="2"/>
  <c r="X110" i="2"/>
  <c r="AX104" i="2"/>
  <c r="AZ103" i="2"/>
  <c r="BA103" i="2" s="1"/>
  <c r="Z110" i="2" l="1"/>
  <c r="AA110" i="2"/>
  <c r="X111" i="2"/>
  <c r="AX105" i="2"/>
  <c r="AZ104" i="2"/>
  <c r="BA104" i="2" s="1"/>
  <c r="Z111" i="2" l="1"/>
  <c r="AA111" i="2"/>
  <c r="X112" i="2"/>
  <c r="AX106" i="2"/>
  <c r="AZ105" i="2"/>
  <c r="BA105" i="2" s="1"/>
  <c r="Z112" i="2" l="1"/>
  <c r="AA112" i="2"/>
  <c r="X113" i="2"/>
  <c r="AX107" i="2"/>
  <c r="AZ106" i="2"/>
  <c r="BA106" i="2" s="1"/>
  <c r="Z113" i="2" l="1"/>
  <c r="AA113" i="2"/>
  <c r="X114" i="2"/>
  <c r="AX108" i="2"/>
  <c r="AZ107" i="2"/>
  <c r="BA107" i="2" s="1"/>
  <c r="Z114" i="2" l="1"/>
  <c r="AA114" i="2"/>
  <c r="X115" i="2"/>
  <c r="AX109" i="2"/>
  <c r="AZ108" i="2"/>
  <c r="BA108" i="2" s="1"/>
  <c r="Z115" i="2" l="1"/>
  <c r="AA115" i="2"/>
  <c r="X116" i="2"/>
  <c r="AX110" i="2"/>
  <c r="AZ109" i="2"/>
  <c r="BA109" i="2" s="1"/>
  <c r="Z116" i="2" l="1"/>
  <c r="AA116" i="2"/>
  <c r="X117" i="2"/>
  <c r="AX111" i="2"/>
  <c r="AZ110" i="2"/>
  <c r="BA110" i="2" s="1"/>
  <c r="Z117" i="2" l="1"/>
  <c r="AA117" i="2"/>
  <c r="X118" i="2"/>
  <c r="AX112" i="2"/>
  <c r="AZ111" i="2"/>
  <c r="BA111" i="2" s="1"/>
  <c r="Z118" i="2" l="1"/>
  <c r="AA118" i="2"/>
  <c r="X119" i="2"/>
  <c r="AX113" i="2"/>
  <c r="AZ112" i="2"/>
  <c r="BA112" i="2" s="1"/>
  <c r="Z119" i="2" l="1"/>
  <c r="AA119" i="2" s="1"/>
  <c r="X120" i="2"/>
  <c r="AX114" i="2"/>
  <c r="AZ113" i="2"/>
  <c r="BA113" i="2" s="1"/>
  <c r="Z120" i="2" l="1"/>
  <c r="AA120" i="2"/>
  <c r="X121" i="2"/>
  <c r="AX115" i="2"/>
  <c r="AZ114" i="2"/>
  <c r="BA114" i="2" s="1"/>
  <c r="Z121" i="2" l="1"/>
  <c r="AA121" i="2"/>
  <c r="X122" i="2"/>
  <c r="AX116" i="2"/>
  <c r="AZ115" i="2"/>
  <c r="BA115" i="2" s="1"/>
  <c r="Z122" i="2" l="1"/>
  <c r="AA122" i="2"/>
  <c r="X123" i="2"/>
  <c r="AX117" i="2"/>
  <c r="AZ116" i="2"/>
  <c r="BA116" i="2" s="1"/>
  <c r="Z123" i="2" l="1"/>
  <c r="AA123" i="2"/>
  <c r="X124" i="2"/>
  <c r="AX118" i="2"/>
  <c r="AZ117" i="2"/>
  <c r="BA117" i="2" s="1"/>
  <c r="Z124" i="2" l="1"/>
  <c r="AA124" i="2"/>
  <c r="X125" i="2"/>
  <c r="AX119" i="2"/>
  <c r="AZ118" i="2"/>
  <c r="BA118" i="2" s="1"/>
  <c r="Z125" i="2" l="1"/>
  <c r="AA125" i="2"/>
  <c r="X126" i="2"/>
  <c r="AX120" i="2"/>
  <c r="AZ119" i="2"/>
  <c r="BA119" i="2" s="1"/>
  <c r="Z126" i="2" l="1"/>
  <c r="AA126" i="2"/>
  <c r="X127" i="2"/>
  <c r="AX121" i="2"/>
  <c r="AZ120" i="2"/>
  <c r="BA120" i="2" s="1"/>
  <c r="Z127" i="2" l="1"/>
  <c r="AA127" i="2"/>
  <c r="X128" i="2"/>
  <c r="AX122" i="2"/>
  <c r="AZ121" i="2"/>
  <c r="BA121" i="2" s="1"/>
  <c r="Z128" i="2" l="1"/>
  <c r="AA128" i="2" s="1"/>
  <c r="X129" i="2"/>
  <c r="AX123" i="2"/>
  <c r="AZ122" i="2"/>
  <c r="BA122" i="2" s="1"/>
  <c r="Z129" i="2" l="1"/>
  <c r="AA129" i="2"/>
  <c r="X130" i="2"/>
  <c r="AX124" i="2"/>
  <c r="AZ123" i="2"/>
  <c r="BA123" i="2" s="1"/>
  <c r="Z130" i="2" l="1"/>
  <c r="AA130" i="2" s="1"/>
  <c r="X131" i="2"/>
  <c r="AX125" i="2"/>
  <c r="AZ124" i="2"/>
  <c r="BA124" i="2" s="1"/>
  <c r="Z131" i="2" l="1"/>
  <c r="AA131" i="2"/>
  <c r="X132" i="2"/>
  <c r="AX126" i="2"/>
  <c r="AZ125" i="2"/>
  <c r="BA125" i="2" s="1"/>
  <c r="Z132" i="2" l="1"/>
  <c r="AA132" i="2"/>
  <c r="X133" i="2"/>
  <c r="AX127" i="2"/>
  <c r="AZ126" i="2"/>
  <c r="BA126" i="2" s="1"/>
  <c r="Z133" i="2" l="1"/>
  <c r="AA133" i="2" s="1"/>
  <c r="X134" i="2"/>
  <c r="AX128" i="2"/>
  <c r="AZ127" i="2"/>
  <c r="BA127" i="2" s="1"/>
  <c r="Z134" i="2" l="1"/>
  <c r="AA134" i="2" s="1"/>
  <c r="X135" i="2"/>
  <c r="AX129" i="2"/>
  <c r="AZ128" i="2"/>
  <c r="BA128" i="2" s="1"/>
  <c r="Z135" i="2" l="1"/>
  <c r="AA135" i="2"/>
  <c r="X136" i="2"/>
  <c r="AX130" i="2"/>
  <c r="AZ129" i="2"/>
  <c r="BA129" i="2" s="1"/>
  <c r="Z136" i="2" l="1"/>
  <c r="AA136" i="2"/>
  <c r="X137" i="2"/>
  <c r="AX131" i="2"/>
  <c r="AZ130" i="2"/>
  <c r="BA130" i="2" s="1"/>
  <c r="Z137" i="2" l="1"/>
  <c r="AA137" i="2"/>
  <c r="X138" i="2"/>
  <c r="AX132" i="2"/>
  <c r="AZ131" i="2"/>
  <c r="BA131" i="2" s="1"/>
  <c r="Z138" i="2" l="1"/>
  <c r="AA138" i="2" s="1"/>
  <c r="X139" i="2"/>
  <c r="AX133" i="2"/>
  <c r="AZ132" i="2"/>
  <c r="BA132" i="2" s="1"/>
  <c r="Z139" i="2" l="1"/>
  <c r="AA139" i="2"/>
  <c r="X140" i="2"/>
  <c r="AX134" i="2"/>
  <c r="AZ133" i="2"/>
  <c r="BA133" i="2" s="1"/>
  <c r="Z140" i="2" l="1"/>
  <c r="AA140" i="2"/>
  <c r="X141" i="2"/>
  <c r="AX135" i="2"/>
  <c r="AZ134" i="2"/>
  <c r="BA134" i="2" s="1"/>
  <c r="Z141" i="2" l="1"/>
  <c r="AA141" i="2"/>
  <c r="X142" i="2"/>
  <c r="AX136" i="2"/>
  <c r="AZ135" i="2"/>
  <c r="BA135" i="2" s="1"/>
  <c r="Z142" i="2" l="1"/>
  <c r="AA142" i="2"/>
  <c r="X143" i="2"/>
  <c r="AX137" i="2"/>
  <c r="AZ136" i="2"/>
  <c r="BA136" i="2" s="1"/>
  <c r="Z143" i="2" l="1"/>
  <c r="AA143" i="2"/>
  <c r="X144" i="2"/>
  <c r="AX138" i="2"/>
  <c r="AZ137" i="2"/>
  <c r="BA137" i="2" s="1"/>
  <c r="Z144" i="2" l="1"/>
  <c r="AA144" i="2"/>
  <c r="X145" i="2"/>
  <c r="AX139" i="2"/>
  <c r="AZ138" i="2"/>
  <c r="BA138" i="2" s="1"/>
  <c r="Z145" i="2" l="1"/>
  <c r="AA145" i="2"/>
  <c r="X146" i="2"/>
  <c r="AX140" i="2"/>
  <c r="AZ139" i="2"/>
  <c r="BA139" i="2" s="1"/>
  <c r="Z146" i="2" l="1"/>
  <c r="AA146" i="2"/>
  <c r="X147" i="2"/>
  <c r="AX141" i="2"/>
  <c r="AZ140" i="2"/>
  <c r="BA140" i="2" s="1"/>
  <c r="Z147" i="2" l="1"/>
  <c r="AA147" i="2"/>
  <c r="X148" i="2"/>
  <c r="AX142" i="2"/>
  <c r="AZ141" i="2"/>
  <c r="BA141" i="2" s="1"/>
  <c r="Z148" i="2" l="1"/>
  <c r="AA148" i="2" s="1"/>
  <c r="X149" i="2"/>
  <c r="AX143" i="2"/>
  <c r="AZ142" i="2"/>
  <c r="BA142" i="2" s="1"/>
  <c r="Z149" i="2" l="1"/>
  <c r="AA149" i="2" s="1"/>
  <c r="X150" i="2"/>
  <c r="AX144" i="2"/>
  <c r="AZ143" i="2"/>
  <c r="BA143" i="2" s="1"/>
  <c r="Z150" i="2" l="1"/>
  <c r="AA150" i="2"/>
  <c r="X151" i="2"/>
  <c r="AX145" i="2"/>
  <c r="AZ144" i="2"/>
  <c r="BA144" i="2" s="1"/>
  <c r="Z151" i="2" l="1"/>
  <c r="AA151" i="2"/>
  <c r="X152" i="2"/>
  <c r="AX146" i="2"/>
  <c r="AZ145" i="2"/>
  <c r="BA145" i="2" s="1"/>
  <c r="Z152" i="2" l="1"/>
  <c r="AA152" i="2"/>
  <c r="X153" i="2"/>
  <c r="AX147" i="2"/>
  <c r="AZ146" i="2"/>
  <c r="BA146" i="2" s="1"/>
  <c r="Z153" i="2" l="1"/>
  <c r="AA153" i="2"/>
  <c r="X154" i="2"/>
  <c r="AX148" i="2"/>
  <c r="AZ147" i="2"/>
  <c r="BA147" i="2" s="1"/>
  <c r="Z154" i="2" l="1"/>
  <c r="AA154" i="2"/>
  <c r="X155" i="2"/>
  <c r="AX149" i="2"/>
  <c r="AZ148" i="2"/>
  <c r="BA148" i="2" s="1"/>
  <c r="Z155" i="2" l="1"/>
  <c r="AA155" i="2" s="1"/>
  <c r="X156" i="2"/>
  <c r="AX150" i="2"/>
  <c r="AZ149" i="2"/>
  <c r="BA149" i="2" s="1"/>
  <c r="Z156" i="2" l="1"/>
  <c r="AA156" i="2" s="1"/>
  <c r="X157" i="2"/>
  <c r="AX151" i="2"/>
  <c r="AZ150" i="2"/>
  <c r="BA150" i="2" s="1"/>
  <c r="Z157" i="2" l="1"/>
  <c r="AA157" i="2" s="1"/>
  <c r="X158" i="2"/>
  <c r="AX152" i="2"/>
  <c r="AZ151" i="2"/>
  <c r="BA151" i="2" s="1"/>
  <c r="Z158" i="2" l="1"/>
  <c r="AA158" i="2"/>
  <c r="X159" i="2"/>
  <c r="AX153" i="2"/>
  <c r="AZ152" i="2"/>
  <c r="BA152" i="2" s="1"/>
  <c r="Z159" i="2" l="1"/>
  <c r="AA159" i="2" s="1"/>
  <c r="X160" i="2"/>
  <c r="AX154" i="2"/>
  <c r="AZ153" i="2"/>
  <c r="BA153" i="2" s="1"/>
  <c r="Z160" i="2" l="1"/>
  <c r="AA160" i="2"/>
  <c r="X161" i="2"/>
  <c r="AX155" i="2"/>
  <c r="AZ154" i="2"/>
  <c r="BA154" i="2" s="1"/>
  <c r="Z161" i="2" l="1"/>
  <c r="AA161" i="2" s="1"/>
  <c r="X162" i="2"/>
  <c r="AX156" i="2"/>
  <c r="AZ155" i="2"/>
  <c r="BA155" i="2" s="1"/>
  <c r="Z162" i="2" l="1"/>
  <c r="AA162" i="2"/>
  <c r="X163" i="2"/>
  <c r="AX157" i="2"/>
  <c r="AZ156" i="2"/>
  <c r="BA156" i="2" s="1"/>
  <c r="Z163" i="2" l="1"/>
  <c r="AA163" i="2"/>
  <c r="X164" i="2"/>
  <c r="AX158" i="2"/>
  <c r="AZ157" i="2"/>
  <c r="BA157" i="2" s="1"/>
  <c r="Z164" i="2" l="1"/>
  <c r="AA164" i="2"/>
  <c r="X165" i="2"/>
  <c r="AX159" i="2"/>
  <c r="AZ158" i="2"/>
  <c r="BA158" i="2" s="1"/>
  <c r="Z165" i="2" l="1"/>
  <c r="AA165" i="2"/>
  <c r="X166" i="2"/>
  <c r="AX160" i="2"/>
  <c r="AZ159" i="2"/>
  <c r="BA159" i="2" s="1"/>
  <c r="Z166" i="2" l="1"/>
  <c r="AA166" i="2"/>
  <c r="X167" i="2"/>
  <c r="AX161" i="2"/>
  <c r="AZ160" i="2"/>
  <c r="BA160" i="2" s="1"/>
  <c r="Z167" i="2" l="1"/>
  <c r="AA167" i="2"/>
  <c r="X168" i="2"/>
  <c r="AX162" i="2"/>
  <c r="AZ161" i="2"/>
  <c r="BA161" i="2" s="1"/>
  <c r="Z168" i="2" l="1"/>
  <c r="AA168" i="2"/>
  <c r="X169" i="2"/>
  <c r="AX163" i="2"/>
  <c r="AZ162" i="2"/>
  <c r="BA162" i="2" s="1"/>
  <c r="Z169" i="2" l="1"/>
  <c r="AA169" i="2" s="1"/>
  <c r="X170" i="2"/>
  <c r="AX164" i="2"/>
  <c r="AZ163" i="2"/>
  <c r="BA163" i="2" s="1"/>
  <c r="Z170" i="2" l="1"/>
  <c r="AA170" i="2"/>
  <c r="X171" i="2"/>
  <c r="AX165" i="2"/>
  <c r="AZ164" i="2"/>
  <c r="BA164" i="2" s="1"/>
  <c r="Z171" i="2" l="1"/>
  <c r="AA171" i="2"/>
  <c r="X172" i="2"/>
  <c r="AX166" i="2"/>
  <c r="AZ165" i="2"/>
  <c r="BA165" i="2" s="1"/>
  <c r="Z172" i="2" l="1"/>
  <c r="AA172" i="2"/>
  <c r="X173" i="2"/>
  <c r="AX167" i="2"/>
  <c r="AZ166" i="2"/>
  <c r="BA166" i="2" s="1"/>
  <c r="Z173" i="2" l="1"/>
  <c r="AA173" i="2"/>
  <c r="X174" i="2"/>
  <c r="AX168" i="2"/>
  <c r="AZ167" i="2"/>
  <c r="BA167" i="2" s="1"/>
  <c r="Z174" i="2" l="1"/>
  <c r="AA174" i="2"/>
  <c r="X175" i="2"/>
  <c r="AX169" i="2"/>
  <c r="AZ168" i="2"/>
  <c r="BA168" i="2" s="1"/>
  <c r="Z175" i="2" l="1"/>
  <c r="AA175" i="2"/>
  <c r="X176" i="2"/>
  <c r="AX170" i="2"/>
  <c r="AZ169" i="2"/>
  <c r="BA169" i="2" s="1"/>
  <c r="Z176" i="2" l="1"/>
  <c r="AA176" i="2"/>
  <c r="X177" i="2"/>
  <c r="AX171" i="2"/>
  <c r="AZ170" i="2"/>
  <c r="BA170" i="2" s="1"/>
  <c r="Z177" i="2" l="1"/>
  <c r="AA177" i="2"/>
  <c r="X178" i="2"/>
  <c r="AX172" i="2"/>
  <c r="AZ171" i="2"/>
  <c r="BA171" i="2" s="1"/>
  <c r="Z178" i="2" l="1"/>
  <c r="AA178" i="2"/>
  <c r="X179" i="2"/>
  <c r="AX173" i="2"/>
  <c r="AZ172" i="2"/>
  <c r="BA172" i="2" s="1"/>
  <c r="Z179" i="2" l="1"/>
  <c r="AA179" i="2"/>
  <c r="X180" i="2"/>
  <c r="AX174" i="2"/>
  <c r="AZ173" i="2"/>
  <c r="BA173" i="2" s="1"/>
  <c r="Z180" i="2" l="1"/>
  <c r="AA180" i="2"/>
  <c r="X181" i="2"/>
  <c r="AX175" i="2"/>
  <c r="AZ174" i="2"/>
  <c r="BA174" i="2" s="1"/>
  <c r="Z181" i="2" l="1"/>
  <c r="AA181" i="2"/>
  <c r="X182" i="2"/>
  <c r="AX176" i="2"/>
  <c r="AZ175" i="2"/>
  <c r="BA175" i="2" s="1"/>
  <c r="Z182" i="2" l="1"/>
  <c r="AA182" i="2" s="1"/>
  <c r="X183" i="2"/>
  <c r="AX177" i="2"/>
  <c r="AZ176" i="2"/>
  <c r="BA176" i="2" s="1"/>
  <c r="Z183" i="2" l="1"/>
  <c r="AA183" i="2" s="1"/>
  <c r="X184" i="2"/>
  <c r="AX178" i="2"/>
  <c r="AZ177" i="2"/>
  <c r="BA177" i="2" s="1"/>
  <c r="Z184" i="2" l="1"/>
  <c r="AA184" i="2" s="1"/>
  <c r="X185" i="2"/>
  <c r="AX179" i="2"/>
  <c r="AZ178" i="2"/>
  <c r="BA178" i="2" s="1"/>
  <c r="Z185" i="2" l="1"/>
  <c r="AA185" i="2"/>
  <c r="X186" i="2"/>
  <c r="AX180" i="2"/>
  <c r="AZ179" i="2"/>
  <c r="BA179" i="2" s="1"/>
  <c r="Z186" i="2" l="1"/>
  <c r="AA186" i="2"/>
  <c r="X187" i="2"/>
  <c r="AX181" i="2"/>
  <c r="AZ180" i="2"/>
  <c r="BA180" i="2" s="1"/>
  <c r="Z187" i="2" l="1"/>
  <c r="AA187" i="2"/>
  <c r="X188" i="2"/>
  <c r="AX182" i="2"/>
  <c r="AZ181" i="2"/>
  <c r="BA181" i="2" s="1"/>
  <c r="Z188" i="2" l="1"/>
  <c r="AA188" i="2"/>
  <c r="X189" i="2"/>
  <c r="AX183" i="2"/>
  <c r="AZ182" i="2"/>
  <c r="BA182" i="2" s="1"/>
  <c r="Z189" i="2" l="1"/>
  <c r="AA189" i="2"/>
  <c r="X190" i="2"/>
  <c r="AX184" i="2"/>
  <c r="AZ183" i="2"/>
  <c r="BA183" i="2" s="1"/>
  <c r="Z190" i="2" l="1"/>
  <c r="AA190" i="2"/>
  <c r="X191" i="2"/>
  <c r="AX185" i="2"/>
  <c r="AZ184" i="2"/>
  <c r="BA184" i="2" s="1"/>
  <c r="Z191" i="2" l="1"/>
  <c r="AA191" i="2"/>
  <c r="X192" i="2"/>
  <c r="AX186" i="2"/>
  <c r="AZ185" i="2"/>
  <c r="BA185" i="2" s="1"/>
  <c r="Z192" i="2" l="1"/>
  <c r="AA192" i="2"/>
  <c r="X193" i="2"/>
  <c r="AX187" i="2"/>
  <c r="AZ186" i="2"/>
  <c r="BA186" i="2" s="1"/>
  <c r="Z193" i="2" l="1"/>
  <c r="AA193" i="2"/>
  <c r="X194" i="2"/>
  <c r="AX188" i="2"/>
  <c r="AZ187" i="2"/>
  <c r="BA187" i="2" s="1"/>
  <c r="Z194" i="2" l="1"/>
  <c r="AA194" i="2" s="1"/>
  <c r="X195" i="2"/>
  <c r="AX189" i="2"/>
  <c r="AZ188" i="2"/>
  <c r="BA188" i="2" s="1"/>
  <c r="Z195" i="2" l="1"/>
  <c r="AA195" i="2"/>
  <c r="X196" i="2"/>
  <c r="AX190" i="2"/>
  <c r="AZ189" i="2"/>
  <c r="BA189" i="2" s="1"/>
  <c r="Z196" i="2" l="1"/>
  <c r="AA196" i="2"/>
  <c r="X197" i="2"/>
  <c r="AX191" i="2"/>
  <c r="AZ190" i="2"/>
  <c r="BA190" i="2" s="1"/>
  <c r="Z197" i="2" l="1"/>
  <c r="AA197" i="2" s="1"/>
  <c r="X198" i="2"/>
  <c r="AX192" i="2"/>
  <c r="AZ191" i="2"/>
  <c r="BA191" i="2" s="1"/>
  <c r="Z198" i="2" l="1"/>
  <c r="AA198" i="2"/>
  <c r="X199" i="2"/>
  <c r="AX193" i="2"/>
  <c r="AZ192" i="2"/>
  <c r="BA192" i="2" s="1"/>
  <c r="Z199" i="2" l="1"/>
  <c r="AA199" i="2"/>
  <c r="X200" i="2"/>
  <c r="AX194" i="2"/>
  <c r="AZ193" i="2"/>
  <c r="BA193" i="2" s="1"/>
  <c r="Z200" i="2" l="1"/>
  <c r="AA200" i="2" s="1"/>
  <c r="X201" i="2"/>
  <c r="AX195" i="2"/>
  <c r="AZ194" i="2"/>
  <c r="BA194" i="2" s="1"/>
  <c r="Z201" i="2" l="1"/>
  <c r="AA201" i="2"/>
  <c r="X202" i="2"/>
  <c r="AX196" i="2"/>
  <c r="AZ195" i="2"/>
  <c r="BA195" i="2" s="1"/>
  <c r="Z202" i="2" l="1"/>
  <c r="AA202" i="2"/>
  <c r="X203" i="2"/>
  <c r="AX197" i="2"/>
  <c r="AZ196" i="2"/>
  <c r="BA196" i="2" s="1"/>
  <c r="Z203" i="2" l="1"/>
  <c r="AA203" i="2"/>
  <c r="X204" i="2"/>
  <c r="AX198" i="2"/>
  <c r="AZ197" i="2"/>
  <c r="BA197" i="2" s="1"/>
  <c r="Z204" i="2" l="1"/>
  <c r="AA204" i="2"/>
  <c r="X205" i="2"/>
  <c r="AX199" i="2"/>
  <c r="AZ198" i="2"/>
  <c r="BA198" i="2" s="1"/>
  <c r="Z205" i="2" l="1"/>
  <c r="AA205" i="2"/>
  <c r="X206" i="2"/>
  <c r="AX200" i="2"/>
  <c r="AZ199" i="2"/>
  <c r="BA199" i="2" s="1"/>
  <c r="Z206" i="2" l="1"/>
  <c r="AA206" i="2"/>
  <c r="X207" i="2"/>
  <c r="AX201" i="2"/>
  <c r="AZ200" i="2"/>
  <c r="BA200" i="2" s="1"/>
  <c r="Z207" i="2" l="1"/>
  <c r="AA207" i="2"/>
  <c r="X208" i="2"/>
  <c r="AX202" i="2"/>
  <c r="AZ201" i="2"/>
  <c r="BA201" i="2" s="1"/>
  <c r="Z208" i="2" l="1"/>
  <c r="AA208" i="2"/>
  <c r="X209" i="2"/>
  <c r="AX203" i="2"/>
  <c r="AZ202" i="2"/>
  <c r="BA202" i="2" s="1"/>
  <c r="Z209" i="2" l="1"/>
  <c r="AA209" i="2"/>
  <c r="X210" i="2"/>
  <c r="AX204" i="2"/>
  <c r="AZ203" i="2"/>
  <c r="BA203" i="2" s="1"/>
  <c r="Z210" i="2" l="1"/>
  <c r="AA210" i="2"/>
  <c r="X211" i="2"/>
  <c r="AX205" i="2"/>
  <c r="AZ204" i="2"/>
  <c r="BA204" i="2" s="1"/>
  <c r="Z211" i="2" l="1"/>
  <c r="AA211" i="2"/>
  <c r="X212" i="2"/>
  <c r="AX206" i="2"/>
  <c r="AZ205" i="2"/>
  <c r="BA205" i="2" s="1"/>
  <c r="Z212" i="2" l="1"/>
  <c r="AA212" i="2"/>
  <c r="X213" i="2"/>
  <c r="AX207" i="2"/>
  <c r="AZ206" i="2"/>
  <c r="BA206" i="2" s="1"/>
  <c r="Z213" i="2" l="1"/>
  <c r="AA213" i="2"/>
  <c r="X214" i="2"/>
  <c r="AX208" i="2"/>
  <c r="AZ207" i="2"/>
  <c r="BA207" i="2" s="1"/>
  <c r="Z214" i="2" l="1"/>
  <c r="AA214" i="2"/>
  <c r="X215" i="2"/>
  <c r="AX209" i="2"/>
  <c r="AZ208" i="2"/>
  <c r="BA208" i="2" s="1"/>
  <c r="Z215" i="2" l="1"/>
  <c r="AA215" i="2"/>
  <c r="X216" i="2"/>
  <c r="AX210" i="2"/>
  <c r="AZ209" i="2"/>
  <c r="BA209" i="2" s="1"/>
  <c r="Z216" i="2" l="1"/>
  <c r="AA216" i="2"/>
  <c r="X217" i="2"/>
  <c r="AX211" i="2"/>
  <c r="AZ210" i="2"/>
  <c r="BA210" i="2" s="1"/>
  <c r="Z217" i="2" l="1"/>
  <c r="AA217" i="2"/>
  <c r="X218" i="2"/>
  <c r="AX212" i="2"/>
  <c r="AZ211" i="2"/>
  <c r="BA211" i="2" s="1"/>
  <c r="Z218" i="2" l="1"/>
  <c r="AA218" i="2"/>
  <c r="X219" i="2"/>
  <c r="AX213" i="2"/>
  <c r="AZ212" i="2"/>
  <c r="BA212" i="2" s="1"/>
  <c r="Z219" i="2" l="1"/>
  <c r="AA219" i="2"/>
  <c r="X220" i="2"/>
  <c r="AX214" i="2"/>
  <c r="AZ213" i="2"/>
  <c r="BA213" i="2" s="1"/>
  <c r="Z220" i="2" l="1"/>
  <c r="AA220" i="2" s="1"/>
  <c r="X221" i="2"/>
  <c r="AX215" i="2"/>
  <c r="AZ214" i="2"/>
  <c r="BA214" i="2" s="1"/>
  <c r="Z221" i="2" l="1"/>
  <c r="AA221" i="2"/>
  <c r="X222" i="2"/>
  <c r="AX216" i="2"/>
  <c r="AZ215" i="2"/>
  <c r="BA215" i="2" s="1"/>
  <c r="Z222" i="2" l="1"/>
  <c r="AA222" i="2"/>
  <c r="X223" i="2"/>
  <c r="AX217" i="2"/>
  <c r="AZ216" i="2"/>
  <c r="BA216" i="2" s="1"/>
  <c r="Z223" i="2" l="1"/>
  <c r="AA223" i="2"/>
  <c r="X224" i="2"/>
  <c r="AX218" i="2"/>
  <c r="AZ217" i="2"/>
  <c r="BA217" i="2" s="1"/>
  <c r="Z224" i="2" l="1"/>
  <c r="AA224" i="2"/>
  <c r="X225" i="2"/>
  <c r="AX219" i="2"/>
  <c r="AZ218" i="2"/>
  <c r="BA218" i="2" s="1"/>
  <c r="Z225" i="2" l="1"/>
  <c r="AA225" i="2"/>
  <c r="X226" i="2"/>
  <c r="AX220" i="2"/>
  <c r="AZ219" i="2"/>
  <c r="BA219" i="2" s="1"/>
  <c r="Z226" i="2" l="1"/>
  <c r="AA226" i="2"/>
  <c r="X227" i="2"/>
  <c r="AX221" i="2"/>
  <c r="AZ220" i="2"/>
  <c r="BA220" i="2" s="1"/>
  <c r="Z227" i="2" l="1"/>
  <c r="AA227" i="2"/>
  <c r="X228" i="2"/>
  <c r="AX222" i="2"/>
  <c r="AZ221" i="2"/>
  <c r="BA221" i="2" s="1"/>
  <c r="Z228" i="2" l="1"/>
  <c r="AA228" i="2" s="1"/>
  <c r="X229" i="2"/>
  <c r="AX223" i="2"/>
  <c r="AZ222" i="2"/>
  <c r="BA222" i="2" s="1"/>
  <c r="Z229" i="2" l="1"/>
  <c r="AA229" i="2"/>
  <c r="X230" i="2"/>
  <c r="AX224" i="2"/>
  <c r="AZ223" i="2"/>
  <c r="BA223" i="2" s="1"/>
  <c r="Z230" i="2" l="1"/>
  <c r="AA230" i="2"/>
  <c r="X231" i="2"/>
  <c r="AX225" i="2"/>
  <c r="AZ224" i="2"/>
  <c r="BA224" i="2" s="1"/>
  <c r="Z231" i="2" l="1"/>
  <c r="AA231" i="2"/>
  <c r="X232" i="2"/>
  <c r="AX226" i="2"/>
  <c r="AZ225" i="2"/>
  <c r="BA225" i="2" s="1"/>
  <c r="Z232" i="2" l="1"/>
  <c r="AA232" i="2"/>
  <c r="X233" i="2"/>
  <c r="AX227" i="2"/>
  <c r="AZ226" i="2"/>
  <c r="BA226" i="2" s="1"/>
  <c r="Z233" i="2" l="1"/>
  <c r="AA233" i="2"/>
  <c r="X234" i="2"/>
  <c r="AX228" i="2"/>
  <c r="AZ227" i="2"/>
  <c r="BA227" i="2" s="1"/>
  <c r="Z234" i="2" l="1"/>
  <c r="AA234" i="2" s="1"/>
  <c r="X235" i="2"/>
  <c r="AX229" i="2"/>
  <c r="AZ228" i="2"/>
  <c r="BA228" i="2" s="1"/>
  <c r="Z235" i="2" l="1"/>
  <c r="AA235" i="2"/>
  <c r="X236" i="2"/>
  <c r="AX230" i="2"/>
  <c r="AZ229" i="2"/>
  <c r="BA229" i="2" s="1"/>
  <c r="Z236" i="2" l="1"/>
  <c r="AA236" i="2"/>
  <c r="X237" i="2"/>
  <c r="AX231" i="2"/>
  <c r="AZ230" i="2"/>
  <c r="BA230" i="2" s="1"/>
  <c r="Z237" i="2" l="1"/>
  <c r="AA237" i="2"/>
  <c r="X238" i="2"/>
  <c r="AX232" i="2"/>
  <c r="AZ231" i="2"/>
  <c r="BA231" i="2" s="1"/>
  <c r="Z238" i="2" l="1"/>
  <c r="AA238" i="2"/>
  <c r="X239" i="2"/>
  <c r="AX233" i="2"/>
  <c r="AZ232" i="2"/>
  <c r="BA232" i="2" s="1"/>
  <c r="Z239" i="2" l="1"/>
  <c r="AA239" i="2"/>
  <c r="X240" i="2"/>
  <c r="AX234" i="2"/>
  <c r="AZ233" i="2"/>
  <c r="BA233" i="2" s="1"/>
  <c r="Z240" i="2" l="1"/>
  <c r="AA240" i="2" s="1"/>
  <c r="X241" i="2"/>
  <c r="AX235" i="2"/>
  <c r="AZ234" i="2"/>
  <c r="BA234" i="2" s="1"/>
  <c r="Z241" i="2" l="1"/>
  <c r="AA241" i="2"/>
  <c r="X242" i="2"/>
  <c r="AX236" i="2"/>
  <c r="AZ235" i="2"/>
  <c r="BA235" i="2" s="1"/>
  <c r="Z242" i="2" l="1"/>
  <c r="AA242" i="2"/>
  <c r="X243" i="2"/>
  <c r="AX237" i="2"/>
  <c r="AZ236" i="2"/>
  <c r="BA236" i="2" s="1"/>
  <c r="Z243" i="2" l="1"/>
  <c r="AA243" i="2"/>
  <c r="X244" i="2"/>
  <c r="AX238" i="2"/>
  <c r="AZ237" i="2"/>
  <c r="BA237" i="2" s="1"/>
  <c r="Z244" i="2" l="1"/>
  <c r="AA244" i="2" s="1"/>
  <c r="X245" i="2"/>
  <c r="AX239" i="2"/>
  <c r="AZ238" i="2"/>
  <c r="BA238" i="2" s="1"/>
  <c r="Z245" i="2" l="1"/>
  <c r="AA245" i="2"/>
  <c r="X246" i="2"/>
  <c r="AX240" i="2"/>
  <c r="AZ239" i="2"/>
  <c r="BA239" i="2" s="1"/>
  <c r="Z246" i="2" l="1"/>
  <c r="AA246" i="2" s="1"/>
  <c r="X247" i="2"/>
  <c r="AX241" i="2"/>
  <c r="AZ240" i="2"/>
  <c r="BA240" i="2" s="1"/>
  <c r="Z247" i="2" l="1"/>
  <c r="AA247" i="2"/>
  <c r="X248" i="2"/>
  <c r="AX242" i="2"/>
  <c r="AZ241" i="2"/>
  <c r="BA241" i="2" s="1"/>
  <c r="Z248" i="2" l="1"/>
  <c r="AA248" i="2"/>
  <c r="X249" i="2"/>
  <c r="AX243" i="2"/>
  <c r="AZ242" i="2"/>
  <c r="BA242" i="2" s="1"/>
  <c r="Z249" i="2" l="1"/>
  <c r="AA249" i="2"/>
  <c r="X250" i="2"/>
  <c r="AX244" i="2"/>
  <c r="AZ243" i="2"/>
  <c r="BA243" i="2" s="1"/>
  <c r="Z250" i="2" l="1"/>
  <c r="AA250" i="2"/>
  <c r="X251" i="2"/>
  <c r="AX245" i="2"/>
  <c r="AZ244" i="2"/>
  <c r="BA244" i="2" s="1"/>
  <c r="Z251" i="2" l="1"/>
  <c r="AA251" i="2"/>
  <c r="X252" i="2"/>
  <c r="AX246" i="2"/>
  <c r="AZ245" i="2"/>
  <c r="BA245" i="2" s="1"/>
  <c r="Z252" i="2" l="1"/>
  <c r="AA252" i="2"/>
  <c r="X253" i="2"/>
  <c r="AX247" i="2"/>
  <c r="AZ246" i="2"/>
  <c r="BA246" i="2" s="1"/>
  <c r="Z253" i="2" l="1"/>
  <c r="AA253" i="2"/>
  <c r="X254" i="2"/>
  <c r="AX248" i="2"/>
  <c r="AZ247" i="2"/>
  <c r="BA247" i="2" s="1"/>
  <c r="Z254" i="2" l="1"/>
  <c r="AA254" i="2"/>
  <c r="X255" i="2"/>
  <c r="AX249" i="2"/>
  <c r="AZ248" i="2"/>
  <c r="BA248" i="2" s="1"/>
  <c r="Z255" i="2" l="1"/>
  <c r="AA255" i="2"/>
  <c r="X256" i="2"/>
  <c r="AX250" i="2"/>
  <c r="AZ249" i="2"/>
  <c r="BA249" i="2" s="1"/>
  <c r="Z256" i="2" l="1"/>
  <c r="AA256" i="2"/>
  <c r="X257" i="2"/>
  <c r="AX251" i="2"/>
  <c r="AZ250" i="2"/>
  <c r="BA250" i="2" s="1"/>
  <c r="Z257" i="2" l="1"/>
  <c r="AA257" i="2"/>
  <c r="X258" i="2"/>
  <c r="AX252" i="2"/>
  <c r="AZ251" i="2"/>
  <c r="BA251" i="2" s="1"/>
  <c r="Z258" i="2" l="1"/>
  <c r="AA258" i="2"/>
  <c r="X259" i="2"/>
  <c r="AX253" i="2"/>
  <c r="AZ252" i="2"/>
  <c r="BA252" i="2" s="1"/>
  <c r="Z259" i="2" l="1"/>
  <c r="AA259" i="2"/>
  <c r="X260" i="2"/>
  <c r="AX254" i="2"/>
  <c r="AZ253" i="2"/>
  <c r="BA253" i="2" s="1"/>
  <c r="Z260" i="2" l="1"/>
  <c r="AA260" i="2"/>
  <c r="X261" i="2"/>
  <c r="AX255" i="2"/>
  <c r="AZ254" i="2"/>
  <c r="BA254" i="2" s="1"/>
  <c r="Z261" i="2" l="1"/>
  <c r="AA261" i="2"/>
  <c r="X262" i="2"/>
  <c r="AX256" i="2"/>
  <c r="AZ255" i="2"/>
  <c r="BA255" i="2" s="1"/>
  <c r="Z262" i="2" l="1"/>
  <c r="AA262" i="2"/>
  <c r="X263" i="2"/>
  <c r="AX257" i="2"/>
  <c r="AZ256" i="2"/>
  <c r="BA256" i="2" s="1"/>
  <c r="Z263" i="2" l="1"/>
  <c r="AA263" i="2"/>
  <c r="X264" i="2"/>
  <c r="AX258" i="2"/>
  <c r="AZ257" i="2"/>
  <c r="BA257" i="2" s="1"/>
  <c r="Z264" i="2" l="1"/>
  <c r="AA264" i="2"/>
  <c r="X265" i="2"/>
  <c r="AX259" i="2"/>
  <c r="AZ258" i="2"/>
  <c r="BA258" i="2" s="1"/>
  <c r="Z265" i="2" l="1"/>
  <c r="AA265" i="2"/>
  <c r="X266" i="2"/>
  <c r="AX260" i="2"/>
  <c r="AZ259" i="2"/>
  <c r="BA259" i="2" s="1"/>
  <c r="Z266" i="2" l="1"/>
  <c r="AA266" i="2"/>
  <c r="X267" i="2"/>
  <c r="AX261" i="2"/>
  <c r="AZ260" i="2"/>
  <c r="BA260" i="2" s="1"/>
  <c r="Z267" i="2" l="1"/>
  <c r="AA267" i="2"/>
  <c r="X268" i="2"/>
  <c r="AX262" i="2"/>
  <c r="AZ261" i="2"/>
  <c r="BA261" i="2" s="1"/>
  <c r="Z268" i="2" l="1"/>
  <c r="AA268" i="2"/>
  <c r="X269" i="2"/>
  <c r="AX263" i="2"/>
  <c r="AZ262" i="2"/>
  <c r="BA262" i="2" s="1"/>
  <c r="Z269" i="2" l="1"/>
  <c r="AA269" i="2"/>
  <c r="X270" i="2"/>
  <c r="AX264" i="2"/>
  <c r="AZ263" i="2"/>
  <c r="BA263" i="2" s="1"/>
  <c r="Z270" i="2" l="1"/>
  <c r="AA270" i="2" s="1"/>
  <c r="X271" i="2"/>
  <c r="AX265" i="2"/>
  <c r="AZ264" i="2"/>
  <c r="BA264" i="2" s="1"/>
  <c r="Z271" i="2" l="1"/>
  <c r="AA271" i="2"/>
  <c r="X272" i="2"/>
  <c r="AX266" i="2"/>
  <c r="AZ265" i="2"/>
  <c r="BA265" i="2" s="1"/>
  <c r="Z272" i="2" l="1"/>
  <c r="AA272" i="2"/>
  <c r="X273" i="2"/>
  <c r="AX267" i="2"/>
  <c r="AZ266" i="2"/>
  <c r="BA266" i="2" s="1"/>
  <c r="Z273" i="2" l="1"/>
  <c r="AA273" i="2"/>
  <c r="X274" i="2"/>
  <c r="AX268" i="2"/>
  <c r="AZ267" i="2"/>
  <c r="BA267" i="2" s="1"/>
  <c r="Z274" i="2" l="1"/>
  <c r="AA274" i="2"/>
  <c r="X275" i="2"/>
  <c r="AX269" i="2"/>
  <c r="AZ268" i="2"/>
  <c r="BA268" i="2" s="1"/>
  <c r="Z275" i="2" l="1"/>
  <c r="AA275" i="2"/>
  <c r="X276" i="2"/>
  <c r="AX270" i="2"/>
  <c r="AZ269" i="2"/>
  <c r="BA269" i="2" s="1"/>
  <c r="Z276" i="2" l="1"/>
  <c r="AA276" i="2"/>
  <c r="X277" i="2"/>
  <c r="AX271" i="2"/>
  <c r="AZ270" i="2"/>
  <c r="BA270" i="2" s="1"/>
  <c r="Z277" i="2" l="1"/>
  <c r="AA277" i="2"/>
  <c r="X278" i="2"/>
  <c r="AX272" i="2"/>
  <c r="AZ271" i="2"/>
  <c r="BA271" i="2" s="1"/>
  <c r="Z278" i="2" l="1"/>
  <c r="AA278" i="2"/>
  <c r="X279" i="2"/>
  <c r="AX273" i="2"/>
  <c r="AZ272" i="2"/>
  <c r="BA272" i="2" s="1"/>
  <c r="Z279" i="2" l="1"/>
  <c r="AA279" i="2"/>
  <c r="X280" i="2"/>
  <c r="AX274" i="2"/>
  <c r="AZ273" i="2"/>
  <c r="BA273" i="2" s="1"/>
  <c r="Z280" i="2" l="1"/>
  <c r="AA280" i="2"/>
  <c r="X281" i="2"/>
  <c r="AX275" i="2"/>
  <c r="AZ274" i="2"/>
  <c r="BA274" i="2" s="1"/>
  <c r="Z281" i="2" l="1"/>
  <c r="AA281" i="2"/>
  <c r="X282" i="2"/>
  <c r="AX276" i="2"/>
  <c r="AZ275" i="2"/>
  <c r="BA275" i="2" s="1"/>
  <c r="Z282" i="2" l="1"/>
  <c r="AA282" i="2"/>
  <c r="X283" i="2"/>
  <c r="AX277" i="2"/>
  <c r="AZ276" i="2"/>
  <c r="BA276" i="2" s="1"/>
  <c r="Z283" i="2" l="1"/>
  <c r="AA283" i="2"/>
  <c r="X284" i="2"/>
  <c r="AX278" i="2"/>
  <c r="AZ277" i="2"/>
  <c r="BA277" i="2" s="1"/>
  <c r="Z284" i="2" l="1"/>
  <c r="AA284" i="2"/>
  <c r="X285" i="2"/>
  <c r="AX279" i="2"/>
  <c r="AZ278" i="2"/>
  <c r="BA278" i="2" s="1"/>
  <c r="Z285" i="2" l="1"/>
  <c r="AA285" i="2"/>
  <c r="X286" i="2"/>
  <c r="AX280" i="2"/>
  <c r="AZ279" i="2"/>
  <c r="BA279" i="2" s="1"/>
  <c r="Z286" i="2" l="1"/>
  <c r="AA286" i="2" s="1"/>
  <c r="X287" i="2"/>
  <c r="AX281" i="2"/>
  <c r="AZ280" i="2"/>
  <c r="BA280" i="2" s="1"/>
  <c r="Z287" i="2" l="1"/>
  <c r="AA287" i="2"/>
  <c r="X288" i="2"/>
  <c r="AX282" i="2"/>
  <c r="AZ281" i="2"/>
  <c r="BA281" i="2" s="1"/>
  <c r="Z288" i="2" l="1"/>
  <c r="AA288" i="2"/>
  <c r="X289" i="2"/>
  <c r="AX283" i="2"/>
  <c r="AZ282" i="2"/>
  <c r="BA282" i="2" s="1"/>
  <c r="Z289" i="2" l="1"/>
  <c r="AA289" i="2" s="1"/>
  <c r="X290" i="2"/>
  <c r="AX284" i="2"/>
  <c r="AZ283" i="2"/>
  <c r="BA283" i="2" s="1"/>
  <c r="Z290" i="2" l="1"/>
  <c r="AA290" i="2"/>
  <c r="X291" i="2"/>
  <c r="AX285" i="2"/>
  <c r="AZ284" i="2"/>
  <c r="BA284" i="2" s="1"/>
  <c r="Z291" i="2" l="1"/>
  <c r="AA291" i="2"/>
  <c r="X292" i="2"/>
  <c r="AX286" i="2"/>
  <c r="AZ285" i="2"/>
  <c r="BA285" i="2" s="1"/>
  <c r="Z292" i="2" l="1"/>
  <c r="AA292" i="2"/>
  <c r="X293" i="2"/>
  <c r="AX287" i="2"/>
  <c r="AZ286" i="2"/>
  <c r="BA286" i="2" s="1"/>
  <c r="Z293" i="2" l="1"/>
  <c r="AA293" i="2"/>
  <c r="X294" i="2"/>
  <c r="AX288" i="2"/>
  <c r="AZ287" i="2"/>
  <c r="BA287" i="2" s="1"/>
  <c r="Z294" i="2" l="1"/>
  <c r="AA294" i="2"/>
  <c r="X295" i="2"/>
  <c r="AX289" i="2"/>
  <c r="AZ288" i="2"/>
  <c r="BA288" i="2" s="1"/>
  <c r="Z295" i="2" l="1"/>
  <c r="AA295" i="2"/>
  <c r="X296" i="2"/>
  <c r="AX290" i="2"/>
  <c r="AZ289" i="2"/>
  <c r="BA289" i="2" s="1"/>
  <c r="Z296" i="2" l="1"/>
  <c r="AA296" i="2"/>
  <c r="X297" i="2"/>
  <c r="AX291" i="2"/>
  <c r="AZ290" i="2"/>
  <c r="BA290" i="2" s="1"/>
  <c r="Z297" i="2" l="1"/>
  <c r="AA297" i="2"/>
  <c r="X298" i="2"/>
  <c r="AX292" i="2"/>
  <c r="AZ291" i="2"/>
  <c r="BA291" i="2" s="1"/>
  <c r="Z298" i="2" l="1"/>
  <c r="AA298" i="2"/>
  <c r="X299" i="2"/>
  <c r="AX293" i="2"/>
  <c r="AZ292" i="2"/>
  <c r="BA292" i="2" s="1"/>
  <c r="Z299" i="2" l="1"/>
  <c r="AA299" i="2"/>
  <c r="X300" i="2"/>
  <c r="AX294" i="2"/>
  <c r="AZ293" i="2"/>
  <c r="BA293" i="2" s="1"/>
  <c r="Z300" i="2" l="1"/>
  <c r="AA300" i="2"/>
  <c r="X301" i="2"/>
  <c r="AX295" i="2"/>
  <c r="AZ294" i="2"/>
  <c r="BA294" i="2" s="1"/>
  <c r="Z301" i="2" l="1"/>
  <c r="AA301" i="2"/>
  <c r="X302" i="2"/>
  <c r="AX296" i="2"/>
  <c r="AZ295" i="2"/>
  <c r="BA295" i="2" s="1"/>
  <c r="Z302" i="2" l="1"/>
  <c r="AA302" i="2"/>
  <c r="X303" i="2"/>
  <c r="AX297" i="2"/>
  <c r="AZ296" i="2"/>
  <c r="BA296" i="2" s="1"/>
  <c r="Z303" i="2" l="1"/>
  <c r="AA303" i="2"/>
  <c r="X304" i="2"/>
  <c r="AX298" i="2"/>
  <c r="AZ297" i="2"/>
  <c r="BA297" i="2" s="1"/>
  <c r="Z304" i="2" l="1"/>
  <c r="AA304" i="2"/>
  <c r="X305" i="2"/>
  <c r="AX299" i="2"/>
  <c r="AZ298" i="2"/>
  <c r="BA298" i="2" s="1"/>
  <c r="Z305" i="2" l="1"/>
  <c r="AA305" i="2"/>
  <c r="X306" i="2"/>
  <c r="AX300" i="2"/>
  <c r="AZ299" i="2"/>
  <c r="BA299" i="2" s="1"/>
  <c r="Z306" i="2" l="1"/>
  <c r="AA306" i="2"/>
  <c r="X307" i="2"/>
  <c r="AX301" i="2"/>
  <c r="AZ300" i="2"/>
  <c r="BA300" i="2" s="1"/>
  <c r="Z307" i="2" l="1"/>
  <c r="AA307" i="2" s="1"/>
  <c r="X308" i="2"/>
  <c r="AX302" i="2"/>
  <c r="AZ301" i="2"/>
  <c r="BA301" i="2" s="1"/>
  <c r="Z308" i="2" l="1"/>
  <c r="AA308" i="2"/>
  <c r="X309" i="2"/>
  <c r="AX303" i="2"/>
  <c r="AZ302" i="2"/>
  <c r="BA302" i="2" s="1"/>
  <c r="Z309" i="2" l="1"/>
  <c r="AA309" i="2"/>
  <c r="X310" i="2"/>
  <c r="AX304" i="2"/>
  <c r="AZ303" i="2"/>
  <c r="BA303" i="2" s="1"/>
  <c r="Z310" i="2" l="1"/>
  <c r="AA310" i="2"/>
  <c r="X311" i="2"/>
  <c r="AX305" i="2"/>
  <c r="AZ304" i="2"/>
  <c r="BA304" i="2" s="1"/>
  <c r="Z311" i="2" l="1"/>
  <c r="AA311" i="2"/>
  <c r="X312" i="2"/>
  <c r="AX306" i="2"/>
  <c r="AZ305" i="2"/>
  <c r="BA305" i="2" s="1"/>
  <c r="Z312" i="2" l="1"/>
  <c r="AA312" i="2"/>
  <c r="X313" i="2"/>
  <c r="AX307" i="2"/>
  <c r="AZ306" i="2"/>
  <c r="BA306" i="2" s="1"/>
  <c r="Z313" i="2" l="1"/>
  <c r="AA313" i="2" s="1"/>
  <c r="X314" i="2"/>
  <c r="AX308" i="2"/>
  <c r="AZ307" i="2"/>
  <c r="BA307" i="2" s="1"/>
  <c r="Z314" i="2" l="1"/>
  <c r="AA314" i="2"/>
  <c r="X315" i="2"/>
  <c r="AX309" i="2"/>
  <c r="AZ308" i="2"/>
  <c r="BA308" i="2" s="1"/>
  <c r="Z315" i="2" l="1"/>
  <c r="AA315" i="2"/>
  <c r="X316" i="2"/>
  <c r="AX310" i="2"/>
  <c r="AZ309" i="2"/>
  <c r="BA309" i="2" s="1"/>
  <c r="Z316" i="2" l="1"/>
  <c r="AA316" i="2"/>
  <c r="X317" i="2"/>
  <c r="AX311" i="2"/>
  <c r="AZ310" i="2"/>
  <c r="BA310" i="2" s="1"/>
  <c r="Z317" i="2" l="1"/>
  <c r="AA317" i="2" s="1"/>
  <c r="X318" i="2"/>
  <c r="AX312" i="2"/>
  <c r="AZ311" i="2"/>
  <c r="BA311" i="2" s="1"/>
  <c r="Z318" i="2" l="1"/>
  <c r="AA318" i="2" s="1"/>
  <c r="X319" i="2"/>
  <c r="AX313" i="2"/>
  <c r="AZ312" i="2"/>
  <c r="BA312" i="2" s="1"/>
  <c r="Z319" i="2" l="1"/>
  <c r="AA319" i="2"/>
  <c r="X320" i="2"/>
  <c r="AX314" i="2"/>
  <c r="AZ313" i="2"/>
  <c r="BA313" i="2" s="1"/>
  <c r="Z320" i="2" l="1"/>
  <c r="AA320" i="2"/>
  <c r="X321" i="2"/>
  <c r="AX315" i="2"/>
  <c r="AZ314" i="2"/>
  <c r="BA314" i="2" s="1"/>
  <c r="Z321" i="2" l="1"/>
  <c r="AA321" i="2"/>
  <c r="X322" i="2"/>
  <c r="AX316" i="2"/>
  <c r="AZ315" i="2"/>
  <c r="BA315" i="2" s="1"/>
  <c r="Z322" i="2" l="1"/>
  <c r="AA322" i="2"/>
  <c r="X323" i="2"/>
  <c r="AX317" i="2"/>
  <c r="AZ316" i="2"/>
  <c r="BA316" i="2" s="1"/>
  <c r="Z323" i="2" l="1"/>
  <c r="AA323" i="2"/>
  <c r="X324" i="2"/>
  <c r="AX318" i="2"/>
  <c r="AZ317" i="2"/>
  <c r="BA317" i="2" s="1"/>
  <c r="Z324" i="2" l="1"/>
  <c r="AA324" i="2"/>
  <c r="X325" i="2"/>
  <c r="AX319" i="2"/>
  <c r="AZ318" i="2"/>
  <c r="BA318" i="2" s="1"/>
  <c r="Z325" i="2" l="1"/>
  <c r="AA325" i="2"/>
  <c r="X326" i="2"/>
  <c r="AX320" i="2"/>
  <c r="AZ319" i="2"/>
  <c r="BA319" i="2" s="1"/>
  <c r="Z326" i="2" l="1"/>
  <c r="AA326" i="2"/>
  <c r="X327" i="2"/>
  <c r="AX321" i="2"/>
  <c r="AZ320" i="2"/>
  <c r="BA320" i="2" s="1"/>
  <c r="Z327" i="2" l="1"/>
  <c r="AA327" i="2"/>
  <c r="X328" i="2"/>
  <c r="AX322" i="2"/>
  <c r="AZ321" i="2"/>
  <c r="BA321" i="2" s="1"/>
  <c r="Z328" i="2" l="1"/>
  <c r="AA328" i="2"/>
  <c r="X329" i="2"/>
  <c r="AX323" i="2"/>
  <c r="AZ322" i="2"/>
  <c r="BA322" i="2" s="1"/>
  <c r="Z329" i="2" l="1"/>
  <c r="AA329" i="2"/>
  <c r="X330" i="2"/>
  <c r="AX324" i="2"/>
  <c r="AZ323" i="2"/>
  <c r="BA323" i="2" s="1"/>
  <c r="Z330" i="2" l="1"/>
  <c r="AA330" i="2"/>
  <c r="X331" i="2"/>
  <c r="AX325" i="2"/>
  <c r="AZ324" i="2"/>
  <c r="BA324" i="2" s="1"/>
  <c r="Z331" i="2" l="1"/>
  <c r="AA331" i="2"/>
  <c r="X332" i="2"/>
  <c r="AX326" i="2"/>
  <c r="AZ325" i="2"/>
  <c r="BA325" i="2" s="1"/>
  <c r="Z332" i="2" l="1"/>
  <c r="AA332" i="2"/>
  <c r="X333" i="2"/>
  <c r="AX327" i="2"/>
  <c r="AZ326" i="2"/>
  <c r="BA326" i="2" s="1"/>
  <c r="Z333" i="2" l="1"/>
  <c r="AA333" i="2" s="1"/>
  <c r="X334" i="2"/>
  <c r="AX328" i="2"/>
  <c r="AZ327" i="2"/>
  <c r="BA327" i="2" s="1"/>
  <c r="Z334" i="2" l="1"/>
  <c r="AA334" i="2"/>
  <c r="X335" i="2"/>
  <c r="AX329" i="2"/>
  <c r="AZ328" i="2"/>
  <c r="BA328" i="2" s="1"/>
  <c r="Z335" i="2" l="1"/>
  <c r="AA335" i="2"/>
  <c r="X336" i="2"/>
  <c r="AX330" i="2"/>
  <c r="AZ329" i="2"/>
  <c r="BA329" i="2" s="1"/>
  <c r="Z336" i="2" l="1"/>
  <c r="AA336" i="2"/>
  <c r="X337" i="2"/>
  <c r="AX331" i="2"/>
  <c r="AZ330" i="2"/>
  <c r="BA330" i="2" s="1"/>
  <c r="Z337" i="2" l="1"/>
  <c r="AA337" i="2"/>
  <c r="X338" i="2"/>
  <c r="AX332" i="2"/>
  <c r="AZ331" i="2"/>
  <c r="BA331" i="2" s="1"/>
  <c r="Z338" i="2" l="1"/>
  <c r="AA338" i="2"/>
  <c r="X339" i="2"/>
  <c r="AX333" i="2"/>
  <c r="AZ332" i="2"/>
  <c r="BA332" i="2" s="1"/>
  <c r="Z339" i="2" l="1"/>
  <c r="AA339" i="2"/>
  <c r="X340" i="2"/>
  <c r="AX334" i="2"/>
  <c r="AZ333" i="2"/>
  <c r="BA333" i="2" s="1"/>
  <c r="Z340" i="2" l="1"/>
  <c r="AA340" i="2"/>
  <c r="X341" i="2"/>
  <c r="AX335" i="2"/>
  <c r="AZ334" i="2"/>
  <c r="BA334" i="2" s="1"/>
  <c r="Z341" i="2" l="1"/>
  <c r="AA341" i="2"/>
  <c r="X342" i="2"/>
  <c r="AX336" i="2"/>
  <c r="AZ335" i="2"/>
  <c r="BA335" i="2" s="1"/>
  <c r="Z342" i="2" l="1"/>
  <c r="AA342" i="2"/>
  <c r="X343" i="2"/>
  <c r="AX337" i="2"/>
  <c r="AZ336" i="2"/>
  <c r="BA336" i="2" s="1"/>
  <c r="Z343" i="2" l="1"/>
  <c r="AA343" i="2"/>
  <c r="X344" i="2"/>
  <c r="AX338" i="2"/>
  <c r="AZ337" i="2"/>
  <c r="BA337" i="2" s="1"/>
  <c r="Z344" i="2" l="1"/>
  <c r="AA344" i="2"/>
  <c r="X345" i="2"/>
  <c r="AX339" i="2"/>
  <c r="AZ338" i="2"/>
  <c r="BA338" i="2" s="1"/>
  <c r="Z345" i="2" l="1"/>
  <c r="AA345" i="2"/>
  <c r="X346" i="2"/>
  <c r="AX340" i="2"/>
  <c r="AZ339" i="2"/>
  <c r="BA339" i="2" s="1"/>
  <c r="Z346" i="2" l="1"/>
  <c r="AA346" i="2"/>
  <c r="X347" i="2"/>
  <c r="AX341" i="2"/>
  <c r="AZ340" i="2"/>
  <c r="BA340" i="2" s="1"/>
  <c r="Z347" i="2" l="1"/>
  <c r="AA347" i="2"/>
  <c r="X348" i="2"/>
  <c r="AX342" i="2"/>
  <c r="AZ341" i="2"/>
  <c r="BA341" i="2" s="1"/>
  <c r="Z348" i="2" l="1"/>
  <c r="AA348" i="2"/>
  <c r="X349" i="2"/>
  <c r="AX343" i="2"/>
  <c r="AZ342" i="2"/>
  <c r="BA342" i="2" s="1"/>
  <c r="Z349" i="2" l="1"/>
  <c r="AA349" i="2"/>
  <c r="X350" i="2"/>
  <c r="AX344" i="2"/>
  <c r="AZ343" i="2"/>
  <c r="BA343" i="2" s="1"/>
  <c r="Z350" i="2" l="1"/>
  <c r="AA350" i="2"/>
  <c r="X351" i="2"/>
  <c r="AX345" i="2"/>
  <c r="AZ344" i="2"/>
  <c r="BA344" i="2" s="1"/>
  <c r="Z351" i="2" l="1"/>
  <c r="AA351" i="2"/>
  <c r="X352" i="2"/>
  <c r="AX346" i="2"/>
  <c r="AZ345" i="2"/>
  <c r="BA345" i="2" s="1"/>
  <c r="Z352" i="2" l="1"/>
  <c r="AA352" i="2" s="1"/>
  <c r="X353" i="2"/>
  <c r="AX347" i="2"/>
  <c r="AZ346" i="2"/>
  <c r="BA346" i="2" s="1"/>
  <c r="Z353" i="2" l="1"/>
  <c r="AA353" i="2"/>
  <c r="X354" i="2"/>
  <c r="AX348" i="2"/>
  <c r="AZ347" i="2"/>
  <c r="BA347" i="2" s="1"/>
  <c r="Z354" i="2" l="1"/>
  <c r="AA354" i="2"/>
  <c r="X355" i="2"/>
  <c r="AX349" i="2"/>
  <c r="AZ348" i="2"/>
  <c r="BA348" i="2" s="1"/>
  <c r="Z355" i="2" l="1"/>
  <c r="AA355" i="2"/>
  <c r="X356" i="2"/>
  <c r="AX350" i="2"/>
  <c r="AZ349" i="2"/>
  <c r="BA349" i="2" s="1"/>
  <c r="Z356" i="2" l="1"/>
  <c r="AA356" i="2"/>
  <c r="X357" i="2"/>
  <c r="AX351" i="2"/>
  <c r="AZ350" i="2"/>
  <c r="BA350" i="2" s="1"/>
  <c r="Z357" i="2" l="1"/>
  <c r="AA357" i="2"/>
  <c r="X358" i="2"/>
  <c r="AX352" i="2"/>
  <c r="AZ351" i="2"/>
  <c r="BA351" i="2" s="1"/>
  <c r="Z358" i="2" l="1"/>
  <c r="AA358" i="2"/>
  <c r="X359" i="2"/>
  <c r="AX353" i="2"/>
  <c r="AZ352" i="2"/>
  <c r="BA352" i="2" s="1"/>
  <c r="Z359" i="2" l="1"/>
  <c r="AA359" i="2"/>
  <c r="X360" i="2"/>
  <c r="AX354" i="2"/>
  <c r="AZ353" i="2"/>
  <c r="BA353" i="2" s="1"/>
  <c r="Z360" i="2" l="1"/>
  <c r="AA360" i="2"/>
  <c r="X361" i="2"/>
  <c r="AX355" i="2"/>
  <c r="AZ354" i="2"/>
  <c r="BA354" i="2" s="1"/>
  <c r="Z361" i="2" l="1"/>
  <c r="AA361" i="2"/>
  <c r="X362" i="2"/>
  <c r="AX356" i="2"/>
  <c r="AZ355" i="2"/>
  <c r="BA355" i="2" s="1"/>
  <c r="Z362" i="2" l="1"/>
  <c r="AA362" i="2"/>
  <c r="X363" i="2"/>
  <c r="AX357" i="2"/>
  <c r="AZ356" i="2"/>
  <c r="BA356" i="2" s="1"/>
  <c r="Z363" i="2" l="1"/>
  <c r="AA363" i="2"/>
  <c r="X364" i="2"/>
  <c r="AX358" i="2"/>
  <c r="AZ357" i="2"/>
  <c r="BA357" i="2" s="1"/>
  <c r="Z364" i="2" l="1"/>
  <c r="AA364" i="2"/>
  <c r="X365" i="2"/>
  <c r="AX359" i="2"/>
  <c r="AZ358" i="2"/>
  <c r="BA358" i="2" s="1"/>
  <c r="Z365" i="2" l="1"/>
  <c r="AA365" i="2"/>
  <c r="X366" i="2"/>
  <c r="AX360" i="2"/>
  <c r="AZ359" i="2"/>
  <c r="BA359" i="2" s="1"/>
  <c r="Z366" i="2" l="1"/>
  <c r="AA366" i="2"/>
  <c r="X367" i="2"/>
  <c r="AX361" i="2"/>
  <c r="AZ360" i="2"/>
  <c r="BA360" i="2" s="1"/>
  <c r="Z367" i="2" l="1"/>
  <c r="AA367" i="2"/>
  <c r="X368" i="2"/>
  <c r="AX362" i="2"/>
  <c r="AZ361" i="2"/>
  <c r="BA361" i="2" s="1"/>
  <c r="Z368" i="2" l="1"/>
  <c r="AA368" i="2"/>
  <c r="X369" i="2"/>
  <c r="AX363" i="2"/>
  <c r="AZ362" i="2"/>
  <c r="BA362" i="2" s="1"/>
  <c r="Z369" i="2" l="1"/>
  <c r="AA369" i="2"/>
  <c r="X370" i="2"/>
  <c r="AX364" i="2"/>
  <c r="AZ363" i="2"/>
  <c r="BA363" i="2" s="1"/>
  <c r="Z370" i="2" l="1"/>
  <c r="AA370" i="2"/>
  <c r="X371" i="2"/>
  <c r="AX365" i="2"/>
  <c r="AZ364" i="2"/>
  <c r="BA364" i="2" s="1"/>
  <c r="Z371" i="2" l="1"/>
  <c r="AA371" i="2"/>
  <c r="X372" i="2"/>
  <c r="AX366" i="2"/>
  <c r="AZ365" i="2"/>
  <c r="BA365" i="2" s="1"/>
  <c r="Z372" i="2" l="1"/>
  <c r="AA372" i="2" s="1"/>
  <c r="X373" i="2"/>
  <c r="AX367" i="2"/>
  <c r="AZ366" i="2"/>
  <c r="BA366" i="2" s="1"/>
  <c r="Z373" i="2" l="1"/>
  <c r="AA373" i="2"/>
  <c r="X374" i="2"/>
  <c r="AX368" i="2"/>
  <c r="AZ367" i="2"/>
  <c r="BA367" i="2" s="1"/>
  <c r="Z374" i="2" l="1"/>
  <c r="AA374" i="2" s="1"/>
  <c r="X375" i="2"/>
  <c r="AX369" i="2"/>
  <c r="AZ368" i="2"/>
  <c r="BA368" i="2" s="1"/>
  <c r="Z375" i="2" l="1"/>
  <c r="AA375" i="2"/>
  <c r="X376" i="2"/>
  <c r="AX370" i="2"/>
  <c r="AZ369" i="2"/>
  <c r="BA369" i="2" s="1"/>
  <c r="Z376" i="2" l="1"/>
  <c r="AA376" i="2"/>
  <c r="X377" i="2"/>
  <c r="AX371" i="2"/>
  <c r="AZ370" i="2"/>
  <c r="BA370" i="2" s="1"/>
  <c r="Z377" i="2" l="1"/>
  <c r="AA377" i="2" s="1"/>
  <c r="X378" i="2"/>
  <c r="AX372" i="2"/>
  <c r="AZ371" i="2"/>
  <c r="BA371" i="2" s="1"/>
  <c r="Z378" i="2" l="1"/>
  <c r="AA378" i="2" s="1"/>
  <c r="X379" i="2"/>
  <c r="AX373" i="2"/>
  <c r="AZ372" i="2"/>
  <c r="BA372" i="2" s="1"/>
  <c r="Z379" i="2" l="1"/>
  <c r="AA379" i="2"/>
  <c r="X380" i="2"/>
  <c r="AX374" i="2"/>
  <c r="AZ373" i="2"/>
  <c r="BA373" i="2" s="1"/>
  <c r="Z380" i="2" l="1"/>
  <c r="AA380" i="2"/>
  <c r="X381" i="2"/>
  <c r="AX375" i="2"/>
  <c r="AZ374" i="2"/>
  <c r="BA374" i="2" s="1"/>
  <c r="Z381" i="2" l="1"/>
  <c r="AA381" i="2"/>
  <c r="X382" i="2"/>
  <c r="AX376" i="2"/>
  <c r="AZ375" i="2"/>
  <c r="BA375" i="2" s="1"/>
  <c r="Z382" i="2" l="1"/>
  <c r="AA382" i="2"/>
  <c r="X383" i="2"/>
  <c r="AX377" i="2"/>
  <c r="AZ376" i="2"/>
  <c r="BA376" i="2" s="1"/>
  <c r="Z383" i="2" l="1"/>
  <c r="AA383" i="2"/>
  <c r="X384" i="2"/>
  <c r="AX378" i="2"/>
  <c r="AZ377" i="2"/>
  <c r="BA377" i="2" s="1"/>
  <c r="Z384" i="2" l="1"/>
  <c r="AA384" i="2"/>
  <c r="X385" i="2"/>
  <c r="AX379" i="2"/>
  <c r="AZ378" i="2"/>
  <c r="BA378" i="2" s="1"/>
  <c r="Z385" i="2" l="1"/>
  <c r="AA385" i="2"/>
  <c r="X386" i="2"/>
  <c r="AX380" i="2"/>
  <c r="AZ379" i="2"/>
  <c r="BA379" i="2" s="1"/>
  <c r="Z386" i="2" l="1"/>
  <c r="AA386" i="2"/>
  <c r="X387" i="2"/>
  <c r="AX381" i="2"/>
  <c r="AZ380" i="2"/>
  <c r="BA380" i="2" s="1"/>
  <c r="Z387" i="2" l="1"/>
  <c r="AA387" i="2"/>
  <c r="X388" i="2"/>
  <c r="AX382" i="2"/>
  <c r="AZ381" i="2"/>
  <c r="BA381" i="2" s="1"/>
  <c r="Z388" i="2" l="1"/>
  <c r="AA388" i="2"/>
  <c r="X389" i="2"/>
  <c r="AX383" i="2"/>
  <c r="AZ382" i="2"/>
  <c r="BA382" i="2" s="1"/>
  <c r="Z389" i="2" l="1"/>
  <c r="AA389" i="2"/>
  <c r="X390" i="2"/>
  <c r="AX384" i="2"/>
  <c r="AZ383" i="2"/>
  <c r="BA383" i="2" s="1"/>
  <c r="Z390" i="2" l="1"/>
  <c r="AA390" i="2"/>
  <c r="X391" i="2"/>
  <c r="AX385" i="2"/>
  <c r="AZ384" i="2"/>
  <c r="BA384" i="2" s="1"/>
  <c r="Z391" i="2" l="1"/>
  <c r="AA391" i="2"/>
  <c r="X392" i="2"/>
  <c r="AX386" i="2"/>
  <c r="AZ385" i="2"/>
  <c r="BA385" i="2" s="1"/>
  <c r="Z392" i="2" l="1"/>
  <c r="AA392" i="2"/>
  <c r="X393" i="2"/>
  <c r="AX387" i="2"/>
  <c r="AZ386" i="2"/>
  <c r="BA386" i="2" s="1"/>
  <c r="Z393" i="2" l="1"/>
  <c r="AA393" i="2"/>
  <c r="X394" i="2"/>
  <c r="AX388" i="2"/>
  <c r="AZ387" i="2"/>
  <c r="BA387" i="2" s="1"/>
  <c r="Z394" i="2" l="1"/>
  <c r="AA394" i="2"/>
  <c r="X395" i="2"/>
  <c r="AX389" i="2"/>
  <c r="AZ388" i="2"/>
  <c r="BA388" i="2" s="1"/>
  <c r="Z395" i="2" l="1"/>
  <c r="AA395" i="2"/>
  <c r="X396" i="2"/>
  <c r="AX390" i="2"/>
  <c r="AZ389" i="2"/>
  <c r="BA389" i="2" s="1"/>
  <c r="Z396" i="2" l="1"/>
  <c r="AA396" i="2"/>
  <c r="X397" i="2"/>
  <c r="AX391" i="2"/>
  <c r="AZ390" i="2"/>
  <c r="BA390" i="2" s="1"/>
  <c r="Z397" i="2" l="1"/>
  <c r="AA397" i="2"/>
  <c r="X398" i="2"/>
  <c r="AX392" i="2"/>
  <c r="AZ391" i="2"/>
  <c r="BA391" i="2" s="1"/>
  <c r="Z398" i="2" l="1"/>
  <c r="AA398" i="2"/>
  <c r="X399" i="2"/>
  <c r="AX393" i="2"/>
  <c r="AZ392" i="2"/>
  <c r="BA392" i="2" s="1"/>
  <c r="Z399" i="2" l="1"/>
  <c r="AA399" i="2"/>
  <c r="X400" i="2"/>
  <c r="AX394" i="2"/>
  <c r="AZ393" i="2"/>
  <c r="BA393" i="2" s="1"/>
  <c r="Z400" i="2" l="1"/>
  <c r="AA400" i="2"/>
  <c r="X401" i="2"/>
  <c r="AX395" i="2"/>
  <c r="AZ394" i="2"/>
  <c r="BA394" i="2" s="1"/>
  <c r="Z401" i="2" l="1"/>
  <c r="AA401" i="2"/>
  <c r="X402" i="2"/>
  <c r="AX396" i="2"/>
  <c r="AZ395" i="2"/>
  <c r="BA395" i="2" s="1"/>
  <c r="Z402" i="2" l="1"/>
  <c r="AA402" i="2"/>
  <c r="X403" i="2"/>
  <c r="AX397" i="2"/>
  <c r="AZ396" i="2"/>
  <c r="BA396" i="2" s="1"/>
  <c r="Z403" i="2" l="1"/>
  <c r="AA403" i="2"/>
  <c r="X404" i="2"/>
  <c r="AX398" i="2"/>
  <c r="AZ397" i="2"/>
  <c r="BA397" i="2" s="1"/>
  <c r="Z404" i="2" l="1"/>
  <c r="AA404" i="2"/>
  <c r="X405" i="2"/>
  <c r="AX399" i="2"/>
  <c r="AZ398" i="2"/>
  <c r="BA398" i="2" s="1"/>
  <c r="Z405" i="2" l="1"/>
  <c r="AA405" i="2"/>
  <c r="X406" i="2"/>
  <c r="AX400" i="2"/>
  <c r="AZ399" i="2"/>
  <c r="BA399" i="2" s="1"/>
  <c r="Z406" i="2" l="1"/>
  <c r="AA406" i="2"/>
  <c r="X407" i="2"/>
  <c r="AX401" i="2"/>
  <c r="AZ400" i="2"/>
  <c r="BA400" i="2" s="1"/>
  <c r="Z407" i="2" l="1"/>
  <c r="AA407" i="2" s="1"/>
  <c r="X408" i="2"/>
  <c r="AX402" i="2"/>
  <c r="AZ401" i="2"/>
  <c r="BA401" i="2" s="1"/>
  <c r="Z408" i="2" l="1"/>
  <c r="AA408" i="2"/>
  <c r="X409" i="2"/>
  <c r="AX403" i="2"/>
  <c r="AZ402" i="2"/>
  <c r="BA402" i="2" s="1"/>
  <c r="Z409" i="2" l="1"/>
  <c r="AA409" i="2" s="1"/>
  <c r="X410" i="2"/>
  <c r="AX404" i="2"/>
  <c r="AZ403" i="2"/>
  <c r="BA403" i="2" s="1"/>
  <c r="Z410" i="2" l="1"/>
  <c r="AA410" i="2" s="1"/>
  <c r="X411" i="2"/>
  <c r="AX405" i="2"/>
  <c r="AZ404" i="2"/>
  <c r="BA404" i="2" s="1"/>
  <c r="Z411" i="2" l="1"/>
  <c r="AA411" i="2"/>
  <c r="X412" i="2"/>
  <c r="AX406" i="2"/>
  <c r="AZ405" i="2"/>
  <c r="BA405" i="2" s="1"/>
  <c r="Z412" i="2" l="1"/>
  <c r="AA412" i="2"/>
  <c r="X413" i="2"/>
  <c r="AX407" i="2"/>
  <c r="AZ406" i="2"/>
  <c r="BA406" i="2" s="1"/>
  <c r="Z413" i="2" l="1"/>
  <c r="AA413" i="2"/>
  <c r="X414" i="2"/>
  <c r="AX408" i="2"/>
  <c r="AZ407" i="2"/>
  <c r="BA407" i="2" s="1"/>
  <c r="Z414" i="2" l="1"/>
  <c r="AA414" i="2"/>
  <c r="X415" i="2"/>
  <c r="AX409" i="2"/>
  <c r="AZ408" i="2"/>
  <c r="BA408" i="2" s="1"/>
  <c r="Z415" i="2" l="1"/>
  <c r="AA415" i="2" s="1"/>
  <c r="X416" i="2"/>
  <c r="AX410" i="2"/>
  <c r="AZ409" i="2"/>
  <c r="BA409" i="2" s="1"/>
  <c r="Z416" i="2" l="1"/>
  <c r="AA416" i="2"/>
  <c r="X417" i="2"/>
  <c r="AX411" i="2"/>
  <c r="AZ410" i="2"/>
  <c r="BA410" i="2" s="1"/>
  <c r="Z417" i="2" l="1"/>
  <c r="AA417" i="2"/>
  <c r="X418" i="2"/>
  <c r="AX412" i="2"/>
  <c r="AZ411" i="2"/>
  <c r="BA411" i="2" s="1"/>
  <c r="Z418" i="2" l="1"/>
  <c r="AA418" i="2"/>
  <c r="X419" i="2"/>
  <c r="AX413" i="2"/>
  <c r="AZ412" i="2"/>
  <c r="BA412" i="2" s="1"/>
  <c r="Z419" i="2" l="1"/>
  <c r="AA419" i="2"/>
  <c r="X420" i="2"/>
  <c r="AX414" i="2"/>
  <c r="AZ413" i="2"/>
  <c r="BA413" i="2" s="1"/>
  <c r="Z420" i="2" l="1"/>
  <c r="AA420" i="2"/>
  <c r="X421" i="2"/>
  <c r="AX415" i="2"/>
  <c r="AZ414" i="2"/>
  <c r="BA414" i="2" s="1"/>
  <c r="Z421" i="2" l="1"/>
  <c r="AA421" i="2"/>
  <c r="X422" i="2"/>
  <c r="AX416" i="2"/>
  <c r="AZ415" i="2"/>
  <c r="BA415" i="2" s="1"/>
  <c r="Z422" i="2" l="1"/>
  <c r="AA422" i="2"/>
  <c r="X423" i="2"/>
  <c r="AX417" i="2"/>
  <c r="AZ416" i="2"/>
  <c r="BA416" i="2" s="1"/>
  <c r="Z423" i="2" l="1"/>
  <c r="AA423" i="2"/>
  <c r="X424" i="2"/>
  <c r="AX418" i="2"/>
  <c r="AZ417" i="2"/>
  <c r="BA417" i="2" s="1"/>
  <c r="Z424" i="2" l="1"/>
  <c r="AA424" i="2"/>
  <c r="X425" i="2"/>
  <c r="AX419" i="2"/>
  <c r="AZ418" i="2"/>
  <c r="BA418" i="2" s="1"/>
  <c r="Z425" i="2" l="1"/>
  <c r="AA425" i="2" s="1"/>
  <c r="X426" i="2"/>
  <c r="AX420" i="2"/>
  <c r="AZ419" i="2"/>
  <c r="BA419" i="2" s="1"/>
  <c r="Z426" i="2" l="1"/>
  <c r="AA426" i="2" s="1"/>
  <c r="X427" i="2"/>
  <c r="AX421" i="2"/>
  <c r="AZ420" i="2"/>
  <c r="BA420" i="2" s="1"/>
  <c r="Z427" i="2" l="1"/>
  <c r="AA427" i="2"/>
  <c r="X428" i="2"/>
  <c r="AX422" i="2"/>
  <c r="AZ421" i="2"/>
  <c r="BA421" i="2" s="1"/>
  <c r="Z428" i="2" l="1"/>
  <c r="AA428" i="2"/>
  <c r="X429" i="2"/>
  <c r="AX423" i="2"/>
  <c r="AZ422" i="2"/>
  <c r="BA422" i="2" s="1"/>
  <c r="Z429" i="2" l="1"/>
  <c r="AA429" i="2"/>
  <c r="X430" i="2"/>
  <c r="AX424" i="2"/>
  <c r="AZ423" i="2"/>
  <c r="BA423" i="2" s="1"/>
  <c r="Z430" i="2" l="1"/>
  <c r="AA430" i="2"/>
  <c r="X431" i="2"/>
  <c r="AX425" i="2"/>
  <c r="AZ424" i="2"/>
  <c r="BA424" i="2" s="1"/>
  <c r="Z431" i="2" l="1"/>
  <c r="AA431" i="2"/>
  <c r="X432" i="2"/>
  <c r="AX426" i="2"/>
  <c r="AZ425" i="2"/>
  <c r="BA425" i="2" s="1"/>
  <c r="Z432" i="2" l="1"/>
  <c r="AA432" i="2" s="1"/>
  <c r="X433" i="2"/>
  <c r="AX427" i="2"/>
  <c r="AZ426" i="2"/>
  <c r="BA426" i="2" s="1"/>
  <c r="Z433" i="2" l="1"/>
  <c r="AA433" i="2"/>
  <c r="X434" i="2"/>
  <c r="AX428" i="2"/>
  <c r="AZ427" i="2"/>
  <c r="BA427" i="2" s="1"/>
  <c r="Z434" i="2" l="1"/>
  <c r="AA434" i="2"/>
  <c r="X435" i="2"/>
  <c r="AX429" i="2"/>
  <c r="AZ428" i="2"/>
  <c r="BA428" i="2" s="1"/>
  <c r="Z435" i="2" l="1"/>
  <c r="AA435" i="2"/>
  <c r="X436" i="2"/>
  <c r="AX430" i="2"/>
  <c r="AZ429" i="2"/>
  <c r="BA429" i="2" s="1"/>
  <c r="Z436" i="2" l="1"/>
  <c r="AA436" i="2"/>
  <c r="X437" i="2"/>
  <c r="AX431" i="2"/>
  <c r="AZ430" i="2"/>
  <c r="BA430" i="2" s="1"/>
  <c r="Z437" i="2" l="1"/>
  <c r="AA437" i="2" s="1"/>
  <c r="X438" i="2"/>
  <c r="AX432" i="2"/>
  <c r="AZ431" i="2"/>
  <c r="BA431" i="2" s="1"/>
  <c r="Z438" i="2" l="1"/>
  <c r="AA438" i="2"/>
  <c r="X439" i="2"/>
  <c r="AX433" i="2"/>
  <c r="AZ432" i="2"/>
  <c r="BA432" i="2" s="1"/>
  <c r="Z439" i="2" l="1"/>
  <c r="AA439" i="2"/>
  <c r="X440" i="2"/>
  <c r="AX434" i="2"/>
  <c r="AZ433" i="2"/>
  <c r="BA433" i="2" s="1"/>
  <c r="Z440" i="2" l="1"/>
  <c r="AA440" i="2"/>
  <c r="X441" i="2"/>
  <c r="AX435" i="2"/>
  <c r="AZ434" i="2"/>
  <c r="BA434" i="2" s="1"/>
  <c r="Z441" i="2" l="1"/>
  <c r="AA441" i="2"/>
  <c r="X442" i="2"/>
  <c r="AX436" i="2"/>
  <c r="AZ435" i="2"/>
  <c r="BA435" i="2" s="1"/>
  <c r="Z442" i="2" l="1"/>
  <c r="AA442" i="2"/>
  <c r="X443" i="2"/>
  <c r="AX437" i="2"/>
  <c r="AZ436" i="2"/>
  <c r="BA436" i="2" s="1"/>
  <c r="Z443" i="2" l="1"/>
  <c r="AA443" i="2"/>
  <c r="X444" i="2"/>
  <c r="AX438" i="2"/>
  <c r="AZ437" i="2"/>
  <c r="BA437" i="2" s="1"/>
  <c r="Z444" i="2" l="1"/>
  <c r="AA444" i="2"/>
  <c r="X445" i="2"/>
  <c r="AX439" i="2"/>
  <c r="AZ438" i="2"/>
  <c r="BA438" i="2" s="1"/>
  <c r="Z445" i="2" l="1"/>
  <c r="AA445" i="2"/>
  <c r="X446" i="2"/>
  <c r="AX440" i="2"/>
  <c r="AZ439" i="2"/>
  <c r="BA439" i="2" s="1"/>
  <c r="Z446" i="2" l="1"/>
  <c r="AA446" i="2"/>
  <c r="X447" i="2"/>
  <c r="AX441" i="2"/>
  <c r="AZ440" i="2"/>
  <c r="BA440" i="2" s="1"/>
  <c r="Z447" i="2" l="1"/>
  <c r="AA447" i="2"/>
  <c r="X448" i="2"/>
  <c r="AX442" i="2"/>
  <c r="AZ441" i="2"/>
  <c r="BA441" i="2" s="1"/>
  <c r="Z448" i="2" l="1"/>
  <c r="AA448" i="2"/>
  <c r="X449" i="2"/>
  <c r="AX443" i="2"/>
  <c r="AZ442" i="2"/>
  <c r="BA442" i="2" s="1"/>
  <c r="Z449" i="2" l="1"/>
  <c r="AA449" i="2"/>
  <c r="X450" i="2"/>
  <c r="AX444" i="2"/>
  <c r="AZ443" i="2"/>
  <c r="BA443" i="2" s="1"/>
  <c r="Z450" i="2" l="1"/>
  <c r="AA450" i="2"/>
  <c r="X451" i="2"/>
  <c r="AX445" i="2"/>
  <c r="AZ444" i="2"/>
  <c r="BA444" i="2" s="1"/>
  <c r="Z451" i="2" l="1"/>
  <c r="AA451" i="2" s="1"/>
  <c r="X452" i="2"/>
  <c r="AX446" i="2"/>
  <c r="AZ445" i="2"/>
  <c r="BA445" i="2" s="1"/>
  <c r="Z452" i="2" l="1"/>
  <c r="AA452" i="2"/>
  <c r="X453" i="2"/>
  <c r="AX447" i="2"/>
  <c r="AZ446" i="2"/>
  <c r="BA446" i="2" s="1"/>
  <c r="Z453" i="2" l="1"/>
  <c r="AA453" i="2"/>
  <c r="X454" i="2"/>
  <c r="AX448" i="2"/>
  <c r="AZ447" i="2"/>
  <c r="BA447" i="2" s="1"/>
  <c r="Z454" i="2" l="1"/>
  <c r="AA454" i="2"/>
  <c r="X455" i="2"/>
  <c r="AX449" i="2"/>
  <c r="AZ448" i="2"/>
  <c r="BA448" i="2" s="1"/>
  <c r="Z455" i="2" l="1"/>
  <c r="AA455" i="2"/>
  <c r="X456" i="2"/>
  <c r="AX450" i="2"/>
  <c r="AZ449" i="2"/>
  <c r="BA449" i="2" s="1"/>
  <c r="Z456" i="2" l="1"/>
  <c r="AA456" i="2"/>
  <c r="X457" i="2"/>
  <c r="AX451" i="2"/>
  <c r="AZ450" i="2"/>
  <c r="BA450" i="2" s="1"/>
  <c r="Z457" i="2" l="1"/>
  <c r="AA457" i="2"/>
  <c r="X458" i="2"/>
  <c r="AX452" i="2"/>
  <c r="AZ451" i="2"/>
  <c r="BA451" i="2" s="1"/>
  <c r="Z458" i="2" l="1"/>
  <c r="AA458" i="2"/>
  <c r="X459" i="2"/>
  <c r="AX453" i="2"/>
  <c r="AZ452" i="2"/>
  <c r="BA452" i="2" s="1"/>
  <c r="Z459" i="2" l="1"/>
  <c r="AA459" i="2"/>
  <c r="X460" i="2"/>
  <c r="AX454" i="2"/>
  <c r="AZ453" i="2"/>
  <c r="BA453" i="2" s="1"/>
  <c r="Z460" i="2" l="1"/>
  <c r="AA460" i="2"/>
  <c r="X461" i="2"/>
  <c r="AX455" i="2"/>
  <c r="AZ454" i="2"/>
  <c r="BA454" i="2" s="1"/>
  <c r="Z461" i="2" l="1"/>
  <c r="AA461" i="2"/>
  <c r="X462" i="2"/>
  <c r="AX456" i="2"/>
  <c r="AZ455" i="2"/>
  <c r="BA455" i="2" s="1"/>
  <c r="Z462" i="2" l="1"/>
  <c r="AA462" i="2"/>
  <c r="X463" i="2"/>
  <c r="AX457" i="2"/>
  <c r="AZ456" i="2"/>
  <c r="BA456" i="2" s="1"/>
  <c r="Z463" i="2" l="1"/>
  <c r="AA463" i="2"/>
  <c r="X464" i="2"/>
  <c r="AX458" i="2"/>
  <c r="AZ457" i="2"/>
  <c r="BA457" i="2" s="1"/>
  <c r="Z464" i="2" l="1"/>
  <c r="AA464" i="2" s="1"/>
  <c r="X465" i="2"/>
  <c r="AX459" i="2"/>
  <c r="AZ458" i="2"/>
  <c r="BA458" i="2" s="1"/>
  <c r="Z465" i="2" l="1"/>
  <c r="AA465" i="2"/>
  <c r="X466" i="2"/>
  <c r="AX460" i="2"/>
  <c r="AZ459" i="2"/>
  <c r="BA459" i="2" s="1"/>
  <c r="Z466" i="2" l="1"/>
  <c r="AA466" i="2"/>
  <c r="X467" i="2"/>
  <c r="AX461" i="2"/>
  <c r="AZ460" i="2"/>
  <c r="BA460" i="2" s="1"/>
  <c r="Z467" i="2" l="1"/>
  <c r="AA467" i="2"/>
  <c r="X468" i="2"/>
  <c r="AX462" i="2"/>
  <c r="AZ461" i="2"/>
  <c r="BA461" i="2" s="1"/>
  <c r="Z468" i="2" l="1"/>
  <c r="AA468" i="2"/>
  <c r="X469" i="2"/>
  <c r="AX463" i="2"/>
  <c r="AZ462" i="2"/>
  <c r="BA462" i="2" s="1"/>
  <c r="Z469" i="2" l="1"/>
  <c r="AA469" i="2" s="1"/>
  <c r="X470" i="2"/>
  <c r="AX464" i="2"/>
  <c r="AZ463" i="2"/>
  <c r="BA463" i="2" s="1"/>
  <c r="Z470" i="2" l="1"/>
  <c r="AA470" i="2"/>
  <c r="X471" i="2"/>
  <c r="AX465" i="2"/>
  <c r="AZ464" i="2"/>
  <c r="BA464" i="2" s="1"/>
  <c r="Z471" i="2" l="1"/>
  <c r="AA471" i="2"/>
  <c r="X472" i="2"/>
  <c r="AX466" i="2"/>
  <c r="AZ465" i="2"/>
  <c r="BA465" i="2" s="1"/>
  <c r="Z472" i="2" l="1"/>
  <c r="AA472" i="2"/>
  <c r="X473" i="2"/>
  <c r="AX467" i="2"/>
  <c r="AZ466" i="2"/>
  <c r="BA466" i="2" s="1"/>
  <c r="Z473" i="2" l="1"/>
  <c r="AA473" i="2"/>
  <c r="X474" i="2"/>
  <c r="AX468" i="2"/>
  <c r="AZ467" i="2"/>
  <c r="BA467" i="2" s="1"/>
  <c r="Z474" i="2" l="1"/>
  <c r="AA474" i="2" s="1"/>
  <c r="X475" i="2"/>
  <c r="AX469" i="2"/>
  <c r="AZ468" i="2"/>
  <c r="BA468" i="2" s="1"/>
  <c r="Z475" i="2" l="1"/>
  <c r="AA475" i="2" s="1"/>
  <c r="X476" i="2"/>
  <c r="AX470" i="2"/>
  <c r="AZ469" i="2"/>
  <c r="BA469" i="2" s="1"/>
  <c r="Z476" i="2" l="1"/>
  <c r="AA476" i="2" s="1"/>
  <c r="X477" i="2"/>
  <c r="AX471" i="2"/>
  <c r="AZ470" i="2"/>
  <c r="BA470" i="2" s="1"/>
  <c r="Z477" i="2" l="1"/>
  <c r="AA477" i="2"/>
  <c r="X478" i="2"/>
  <c r="AX472" i="2"/>
  <c r="AZ471" i="2"/>
  <c r="BA471" i="2" s="1"/>
  <c r="Z478" i="2" l="1"/>
  <c r="AA478" i="2"/>
  <c r="X479" i="2"/>
  <c r="AX473" i="2"/>
  <c r="AZ472" i="2"/>
  <c r="BA472" i="2" s="1"/>
  <c r="Z479" i="2" l="1"/>
  <c r="AA479" i="2"/>
  <c r="X480" i="2"/>
  <c r="AX474" i="2"/>
  <c r="AZ473" i="2"/>
  <c r="BA473" i="2" s="1"/>
  <c r="Z480" i="2" l="1"/>
  <c r="AA480" i="2"/>
  <c r="X481" i="2"/>
  <c r="AX475" i="2"/>
  <c r="AZ474" i="2"/>
  <c r="BA474" i="2" s="1"/>
  <c r="Z481" i="2" l="1"/>
  <c r="AA481" i="2"/>
  <c r="X482" i="2"/>
  <c r="AX476" i="2"/>
  <c r="AZ475" i="2"/>
  <c r="BA475" i="2" s="1"/>
  <c r="Z482" i="2" l="1"/>
  <c r="AA482" i="2"/>
  <c r="X483" i="2"/>
  <c r="AX477" i="2"/>
  <c r="AZ476" i="2"/>
  <c r="BA476" i="2" s="1"/>
  <c r="Z483" i="2" l="1"/>
  <c r="AA483" i="2"/>
  <c r="X484" i="2"/>
  <c r="AX478" i="2"/>
  <c r="AZ477" i="2"/>
  <c r="BA477" i="2" s="1"/>
  <c r="Z484" i="2" l="1"/>
  <c r="AA484" i="2"/>
  <c r="X485" i="2"/>
  <c r="AX479" i="2"/>
  <c r="AZ478" i="2"/>
  <c r="BA478" i="2" s="1"/>
  <c r="Z485" i="2" l="1"/>
  <c r="AA485" i="2"/>
  <c r="X486" i="2"/>
  <c r="AX480" i="2"/>
  <c r="AZ479" i="2"/>
  <c r="BA479" i="2" s="1"/>
  <c r="Z486" i="2" l="1"/>
  <c r="AA486" i="2" s="1"/>
  <c r="X487" i="2"/>
  <c r="AX481" i="2"/>
  <c r="AZ480" i="2"/>
  <c r="BA480" i="2" s="1"/>
  <c r="Z487" i="2" l="1"/>
  <c r="AA487" i="2"/>
  <c r="X488" i="2"/>
  <c r="AX482" i="2"/>
  <c r="AZ481" i="2"/>
  <c r="BA481" i="2" s="1"/>
  <c r="Z488" i="2" l="1"/>
  <c r="AA488" i="2"/>
  <c r="X489" i="2"/>
  <c r="AX483" i="2"/>
  <c r="AZ482" i="2"/>
  <c r="BA482" i="2" s="1"/>
  <c r="Z489" i="2" l="1"/>
  <c r="AA489" i="2" s="1"/>
  <c r="X490" i="2"/>
  <c r="AX484" i="2"/>
  <c r="AZ483" i="2"/>
  <c r="BA483" i="2" s="1"/>
  <c r="Z490" i="2" l="1"/>
  <c r="AA490" i="2"/>
  <c r="X491" i="2"/>
  <c r="AX485" i="2"/>
  <c r="AZ484" i="2"/>
  <c r="BA484" i="2" s="1"/>
  <c r="Z491" i="2" l="1"/>
  <c r="AA491" i="2"/>
  <c r="X492" i="2"/>
  <c r="AX486" i="2"/>
  <c r="AZ485" i="2"/>
  <c r="BA485" i="2" s="1"/>
  <c r="Z492" i="2" l="1"/>
  <c r="AA492" i="2"/>
  <c r="X493" i="2"/>
  <c r="AX487" i="2"/>
  <c r="AZ486" i="2"/>
  <c r="BA486" i="2" s="1"/>
  <c r="Z493" i="2" l="1"/>
  <c r="AA493" i="2"/>
  <c r="X494" i="2"/>
  <c r="AX488" i="2"/>
  <c r="AZ487" i="2"/>
  <c r="BA487" i="2" s="1"/>
  <c r="Z494" i="2" l="1"/>
  <c r="AA494" i="2"/>
  <c r="X495" i="2"/>
  <c r="AX489" i="2"/>
  <c r="AZ488" i="2"/>
  <c r="BA488" i="2" s="1"/>
  <c r="Z495" i="2" l="1"/>
  <c r="AA495" i="2"/>
  <c r="X496" i="2"/>
  <c r="AX490" i="2"/>
  <c r="AZ489" i="2"/>
  <c r="BA489" i="2" s="1"/>
  <c r="Z496" i="2" l="1"/>
  <c r="AA496" i="2"/>
  <c r="X497" i="2"/>
  <c r="AX491" i="2"/>
  <c r="AZ490" i="2"/>
  <c r="BA490" i="2" s="1"/>
  <c r="Z497" i="2" l="1"/>
  <c r="AA497" i="2"/>
  <c r="X498" i="2"/>
  <c r="AX492" i="2"/>
  <c r="AZ491" i="2"/>
  <c r="BA491" i="2" s="1"/>
  <c r="Z498" i="2" l="1"/>
  <c r="AA498" i="2"/>
  <c r="X499" i="2"/>
  <c r="AX493" i="2"/>
  <c r="AZ492" i="2"/>
  <c r="BA492" i="2" s="1"/>
  <c r="Z499" i="2" l="1"/>
  <c r="AA499" i="2"/>
  <c r="X500" i="2"/>
  <c r="AX494" i="2"/>
  <c r="AZ493" i="2"/>
  <c r="BA493" i="2" s="1"/>
  <c r="Z500" i="2" l="1"/>
  <c r="AA500" i="2"/>
  <c r="X501" i="2"/>
  <c r="AX495" i="2"/>
  <c r="AZ494" i="2"/>
  <c r="BA494" i="2" s="1"/>
  <c r="Z501" i="2" l="1"/>
  <c r="AA501" i="2"/>
  <c r="X502" i="2"/>
  <c r="AX496" i="2"/>
  <c r="AZ495" i="2"/>
  <c r="BA495" i="2" s="1"/>
  <c r="Z502" i="2" l="1"/>
  <c r="AA502" i="2"/>
  <c r="X503" i="2"/>
  <c r="AX497" i="2"/>
  <c r="AZ496" i="2"/>
  <c r="BA496" i="2" s="1"/>
  <c r="Z503" i="2" l="1"/>
  <c r="AA503" i="2"/>
  <c r="X504" i="2"/>
  <c r="AX498" i="2"/>
  <c r="AZ497" i="2"/>
  <c r="BA497" i="2" s="1"/>
  <c r="Z504" i="2" l="1"/>
  <c r="AA504" i="2"/>
  <c r="X505" i="2"/>
  <c r="AX499" i="2"/>
  <c r="AZ498" i="2"/>
  <c r="BA498" i="2" s="1"/>
  <c r="Z505" i="2" l="1"/>
  <c r="AA505" i="2"/>
  <c r="X507" i="2"/>
  <c r="X506" i="2"/>
  <c r="AX500" i="2"/>
  <c r="AZ499" i="2"/>
  <c r="BA499" i="2" s="1"/>
  <c r="Z506" i="2" l="1"/>
  <c r="Z507" i="2" s="1"/>
  <c r="AA506" i="2"/>
  <c r="AA507" i="2"/>
  <c r="AX501" i="2"/>
  <c r="AZ500" i="2"/>
  <c r="BA500" i="2" s="1"/>
  <c r="AX502" i="2" l="1"/>
  <c r="AZ501" i="2"/>
  <c r="BA501" i="2" s="1"/>
  <c r="AX503" i="2" l="1"/>
  <c r="AZ502" i="2"/>
  <c r="BA502" i="2" s="1"/>
  <c r="AX504" i="2" l="1"/>
  <c r="AZ503" i="2"/>
  <c r="BA503" i="2" s="1"/>
  <c r="AX505" i="2" l="1"/>
  <c r="AZ504" i="2"/>
  <c r="BA504" i="2" s="1"/>
  <c r="AX506" i="2" l="1"/>
  <c r="AZ505" i="2"/>
  <c r="BA505" i="2" s="1"/>
  <c r="AX507" i="2" l="1"/>
  <c r="AZ507" i="2" s="1"/>
  <c r="BA507" i="2" s="1"/>
  <c r="AZ506" i="2"/>
  <c r="BA506" i="2" s="1"/>
</calcChain>
</file>

<file path=xl/sharedStrings.xml><?xml version="1.0" encoding="utf-8"?>
<sst xmlns="http://schemas.openxmlformats.org/spreadsheetml/2006/main" count="45" uniqueCount="34">
  <si>
    <t>Date</t>
  </si>
  <si>
    <t>CompanyId</t>
  </si>
  <si>
    <t>Open</t>
  </si>
  <si>
    <t>Close</t>
  </si>
  <si>
    <t>High</t>
  </si>
  <si>
    <t>Low</t>
  </si>
  <si>
    <t>SMA(7)</t>
  </si>
  <si>
    <t>Id</t>
  </si>
  <si>
    <t>Volume</t>
  </si>
  <si>
    <t>LastModifiedDate</t>
  </si>
  <si>
    <t>SMA(14)</t>
  </si>
  <si>
    <t>CCI-TypicalPrice</t>
  </si>
  <si>
    <t>CCI-TPMovingAverage(7)</t>
  </si>
  <si>
    <t>CCI-MeanDeviation(7)</t>
  </si>
  <si>
    <t>CCI(7)</t>
  </si>
  <si>
    <t>CCI-TPMovingAverage(20)</t>
  </si>
  <si>
    <t>CCI-MeanDeviation(20)</t>
  </si>
  <si>
    <t>CCI(20)</t>
  </si>
  <si>
    <t>RSI-Change</t>
  </si>
  <si>
    <t>RSI-Gain</t>
  </si>
  <si>
    <t>Loss</t>
  </si>
  <si>
    <t>RS</t>
  </si>
  <si>
    <t>Avg Gain (14)</t>
  </si>
  <si>
    <t>Avg Loss(14)</t>
  </si>
  <si>
    <t>RSI(14)</t>
  </si>
  <si>
    <t>Stochastic %K (14)</t>
  </si>
  <si>
    <t>Stochastic %D (3)</t>
  </si>
  <si>
    <t>EMA(7)</t>
  </si>
  <si>
    <t>Smoothing Const</t>
  </si>
  <si>
    <t>EMA(12)</t>
  </si>
  <si>
    <t>EMA(26)</t>
  </si>
  <si>
    <t>MACD(12, 26)</t>
  </si>
  <si>
    <t>Signal(9)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</si>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</sst>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47" fontId="0" fillId="0" borderId="0" xfId="0" applyNumberFormat="1"/>
    <xf numFmtId="2" fontId="0" fillId="0" borderId="0" xfId="0" applyNumberFormat="1"/>
    <xf numFmtId="0" fontId="0" fillId="2" borderId="0" xfId="0" applyFill="1"/>
    <xf numFmtId="2" fontId="2" fillId="3" borderId="0" xfId="0" applyNumberFormat="1" applyFont="1" applyFill="1" applyBorder="1" applyAlignment="1">
      <alignment horizontal="center"/>
    </xf>
    <xf numFmtId="0" fontId="0" fillId="0" borderId="0" xfId="0" applyFont="1"/>
    <xf numFmtId="47" fontId="0" fillId="0" borderId="0" xfId="0" applyNumberFormat="1" applyFont="1"/>
    <xf numFmtId="2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Font="1" applyBorder="1"/>
    <xf numFmtId="0" fontId="0" fillId="0" borderId="1" xfId="0" applyBorder="1"/>
    <xf numFmtId="0" fontId="1" fillId="2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2" borderId="1" xfId="0" applyNumberFormat="1" applyFill="1" applyBorder="1"/>
    <xf numFmtId="0" fontId="0" fillId="4" borderId="1" xfId="0" applyNumberFormat="1" applyFill="1" applyBorder="1"/>
    <xf numFmtId="0" fontId="0" fillId="2" borderId="1" xfId="0" applyNumberFormat="1" applyFont="1" applyFill="1" applyBorder="1"/>
    <xf numFmtId="0" fontId="0" fillId="4" borderId="1" xfId="0" applyNumberFormat="1" applyFont="1" applyFill="1" applyBorder="1"/>
    <xf numFmtId="0" fontId="0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/>
    <xf numFmtId="47" fontId="0" fillId="0" borderId="0" xfId="0" applyNumberFormat="1" applyFill="1"/>
    <xf numFmtId="0" fontId="0" fillId="0" borderId="0" xfId="0" applyNumberFormat="1" applyFill="1"/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14" fontId="0" fillId="0" borderId="1" xfId="0" applyNumberFormat="1" applyFill="1" applyBorder="1"/>
    <xf numFmtId="2" fontId="1" fillId="6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7"/>
  <sheetViews>
    <sheetView tabSelected="1" topLeftCell="L1" workbookViewId="0">
      <selection activeCell="AB12" sqref="AB12"/>
    </sheetView>
  </sheetViews>
  <sheetFormatPr defaultRowHeight="15" x14ac:dyDescent="0.25"/>
  <cols>
    <col min="1" max="1" width="6" bestFit="1" customWidth="1"/>
    <col min="2" max="2" width="11" bestFit="1" customWidth="1"/>
    <col min="3" max="3" width="10.7109375" style="1" bestFit="1" customWidth="1"/>
    <col min="4" max="8" width="8" bestFit="1" customWidth="1"/>
    <col min="9" max="9" width="16.85546875" bestFit="1" customWidth="1"/>
    <col min="10" max="10" width="16.85546875" customWidth="1"/>
    <col min="11" max="11" width="10.7109375" style="13" bestFit="1" customWidth="1"/>
    <col min="12" max="12" width="16.85546875" style="48" customWidth="1"/>
    <col min="13" max="13" width="16.85546875" style="46" customWidth="1"/>
    <col min="14" max="14" width="16.85546875" customWidth="1"/>
    <col min="15" max="15" width="10.7109375" style="11" bestFit="1" customWidth="1"/>
    <col min="16" max="16" width="16.140625" style="13" bestFit="1" customWidth="1"/>
    <col min="17" max="17" width="13.140625" style="46" customWidth="1"/>
    <col min="18" max="18" width="16.85546875" customWidth="1"/>
    <col min="19" max="19" width="10.7109375" style="25" bestFit="1" customWidth="1"/>
    <col min="20" max="20" width="16.140625" style="27" bestFit="1" customWidth="1"/>
    <col min="21" max="21" width="8.5703125" style="53" bestFit="1" customWidth="1"/>
    <col min="22" max="22" width="16.140625" style="27" bestFit="1" customWidth="1"/>
    <col min="23" max="23" width="8.5703125" style="54" bestFit="1" customWidth="1"/>
    <col min="24" max="24" width="13.140625" style="53" bestFit="1" customWidth="1"/>
    <col min="25" max="25" width="16.140625" style="52" bestFit="1" customWidth="1"/>
    <col min="26" max="26" width="8.7109375" style="55" bestFit="1" customWidth="1"/>
    <col min="27" max="27" width="10" style="53" bestFit="1" customWidth="1"/>
    <col min="28" max="28" width="16.85546875" customWidth="1"/>
    <col min="29" max="29" width="10.7109375" style="13" bestFit="1" customWidth="1"/>
    <col min="30" max="30" width="9.140625" style="17"/>
    <col min="31" max="31" width="9.140625" style="18"/>
    <col min="32" max="32" width="13.42578125" style="16" customWidth="1"/>
    <col min="33" max="33" width="15.42578125" style="30" bestFit="1" customWidth="1"/>
    <col min="34" max="34" width="23.5703125" style="30" bestFit="1" customWidth="1"/>
    <col min="35" max="35" width="21" style="30" bestFit="1" customWidth="1"/>
    <col min="36" max="36" width="9.28515625" style="31" bestFit="1" customWidth="1"/>
    <col min="37" max="37" width="10.7109375" style="27" bestFit="1" customWidth="1"/>
    <col min="40" max="40" width="15.28515625" style="22" bestFit="1" customWidth="1"/>
    <col min="41" max="41" width="24.5703125" style="23" bestFit="1" customWidth="1"/>
    <col min="42" max="42" width="22.140625" style="23" bestFit="1" customWidth="1"/>
    <col min="43" max="43" width="7.28515625" style="24" bestFit="1" customWidth="1"/>
    <col min="44" max="44" width="10.7109375" style="27" bestFit="1" customWidth="1"/>
    <col min="47" max="47" width="11" style="27" bestFit="1" customWidth="1"/>
    <col min="48" max="48" width="8.42578125" style="27" bestFit="1" customWidth="1"/>
    <col min="49" max="49" width="6" style="27" bestFit="1" customWidth="1"/>
    <col min="50" max="51" width="12" style="38" bestFit="1" customWidth="1"/>
    <col min="52" max="52" width="12" style="27" bestFit="1" customWidth="1"/>
    <col min="53" max="53" width="12" style="35" bestFit="1" customWidth="1"/>
    <col min="54" max="54" width="10.7109375" style="25" bestFit="1" customWidth="1"/>
    <col min="56" max="56" width="12" bestFit="1" customWidth="1"/>
  </cols>
  <sheetData>
    <row r="1" spans="1:54" x14ac:dyDescent="0.25">
      <c r="A1" t="s">
        <v>7</v>
      </c>
      <c r="B1" t="s">
        <v>1</v>
      </c>
      <c r="C1" s="2" t="s">
        <v>0</v>
      </c>
      <c r="D1" t="s">
        <v>2</v>
      </c>
      <c r="E1" t="s">
        <v>4</v>
      </c>
      <c r="F1" t="s">
        <v>5</v>
      </c>
      <c r="G1" t="s">
        <v>3</v>
      </c>
      <c r="H1" t="s">
        <v>8</v>
      </c>
      <c r="I1" s="2" t="s">
        <v>9</v>
      </c>
      <c r="J1" s="2"/>
      <c r="K1" s="44" t="s">
        <v>0</v>
      </c>
      <c r="L1" s="47" t="s">
        <v>25</v>
      </c>
      <c r="M1" s="45" t="s">
        <v>26</v>
      </c>
      <c r="O1" s="33" t="s">
        <v>0</v>
      </c>
      <c r="P1" s="9" t="s">
        <v>28</v>
      </c>
      <c r="Q1" s="50" t="s">
        <v>27</v>
      </c>
      <c r="S1" s="33" t="s">
        <v>0</v>
      </c>
      <c r="T1" s="9" t="s">
        <v>28</v>
      </c>
      <c r="U1" s="51" t="s">
        <v>29</v>
      </c>
      <c r="V1" s="9" t="s">
        <v>28</v>
      </c>
      <c r="W1" s="50" t="s">
        <v>30</v>
      </c>
      <c r="X1" s="51" t="s">
        <v>31</v>
      </c>
      <c r="Y1" s="9" t="s">
        <v>28</v>
      </c>
      <c r="Z1" s="50" t="s">
        <v>32</v>
      </c>
      <c r="AA1" s="51" t="s">
        <v>33</v>
      </c>
      <c r="AC1" s="9" t="s">
        <v>0</v>
      </c>
      <c r="AD1" s="14" t="s">
        <v>6</v>
      </c>
      <c r="AE1" s="15" t="s">
        <v>10</v>
      </c>
      <c r="AG1" s="28" t="s">
        <v>11</v>
      </c>
      <c r="AH1" s="28" t="s">
        <v>12</v>
      </c>
      <c r="AI1" s="28" t="s">
        <v>13</v>
      </c>
      <c r="AJ1" s="29" t="s">
        <v>14</v>
      </c>
      <c r="AK1" s="9" t="s">
        <v>0</v>
      </c>
      <c r="AN1" s="10" t="s">
        <v>11</v>
      </c>
      <c r="AO1" s="10" t="s">
        <v>15</v>
      </c>
      <c r="AP1" s="10" t="s">
        <v>16</v>
      </c>
      <c r="AQ1" s="8" t="s">
        <v>17</v>
      </c>
      <c r="AR1" s="9" t="s">
        <v>0</v>
      </c>
      <c r="AU1" s="9" t="s">
        <v>18</v>
      </c>
      <c r="AV1" s="9" t="s">
        <v>19</v>
      </c>
      <c r="AW1" s="9" t="s">
        <v>20</v>
      </c>
      <c r="AX1" s="37" t="s">
        <v>22</v>
      </c>
      <c r="AY1" s="37" t="s">
        <v>23</v>
      </c>
      <c r="AZ1" s="9" t="s">
        <v>21</v>
      </c>
      <c r="BA1" s="34" t="s">
        <v>24</v>
      </c>
      <c r="BB1" s="33" t="s">
        <v>0</v>
      </c>
    </row>
    <row r="2" spans="1:54" x14ac:dyDescent="0.25">
      <c r="A2">
        <v>1005</v>
      </c>
      <c r="B2">
        <v>3</v>
      </c>
      <c r="C2" s="2">
        <v>42975</v>
      </c>
      <c r="D2" s="5">
        <v>916</v>
      </c>
      <c r="E2" s="5">
        <v>919.25</v>
      </c>
      <c r="F2" s="5">
        <v>911.87</v>
      </c>
      <c r="G2" s="3">
        <v>913.81</v>
      </c>
      <c r="H2">
        <v>1086484</v>
      </c>
      <c r="I2" s="2">
        <v>43704.859579895834</v>
      </c>
      <c r="J2" s="2"/>
      <c r="K2" s="11">
        <v>42975</v>
      </c>
      <c r="N2" s="2"/>
      <c r="O2" s="11">
        <v>42975</v>
      </c>
      <c r="R2" s="2"/>
      <c r="S2" s="25">
        <v>42975</v>
      </c>
      <c r="AB2" s="2"/>
      <c r="AC2" s="11">
        <f>C2</f>
        <v>42975</v>
      </c>
      <c r="AG2" s="30">
        <f>AVERAGE(E2,F2,G2)</f>
        <v>914.97666666666657</v>
      </c>
      <c r="AK2" s="25">
        <f t="shared" ref="AK2:AK65" si="0">AC2</f>
        <v>42975</v>
      </c>
      <c r="AN2" s="22">
        <f>AVERAGE(E2,F2,G2)</f>
        <v>914.97666666666657</v>
      </c>
      <c r="AR2" s="25">
        <v>42975</v>
      </c>
      <c r="AU2" s="22"/>
      <c r="BB2" s="25">
        <v>42975</v>
      </c>
    </row>
    <row r="3" spans="1:54" x14ac:dyDescent="0.25">
      <c r="A3">
        <v>1006</v>
      </c>
      <c r="B3">
        <v>3</v>
      </c>
      <c r="C3" s="2">
        <v>42976</v>
      </c>
      <c r="D3" s="5">
        <v>905.1</v>
      </c>
      <c r="E3" s="5">
        <v>923.33</v>
      </c>
      <c r="F3" s="5">
        <v>905</v>
      </c>
      <c r="G3" s="3">
        <v>921.29</v>
      </c>
      <c r="H3">
        <v>1185564</v>
      </c>
      <c r="I3" s="2">
        <v>43704.859579895834</v>
      </c>
      <c r="J3" s="2"/>
      <c r="K3" s="11">
        <v>42976</v>
      </c>
      <c r="N3" s="2"/>
      <c r="O3" s="11">
        <v>42976</v>
      </c>
      <c r="R3" s="2"/>
      <c r="S3" s="25">
        <v>42976</v>
      </c>
      <c r="AB3" s="2"/>
      <c r="AC3" s="11">
        <f>C3</f>
        <v>42976</v>
      </c>
      <c r="AG3" s="30">
        <f>AVERAGE(E3,F3,G3)</f>
        <v>916.54</v>
      </c>
      <c r="AK3" s="25">
        <f t="shared" si="0"/>
        <v>42976</v>
      </c>
      <c r="AN3" s="22">
        <f>AVERAGE(E3,F3,G3)</f>
        <v>916.54</v>
      </c>
      <c r="AR3" s="25">
        <v>42976</v>
      </c>
      <c r="AU3" s="22">
        <f>G3-G2</f>
        <v>7.4800000000000182</v>
      </c>
      <c r="AV3" s="27">
        <f>IF(AU3&gt;0,AU3,0)</f>
        <v>7.4800000000000182</v>
      </c>
      <c r="AW3" s="27">
        <f>IF(AU3&lt;0,-AU3,0)</f>
        <v>0</v>
      </c>
      <c r="BB3" s="25">
        <v>42976</v>
      </c>
    </row>
    <row r="4" spans="1:54" x14ac:dyDescent="0.25">
      <c r="A4">
        <v>1007</v>
      </c>
      <c r="B4">
        <v>3</v>
      </c>
      <c r="C4" s="2">
        <v>42977</v>
      </c>
      <c r="D4" s="5">
        <v>920.05</v>
      </c>
      <c r="E4" s="5">
        <v>930.82</v>
      </c>
      <c r="F4" s="5">
        <v>919.65</v>
      </c>
      <c r="G4" s="3">
        <v>929.57</v>
      </c>
      <c r="H4">
        <v>1301225</v>
      </c>
      <c r="I4" s="2">
        <v>43704.859579895834</v>
      </c>
      <c r="J4" s="2"/>
      <c r="K4" s="11">
        <v>42977</v>
      </c>
      <c r="N4" s="2"/>
      <c r="O4" s="11">
        <v>42977</v>
      </c>
      <c r="R4" s="2"/>
      <c r="S4" s="25">
        <v>42977</v>
      </c>
      <c r="AB4" s="2"/>
      <c r="AC4" s="11">
        <f>C4</f>
        <v>42977</v>
      </c>
      <c r="AG4" s="30">
        <f>AVERAGE(E4,F4,G4)</f>
        <v>926.68</v>
      </c>
      <c r="AK4" s="25">
        <f t="shared" si="0"/>
        <v>42977</v>
      </c>
      <c r="AN4" s="22">
        <f>AVERAGE(E4,F4,G4)</f>
        <v>926.68</v>
      </c>
      <c r="AR4" s="25">
        <v>42977</v>
      </c>
      <c r="AU4" s="22">
        <f>G4-G3</f>
        <v>8.2800000000000864</v>
      </c>
      <c r="AV4" s="27">
        <f t="shared" ref="AV4:AV67" si="1">IF(AU4&gt;0,AU4,0)</f>
        <v>8.2800000000000864</v>
      </c>
      <c r="AW4" s="27">
        <f t="shared" ref="AW4:AW16" si="2">IF(AU4&lt;0,-AU4,0)</f>
        <v>0</v>
      </c>
      <c r="BB4" s="25">
        <v>42977</v>
      </c>
    </row>
    <row r="5" spans="1:54" x14ac:dyDescent="0.25">
      <c r="A5">
        <v>1008</v>
      </c>
      <c r="B5">
        <v>3</v>
      </c>
      <c r="C5" s="2">
        <v>42978</v>
      </c>
      <c r="D5" s="5">
        <v>931.76</v>
      </c>
      <c r="E5" s="5">
        <v>941.98</v>
      </c>
      <c r="F5" s="5">
        <v>931.76</v>
      </c>
      <c r="G5" s="3">
        <v>939.33</v>
      </c>
      <c r="H5">
        <v>1582579</v>
      </c>
      <c r="I5" s="2">
        <v>43704.859579895834</v>
      </c>
      <c r="J5" s="2"/>
      <c r="K5" s="11">
        <v>42978</v>
      </c>
      <c r="N5" s="2"/>
      <c r="O5" s="11">
        <v>42978</v>
      </c>
      <c r="R5" s="2"/>
      <c r="S5" s="25">
        <v>42978</v>
      </c>
      <c r="AB5" s="2"/>
      <c r="AC5" s="11">
        <f>C5</f>
        <v>42978</v>
      </c>
      <c r="AG5" s="30">
        <f>AVERAGE(E5,F5,G5)</f>
        <v>937.69</v>
      </c>
      <c r="AK5" s="25">
        <f t="shared" si="0"/>
        <v>42978</v>
      </c>
      <c r="AN5" s="22">
        <f>AVERAGE(E5,F5,G5)</f>
        <v>937.69</v>
      </c>
      <c r="AR5" s="25">
        <v>42978</v>
      </c>
      <c r="AU5" s="22">
        <f>G5-G4</f>
        <v>9.7599999999999909</v>
      </c>
      <c r="AV5" s="27">
        <f t="shared" si="1"/>
        <v>9.7599999999999909</v>
      </c>
      <c r="AW5" s="27">
        <f t="shared" si="2"/>
        <v>0</v>
      </c>
      <c r="BB5" s="25">
        <v>42978</v>
      </c>
    </row>
    <row r="6" spans="1:54" x14ac:dyDescent="0.25">
      <c r="A6">
        <v>1009</v>
      </c>
      <c r="B6">
        <v>3</v>
      </c>
      <c r="C6" s="2">
        <v>42979</v>
      </c>
      <c r="D6" s="5">
        <v>941.13</v>
      </c>
      <c r="E6" s="5">
        <v>942.48</v>
      </c>
      <c r="F6" s="5">
        <v>935.15</v>
      </c>
      <c r="G6" s="3">
        <v>937.34</v>
      </c>
      <c r="H6">
        <v>947374</v>
      </c>
      <c r="I6" s="2">
        <v>43704.85958005787</v>
      </c>
      <c r="J6" s="2"/>
      <c r="K6" s="11">
        <v>42979</v>
      </c>
      <c r="N6" s="2"/>
      <c r="O6" s="11">
        <v>42979</v>
      </c>
      <c r="R6" s="2"/>
      <c r="S6" s="25">
        <v>42979</v>
      </c>
      <c r="AB6" s="2"/>
      <c r="AC6" s="11">
        <f>C6</f>
        <v>42979</v>
      </c>
      <c r="AG6" s="30">
        <f>AVERAGE(E6,F6,G6)</f>
        <v>938.32333333333338</v>
      </c>
      <c r="AK6" s="25">
        <f t="shared" si="0"/>
        <v>42979</v>
      </c>
      <c r="AN6" s="22">
        <f>AVERAGE(E6,F6,G6)</f>
        <v>938.32333333333338</v>
      </c>
      <c r="AR6" s="25">
        <v>42979</v>
      </c>
      <c r="AU6" s="22">
        <f>G6-G5</f>
        <v>-1.9900000000000091</v>
      </c>
      <c r="AV6" s="27">
        <f t="shared" si="1"/>
        <v>0</v>
      </c>
      <c r="AW6" s="27">
        <f t="shared" si="2"/>
        <v>1.9900000000000091</v>
      </c>
      <c r="BB6" s="25">
        <v>42979</v>
      </c>
    </row>
    <row r="7" spans="1:54" x14ac:dyDescent="0.25">
      <c r="A7">
        <v>1010</v>
      </c>
      <c r="B7">
        <v>3</v>
      </c>
      <c r="C7" s="2">
        <v>42983</v>
      </c>
      <c r="D7" s="5">
        <v>933.08</v>
      </c>
      <c r="E7" s="5">
        <v>937</v>
      </c>
      <c r="F7" s="5">
        <v>921.96</v>
      </c>
      <c r="G7" s="3">
        <v>928.45</v>
      </c>
      <c r="H7">
        <v>1348292</v>
      </c>
      <c r="I7" s="2">
        <v>43704.85958005787</v>
      </c>
      <c r="J7" s="2"/>
      <c r="K7" s="11">
        <v>42983</v>
      </c>
      <c r="N7" s="2"/>
      <c r="O7" s="11">
        <v>42983</v>
      </c>
      <c r="R7" s="2"/>
      <c r="S7" s="25">
        <v>42983</v>
      </c>
      <c r="AB7" s="2"/>
      <c r="AC7" s="11">
        <f>C7</f>
        <v>42983</v>
      </c>
      <c r="AG7" s="30">
        <f>AVERAGE(E7,F7,G7)</f>
        <v>929.13666666666666</v>
      </c>
      <c r="AK7" s="25">
        <f t="shared" si="0"/>
        <v>42983</v>
      </c>
      <c r="AN7" s="22">
        <f>AVERAGE(E7,F7,G7)</f>
        <v>929.13666666666666</v>
      </c>
      <c r="AR7" s="25">
        <v>42983</v>
      </c>
      <c r="AU7" s="22">
        <f>G7-G6</f>
        <v>-8.8899999999999864</v>
      </c>
      <c r="AV7" s="27">
        <f t="shared" si="1"/>
        <v>0</v>
      </c>
      <c r="AW7" s="27">
        <f t="shared" si="2"/>
        <v>8.8899999999999864</v>
      </c>
      <c r="BB7" s="25">
        <v>42983</v>
      </c>
    </row>
    <row r="8" spans="1:54" x14ac:dyDescent="0.25">
      <c r="A8">
        <v>1011</v>
      </c>
      <c r="B8">
        <v>3</v>
      </c>
      <c r="C8" s="2">
        <v>42984</v>
      </c>
      <c r="D8" s="5">
        <v>930.15</v>
      </c>
      <c r="E8" s="5">
        <v>930.92</v>
      </c>
      <c r="F8" s="5">
        <v>919.27</v>
      </c>
      <c r="G8" s="3">
        <v>927.81</v>
      </c>
      <c r="H8">
        <v>1527650</v>
      </c>
      <c r="I8" s="2">
        <v>43704.85958005787</v>
      </c>
      <c r="J8" s="2"/>
      <c r="K8" s="11">
        <v>42984</v>
      </c>
      <c r="N8" s="2"/>
      <c r="O8" s="11">
        <v>42984</v>
      </c>
      <c r="P8" s="13">
        <f>2/(7+1)</f>
        <v>0.25</v>
      </c>
      <c r="Q8" s="46">
        <f>AVERAGE(G2:G8)</f>
        <v>928.22857142857151</v>
      </c>
      <c r="R8" s="2"/>
      <c r="S8" s="25">
        <v>42984</v>
      </c>
      <c r="AB8" s="2"/>
      <c r="AC8" s="11">
        <f>C8</f>
        <v>42984</v>
      </c>
      <c r="AD8" s="17">
        <f>AVERAGE(G2:G8)</f>
        <v>928.22857142857151</v>
      </c>
      <c r="AG8" s="30">
        <f>AVERAGE(E8,F8,G8)</f>
        <v>926</v>
      </c>
      <c r="AH8" s="30">
        <f>AVERAGE(AG2:AG8)</f>
        <v>927.04952380952375</v>
      </c>
      <c r="AI8" s="30">
        <f>(ABS(AH8-AG2)+ABS(AH8-AG3)+ABS(AH8-AG4)+ABS(AH8-AG5)+ABS(AH8-AG6)+ABS(AH8-AG7)+ABS(AH8-AG8))/7</f>
        <v>6.8575510204081933</v>
      </c>
      <c r="AJ8" s="31">
        <f>(AG8-AH8)/(AI8*0.015)</f>
        <v>-10.203096376537793</v>
      </c>
      <c r="AK8" s="25">
        <f t="shared" si="0"/>
        <v>42984</v>
      </c>
      <c r="AN8" s="22">
        <f>AVERAGE(E8,F8,G8)</f>
        <v>926</v>
      </c>
      <c r="AR8" s="25">
        <v>42984</v>
      </c>
      <c r="AU8" s="22">
        <f>G8-G7</f>
        <v>-0.64000000000010004</v>
      </c>
      <c r="AV8" s="27">
        <f t="shared" si="1"/>
        <v>0</v>
      </c>
      <c r="AW8" s="27">
        <f t="shared" si="2"/>
        <v>0.64000000000010004</v>
      </c>
      <c r="BB8" s="25">
        <v>42984</v>
      </c>
    </row>
    <row r="9" spans="1:54" x14ac:dyDescent="0.25">
      <c r="A9">
        <v>1012</v>
      </c>
      <c r="B9">
        <v>3</v>
      </c>
      <c r="C9" s="2">
        <v>42985</v>
      </c>
      <c r="D9" s="5">
        <v>931.73</v>
      </c>
      <c r="E9" s="5">
        <v>936.41</v>
      </c>
      <c r="F9" s="5">
        <v>923.62</v>
      </c>
      <c r="G9" s="3">
        <v>935.95</v>
      </c>
      <c r="H9">
        <v>1212743</v>
      </c>
      <c r="I9" s="2">
        <v>43704.85958005787</v>
      </c>
      <c r="J9" s="2"/>
      <c r="K9" s="11">
        <v>42985</v>
      </c>
      <c r="N9" s="2"/>
      <c r="O9" s="11">
        <v>42985</v>
      </c>
      <c r="P9" s="13">
        <f t="shared" ref="P9:P72" si="3">2/(7+1)</f>
        <v>0.25</v>
      </c>
      <c r="Q9" s="46">
        <f t="shared" ref="Q9:Q44" si="4">((G9 - Q8)*P9)+Q8</f>
        <v>930.15892857142865</v>
      </c>
      <c r="R9" s="2"/>
      <c r="S9" s="25">
        <v>42985</v>
      </c>
      <c r="AB9" s="2"/>
      <c r="AC9" s="11">
        <f>C9</f>
        <v>42985</v>
      </c>
      <c r="AD9" s="17">
        <f>AVERAGE(G3:G9)</f>
        <v>931.39142857142872</v>
      </c>
      <c r="AG9" s="30">
        <f>AVERAGE(E9,F9,G9)</f>
        <v>931.99333333333334</v>
      </c>
      <c r="AH9" s="30">
        <f t="shared" ref="AH9:AH72" si="5">AVERAGE(AG3:AG9)</f>
        <v>929.48047619047611</v>
      </c>
      <c r="AI9" s="30">
        <f t="shared" ref="AI9:AI72" si="6">(ABS(AH9-AG3)+ABS(AH9-AG4)+ABS(AH9-AG5)+ABS(AH9-AG6)+ABS(AH9-AG7)+ABS(AH9-AG8)+ABS(AH9-AG9))/7</f>
        <v>5.5900680272109025</v>
      </c>
      <c r="AJ9" s="31">
        <f>(AG9-AH9)/(AI9*0.015)</f>
        <v>29.968116435856551</v>
      </c>
      <c r="AK9" s="25">
        <f t="shared" si="0"/>
        <v>42985</v>
      </c>
      <c r="AN9" s="22">
        <f>AVERAGE(E9,F9,G9)</f>
        <v>931.99333333333334</v>
      </c>
      <c r="AR9" s="25">
        <v>42985</v>
      </c>
      <c r="AU9" s="22">
        <f>G9-G8</f>
        <v>8.1400000000001</v>
      </c>
      <c r="AV9" s="27">
        <f t="shared" si="1"/>
        <v>8.1400000000001</v>
      </c>
      <c r="AW9" s="27">
        <f t="shared" si="2"/>
        <v>0</v>
      </c>
      <c r="BB9" s="25">
        <v>42985</v>
      </c>
    </row>
    <row r="10" spans="1:54" x14ac:dyDescent="0.25">
      <c r="A10">
        <v>1013</v>
      </c>
      <c r="B10">
        <v>3</v>
      </c>
      <c r="C10" s="2">
        <v>42986</v>
      </c>
      <c r="D10" s="5">
        <v>936.49</v>
      </c>
      <c r="E10" s="5">
        <v>936.99</v>
      </c>
      <c r="F10" s="5">
        <v>924.88</v>
      </c>
      <c r="G10" s="3">
        <v>926.5</v>
      </c>
      <c r="H10">
        <v>1011538</v>
      </c>
      <c r="I10" s="2">
        <v>43704.85958005787</v>
      </c>
      <c r="J10" s="2"/>
      <c r="K10" s="11">
        <v>42986</v>
      </c>
      <c r="N10" s="2"/>
      <c r="O10" s="11">
        <v>42986</v>
      </c>
      <c r="P10" s="13">
        <f t="shared" si="3"/>
        <v>0.25</v>
      </c>
      <c r="Q10" s="46">
        <f t="shared" si="4"/>
        <v>929.24419642857151</v>
      </c>
      <c r="R10" s="2"/>
      <c r="S10" s="25">
        <v>42986</v>
      </c>
      <c r="AB10" s="2"/>
      <c r="AC10" s="11">
        <f>C10</f>
        <v>42986</v>
      </c>
      <c r="AD10" s="17">
        <f>AVERAGE(G4:G10)</f>
        <v>932.13571428571424</v>
      </c>
      <c r="AG10" s="30">
        <f>AVERAGE(E10,F10,G10)</f>
        <v>929.45666666666659</v>
      </c>
      <c r="AH10" s="30">
        <f t="shared" si="5"/>
        <v>931.32571428571441</v>
      </c>
      <c r="AI10" s="30">
        <f t="shared" si="6"/>
        <v>4.0084353741497125</v>
      </c>
      <c r="AJ10" s="31">
        <f>(AG10-AH10)/(AI10*0.015)</f>
        <v>-31.085239743853762</v>
      </c>
      <c r="AK10" s="25">
        <f t="shared" si="0"/>
        <v>42986</v>
      </c>
      <c r="AN10" s="22">
        <f>AVERAGE(E10,F10,G10)</f>
        <v>929.45666666666659</v>
      </c>
      <c r="AR10" s="25">
        <v>42986</v>
      </c>
      <c r="AU10" s="22">
        <f>G10-G9</f>
        <v>-9.4500000000000455</v>
      </c>
      <c r="AV10" s="27">
        <f t="shared" si="1"/>
        <v>0</v>
      </c>
      <c r="AW10" s="27">
        <f t="shared" si="2"/>
        <v>9.4500000000000455</v>
      </c>
      <c r="BB10" s="25">
        <v>42986</v>
      </c>
    </row>
    <row r="11" spans="1:54" x14ac:dyDescent="0.25">
      <c r="A11">
        <v>1014</v>
      </c>
      <c r="B11">
        <v>3</v>
      </c>
      <c r="C11" s="2">
        <v>42989</v>
      </c>
      <c r="D11" s="5">
        <v>934.25</v>
      </c>
      <c r="E11" s="5">
        <v>938.38</v>
      </c>
      <c r="F11" s="5">
        <v>926.92</v>
      </c>
      <c r="G11" s="3">
        <v>929.08</v>
      </c>
      <c r="H11">
        <v>1266991</v>
      </c>
      <c r="I11" s="2">
        <v>43704.85958005787</v>
      </c>
      <c r="J11" s="2"/>
      <c r="K11" s="11">
        <v>42989</v>
      </c>
      <c r="N11" s="2"/>
      <c r="O11" s="11">
        <v>42989</v>
      </c>
      <c r="P11" s="13">
        <f t="shared" si="3"/>
        <v>0.25</v>
      </c>
      <c r="Q11" s="46">
        <f t="shared" si="4"/>
        <v>929.20314732142867</v>
      </c>
      <c r="R11" s="2"/>
      <c r="S11" s="25">
        <v>42989</v>
      </c>
      <c r="AB11" s="2"/>
      <c r="AC11" s="11">
        <f>C11</f>
        <v>42989</v>
      </c>
      <c r="AD11" s="17">
        <f>AVERAGE(G5:G11)</f>
        <v>932.06571428571431</v>
      </c>
      <c r="AG11" s="30">
        <f>AVERAGE(E11,F11,G11)</f>
        <v>931.46</v>
      </c>
      <c r="AH11" s="30">
        <f t="shared" si="5"/>
        <v>932.00857142857149</v>
      </c>
      <c r="AI11" s="30">
        <f t="shared" si="6"/>
        <v>3.4274829931973239</v>
      </c>
      <c r="AJ11" s="31">
        <f t="shared" ref="AJ11:AJ72" si="7">(AG11-AH11)/(AI11*0.015)</f>
        <v>-10.670053985392453</v>
      </c>
      <c r="AK11" s="25">
        <f t="shared" si="0"/>
        <v>42989</v>
      </c>
      <c r="AN11" s="22">
        <f>AVERAGE(E11,F11,G11)</f>
        <v>931.46</v>
      </c>
      <c r="AR11" s="25">
        <v>42989</v>
      </c>
      <c r="AU11" s="22">
        <f>G11-G10</f>
        <v>2.5800000000000409</v>
      </c>
      <c r="AV11" s="27">
        <f t="shared" si="1"/>
        <v>2.5800000000000409</v>
      </c>
      <c r="AW11" s="27">
        <f t="shared" si="2"/>
        <v>0</v>
      </c>
      <c r="BB11" s="25">
        <v>42989</v>
      </c>
    </row>
    <row r="12" spans="1:54" x14ac:dyDescent="0.25">
      <c r="A12">
        <v>1015</v>
      </c>
      <c r="B12">
        <v>3</v>
      </c>
      <c r="C12" s="2">
        <v>42990</v>
      </c>
      <c r="D12" s="5">
        <v>932.59</v>
      </c>
      <c r="E12" s="5">
        <v>933.48</v>
      </c>
      <c r="F12" s="5">
        <v>923.86</v>
      </c>
      <c r="G12" s="3">
        <v>932.07</v>
      </c>
      <c r="H12">
        <v>1134397</v>
      </c>
      <c r="I12" s="2">
        <v>43704.85958005787</v>
      </c>
      <c r="J12" s="2"/>
      <c r="K12" s="11">
        <v>42990</v>
      </c>
      <c r="N12" s="2"/>
      <c r="O12" s="11">
        <v>42990</v>
      </c>
      <c r="P12" s="13">
        <f t="shared" si="3"/>
        <v>0.25</v>
      </c>
      <c r="Q12" s="46">
        <f t="shared" si="4"/>
        <v>929.91986049107152</v>
      </c>
      <c r="R12" s="2"/>
      <c r="S12" s="25">
        <v>42990</v>
      </c>
      <c r="AB12" s="2"/>
      <c r="AC12" s="11">
        <f>C12</f>
        <v>42990</v>
      </c>
      <c r="AD12" s="17">
        <f>AVERAGE(G6:G12)</f>
        <v>931.02857142857135</v>
      </c>
      <c r="AG12" s="30">
        <f>AVERAGE(E12,F12,G12)</f>
        <v>929.8033333333334</v>
      </c>
      <c r="AH12" s="30">
        <f t="shared" si="5"/>
        <v>930.88190476190471</v>
      </c>
      <c r="AI12" s="30">
        <f t="shared" si="6"/>
        <v>2.6088435374149737</v>
      </c>
      <c r="AJ12" s="31">
        <f t="shared" si="7"/>
        <v>-27.561929595824747</v>
      </c>
      <c r="AK12" s="25">
        <f t="shared" si="0"/>
        <v>42990</v>
      </c>
      <c r="AN12" s="22">
        <f>AVERAGE(E12,F12,G12)</f>
        <v>929.8033333333334</v>
      </c>
      <c r="AR12" s="25">
        <v>42990</v>
      </c>
      <c r="AU12" s="22">
        <f>G12-G11</f>
        <v>2.9900000000000091</v>
      </c>
      <c r="AV12" s="27">
        <f t="shared" si="1"/>
        <v>2.9900000000000091</v>
      </c>
      <c r="AW12" s="27">
        <f t="shared" si="2"/>
        <v>0</v>
      </c>
      <c r="BB12" s="25">
        <v>42990</v>
      </c>
    </row>
    <row r="13" spans="1:54" x14ac:dyDescent="0.25">
      <c r="A13">
        <v>1016</v>
      </c>
      <c r="B13">
        <v>3</v>
      </c>
      <c r="C13" s="2">
        <v>42991</v>
      </c>
      <c r="D13" s="5">
        <v>930.66</v>
      </c>
      <c r="E13" s="5">
        <v>937.25</v>
      </c>
      <c r="F13" s="5">
        <v>929.86</v>
      </c>
      <c r="G13" s="3">
        <v>935.09</v>
      </c>
      <c r="H13">
        <v>1102631</v>
      </c>
      <c r="I13" s="2">
        <v>43704.85958005787</v>
      </c>
      <c r="J13" s="2"/>
      <c r="K13" s="11">
        <v>42991</v>
      </c>
      <c r="N13" s="2"/>
      <c r="O13" s="11">
        <v>42991</v>
      </c>
      <c r="P13" s="13">
        <f t="shared" si="3"/>
        <v>0.25</v>
      </c>
      <c r="Q13" s="46">
        <f t="shared" si="4"/>
        <v>931.21239536830365</v>
      </c>
      <c r="R13" s="2"/>
      <c r="S13" s="25">
        <v>42991</v>
      </c>
      <c r="T13" s="27">
        <f>2/(12+1)</f>
        <v>0.15384615384615385</v>
      </c>
      <c r="U13" s="53">
        <f>AVERAGE(G2:G13)</f>
        <v>929.69083333333322</v>
      </c>
      <c r="AB13" s="2"/>
      <c r="AC13" s="11">
        <f>C13</f>
        <v>42991</v>
      </c>
      <c r="AD13" s="17">
        <f>AVERAGE(G7:G13)</f>
        <v>930.7071428571428</v>
      </c>
      <c r="AG13" s="30">
        <f>AVERAGE(E13,F13,G13)</f>
        <v>934.06666666666672</v>
      </c>
      <c r="AH13" s="30">
        <f t="shared" si="5"/>
        <v>930.27380952380952</v>
      </c>
      <c r="AI13" s="30">
        <f t="shared" si="6"/>
        <v>1.9138775510204238</v>
      </c>
      <c r="AJ13" s="31">
        <f t="shared" si="7"/>
        <v>132.11772232885573</v>
      </c>
      <c r="AK13" s="25">
        <f t="shared" si="0"/>
        <v>42991</v>
      </c>
      <c r="AN13" s="22">
        <f>AVERAGE(E13,F13,G13)</f>
        <v>934.06666666666672</v>
      </c>
      <c r="AR13" s="25">
        <v>42991</v>
      </c>
      <c r="AU13" s="22">
        <f>G13-G12</f>
        <v>3.0199999999999818</v>
      </c>
      <c r="AV13" s="27">
        <f t="shared" si="1"/>
        <v>3.0199999999999818</v>
      </c>
      <c r="AW13" s="27">
        <f t="shared" si="2"/>
        <v>0</v>
      </c>
      <c r="BB13" s="25">
        <v>42991</v>
      </c>
    </row>
    <row r="14" spans="1:54" x14ac:dyDescent="0.25">
      <c r="A14">
        <v>1017</v>
      </c>
      <c r="B14">
        <v>3</v>
      </c>
      <c r="C14" s="2">
        <v>42992</v>
      </c>
      <c r="D14" s="5">
        <v>931.25</v>
      </c>
      <c r="E14" s="5">
        <v>932.77</v>
      </c>
      <c r="F14" s="5">
        <v>924</v>
      </c>
      <c r="G14" s="3">
        <v>925.11</v>
      </c>
      <c r="H14">
        <v>1397644</v>
      </c>
      <c r="I14" s="2">
        <v>43704.85958005787</v>
      </c>
      <c r="J14" s="2"/>
      <c r="K14" s="11">
        <v>42992</v>
      </c>
      <c r="N14" s="2"/>
      <c r="O14" s="11">
        <v>42992</v>
      </c>
      <c r="P14" s="13">
        <f t="shared" si="3"/>
        <v>0.25</v>
      </c>
      <c r="Q14" s="46">
        <f t="shared" si="4"/>
        <v>929.68679652622768</v>
      </c>
      <c r="R14" s="2"/>
      <c r="S14" s="25">
        <v>42992</v>
      </c>
      <c r="T14" s="27">
        <f t="shared" ref="T14:T72" si="8">2/(12+1)</f>
        <v>0.15384615384615385</v>
      </c>
      <c r="U14" s="53">
        <f>((G14 -U13)*T14)+U13</f>
        <v>928.98608974358967</v>
      </c>
      <c r="AB14" s="2"/>
      <c r="AC14" s="11">
        <f>C14</f>
        <v>42992</v>
      </c>
      <c r="AD14" s="17">
        <f>AVERAGE(G8:G14)</f>
        <v>930.2299999999999</v>
      </c>
      <c r="AG14" s="30">
        <f>AVERAGE(E14,F14,G14)</f>
        <v>927.29333333333341</v>
      </c>
      <c r="AH14" s="30">
        <f t="shared" si="5"/>
        <v>930.01047619047608</v>
      </c>
      <c r="AI14" s="30">
        <f t="shared" si="6"/>
        <v>2.1395918367346831</v>
      </c>
      <c r="AJ14" s="31">
        <f t="shared" si="7"/>
        <v>-84.662342617316426</v>
      </c>
      <c r="AK14" s="25">
        <f t="shared" si="0"/>
        <v>42992</v>
      </c>
      <c r="AN14" s="22">
        <f>AVERAGE(E14,F14,G14)</f>
        <v>927.29333333333341</v>
      </c>
      <c r="AR14" s="25">
        <v>42992</v>
      </c>
      <c r="AU14" s="22">
        <f>G14-G13</f>
        <v>-9.9800000000000182</v>
      </c>
      <c r="AV14" s="27">
        <f t="shared" si="1"/>
        <v>0</v>
      </c>
      <c r="AW14" s="27">
        <f t="shared" si="2"/>
        <v>9.9800000000000182</v>
      </c>
      <c r="BB14" s="25">
        <v>42992</v>
      </c>
    </row>
    <row r="15" spans="1:54" x14ac:dyDescent="0.25">
      <c r="A15">
        <v>1018</v>
      </c>
      <c r="B15">
        <v>3</v>
      </c>
      <c r="C15" s="2">
        <v>42993</v>
      </c>
      <c r="D15" s="5">
        <v>924.66</v>
      </c>
      <c r="E15" s="5">
        <v>926.49</v>
      </c>
      <c r="F15" s="5">
        <v>916.36</v>
      </c>
      <c r="G15" s="3">
        <v>920.29</v>
      </c>
      <c r="H15">
        <v>2505430</v>
      </c>
      <c r="I15" s="2">
        <v>43704.85958005787</v>
      </c>
      <c r="J15" s="2"/>
      <c r="K15" s="11">
        <v>42993</v>
      </c>
      <c r="L15" s="48">
        <f>((G15-MIN(F2:F15))/(MAX(E2:E15)-MIN(F2:F15))*100)</f>
        <v>40.795090715047913</v>
      </c>
      <c r="N15" s="2"/>
      <c r="O15" s="11">
        <v>42993</v>
      </c>
      <c r="P15" s="13">
        <f t="shared" si="3"/>
        <v>0.25</v>
      </c>
      <c r="Q15" s="46">
        <f t="shared" si="4"/>
        <v>927.33759739467075</v>
      </c>
      <c r="R15" s="2"/>
      <c r="S15" s="25">
        <v>42993</v>
      </c>
      <c r="T15" s="27">
        <f t="shared" si="8"/>
        <v>0.15384615384615385</v>
      </c>
      <c r="U15" s="53">
        <f t="shared" ref="U15:U78" si="9">((G15 -U14)*T15)+U14</f>
        <v>927.64822978303744</v>
      </c>
      <c r="AB15" s="2"/>
      <c r="AC15" s="11">
        <f>C15</f>
        <v>42993</v>
      </c>
      <c r="AD15" s="17">
        <f>AVERAGE(G9:G15)</f>
        <v>929.15571428571434</v>
      </c>
      <c r="AE15" s="18">
        <f>AVERAGE(G2:G15)</f>
        <v>928.69214285714281</v>
      </c>
      <c r="AG15" s="30">
        <f>AVERAGE(E15,F15,G15)</f>
        <v>921.04666666666662</v>
      </c>
      <c r="AH15" s="30">
        <f t="shared" si="5"/>
        <v>929.30285714285696</v>
      </c>
      <c r="AI15" s="30">
        <f t="shared" si="6"/>
        <v>2.9330612244898799</v>
      </c>
      <c r="AJ15" s="31">
        <f t="shared" si="7"/>
        <v>-187.65810062775543</v>
      </c>
      <c r="AK15" s="25">
        <f t="shared" si="0"/>
        <v>42993</v>
      </c>
      <c r="AN15" s="22">
        <f>AVERAGE(E15,F15,G15)</f>
        <v>921.04666666666662</v>
      </c>
      <c r="AR15" s="25">
        <v>42993</v>
      </c>
      <c r="AU15" s="22">
        <f>G15-G14</f>
        <v>-4.82000000000005</v>
      </c>
      <c r="AV15" s="27">
        <f t="shared" si="1"/>
        <v>0</v>
      </c>
      <c r="AW15" s="27">
        <f t="shared" si="2"/>
        <v>4.82000000000005</v>
      </c>
      <c r="BB15" s="25">
        <v>42993</v>
      </c>
    </row>
    <row r="16" spans="1:54" x14ac:dyDescent="0.25">
      <c r="A16">
        <v>1019</v>
      </c>
      <c r="B16">
        <v>3</v>
      </c>
      <c r="C16" s="2">
        <v>42996</v>
      </c>
      <c r="D16" s="5">
        <v>920.01</v>
      </c>
      <c r="E16" s="5">
        <v>922.08</v>
      </c>
      <c r="F16" s="5">
        <v>910.6</v>
      </c>
      <c r="G16" s="3">
        <v>915</v>
      </c>
      <c r="H16">
        <v>1306922</v>
      </c>
      <c r="I16" s="2">
        <v>43704.85958005787</v>
      </c>
      <c r="J16" s="2"/>
      <c r="K16" s="11">
        <v>42996</v>
      </c>
      <c r="L16" s="48">
        <f>((G16-MIN(F3:F16))/(MAX(E3:E16)-MIN(F3:F16))*100)</f>
        <v>26.680896478121653</v>
      </c>
      <c r="N16" s="2"/>
      <c r="O16" s="11">
        <v>42996</v>
      </c>
      <c r="P16" s="13">
        <f t="shared" si="3"/>
        <v>0.25</v>
      </c>
      <c r="Q16" s="46">
        <f t="shared" si="4"/>
        <v>924.25319804600304</v>
      </c>
      <c r="R16" s="2"/>
      <c r="S16" s="25">
        <v>42996</v>
      </c>
      <c r="T16" s="27">
        <f t="shared" si="8"/>
        <v>0.15384615384615385</v>
      </c>
      <c r="U16" s="53">
        <f t="shared" si="9"/>
        <v>925.7023482779548</v>
      </c>
      <c r="AB16" s="2"/>
      <c r="AC16" s="11">
        <f>C16</f>
        <v>42996</v>
      </c>
      <c r="AD16" s="17">
        <f>AVERAGE(G10:G16)</f>
        <v>926.16285714285721</v>
      </c>
      <c r="AE16" s="18">
        <f>AVERAGE(G3:G16)</f>
        <v>928.77714285714296</v>
      </c>
      <c r="AG16" s="30">
        <f>AVERAGE(E16,F16,G16)</f>
        <v>915.89333333333343</v>
      </c>
      <c r="AH16" s="30">
        <f t="shared" si="5"/>
        <v>927.00285714285724</v>
      </c>
      <c r="AI16" s="30">
        <f t="shared" si="6"/>
        <v>4.8759183673469124</v>
      </c>
      <c r="AJ16" s="31">
        <f t="shared" si="7"/>
        <v>-151.89649720036539</v>
      </c>
      <c r="AK16" s="25">
        <f t="shared" si="0"/>
        <v>42996</v>
      </c>
      <c r="AN16" s="22">
        <f>AVERAGE(E16,F16,G16)</f>
        <v>915.89333333333343</v>
      </c>
      <c r="AR16" s="25">
        <v>42996</v>
      </c>
      <c r="AU16" s="22">
        <f>G16-G15</f>
        <v>-5.2899999999999636</v>
      </c>
      <c r="AV16" s="27">
        <f t="shared" si="1"/>
        <v>0</v>
      </c>
      <c r="AW16" s="27">
        <f t="shared" si="2"/>
        <v>5.2899999999999636</v>
      </c>
      <c r="AX16" s="38">
        <f>AVERAGE(AV3:AV16)</f>
        <v>3.0178571428571592</v>
      </c>
      <c r="AY16" s="38">
        <f>AVERAGE(AW3:AW16)</f>
        <v>2.9328571428571553</v>
      </c>
      <c r="AZ16" s="27">
        <f>AX16/AY16</f>
        <v>1.0289819775937665</v>
      </c>
      <c r="BA16" s="35">
        <f>IF(AY16=0,100,100-(100/(1+AZ16)))</f>
        <v>50.714199975993317</v>
      </c>
      <c r="BB16" s="25">
        <v>42996</v>
      </c>
    </row>
    <row r="17" spans="1:54" x14ac:dyDescent="0.25">
      <c r="A17">
        <v>1020</v>
      </c>
      <c r="B17">
        <v>3</v>
      </c>
      <c r="C17" s="2">
        <v>42997</v>
      </c>
      <c r="D17" s="5">
        <v>917.42</v>
      </c>
      <c r="E17" s="5">
        <v>922.42</v>
      </c>
      <c r="F17" s="5">
        <v>912.55</v>
      </c>
      <c r="G17" s="3">
        <v>921.81</v>
      </c>
      <c r="H17">
        <v>936654</v>
      </c>
      <c r="I17" s="2">
        <v>43704.85958005787</v>
      </c>
      <c r="J17" s="2"/>
      <c r="K17" s="11">
        <v>42997</v>
      </c>
      <c r="L17" s="48">
        <f t="shared" ref="L17:L79" si="10">((G17-MIN(F4:F17))/(MAX(E4:E17)-MIN(F4:F17))*100)</f>
        <v>35.163111668757601</v>
      </c>
      <c r="M17" s="46">
        <f>AVERAGE(L15:L17)</f>
        <v>34.213032953975727</v>
      </c>
      <c r="N17" s="2"/>
      <c r="O17" s="11">
        <v>42997</v>
      </c>
      <c r="P17" s="13">
        <f t="shared" si="3"/>
        <v>0.25</v>
      </c>
      <c r="Q17" s="46">
        <f t="shared" si="4"/>
        <v>923.64239853450226</v>
      </c>
      <c r="R17" s="2"/>
      <c r="S17" s="25">
        <v>42997</v>
      </c>
      <c r="T17" s="27">
        <f t="shared" si="8"/>
        <v>0.15384615384615385</v>
      </c>
      <c r="U17" s="53">
        <f t="shared" si="9"/>
        <v>925.10352546596175</v>
      </c>
      <c r="AB17" s="2"/>
      <c r="AC17" s="11">
        <f>C17</f>
        <v>42997</v>
      </c>
      <c r="AD17" s="17">
        <f>AVERAGE(G11:G17)</f>
        <v>925.49285714285725</v>
      </c>
      <c r="AE17" s="18">
        <f>AVERAGE(G4:G17)</f>
        <v>928.81428571428569</v>
      </c>
      <c r="AG17" s="30">
        <f>AVERAGE(E17,F17,G17)</f>
        <v>918.92666666666662</v>
      </c>
      <c r="AH17" s="30">
        <f t="shared" si="5"/>
        <v>925.49857142857138</v>
      </c>
      <c r="AI17" s="30">
        <f t="shared" si="6"/>
        <v>5.8940136054422156</v>
      </c>
      <c r="AJ17" s="31">
        <f t="shared" si="7"/>
        <v>-74.334233589559616</v>
      </c>
      <c r="AK17" s="25">
        <f t="shared" si="0"/>
        <v>42997</v>
      </c>
      <c r="AN17" s="22">
        <f>AVERAGE(E17,F17,G17)</f>
        <v>918.92666666666662</v>
      </c>
      <c r="AR17" s="25">
        <v>42997</v>
      </c>
      <c r="AU17" s="22">
        <f>G17-G16</f>
        <v>6.8099999999999454</v>
      </c>
      <c r="AV17" s="27">
        <f t="shared" si="1"/>
        <v>6.8099999999999454</v>
      </c>
      <c r="AW17" s="27">
        <f t="shared" ref="AW17:AW80" si="11">IF(AU17&lt;0,-AU17,0)</f>
        <v>0</v>
      </c>
      <c r="AX17" s="38">
        <f>((AX16*13)+AV17)/14</f>
        <v>3.2887244897959294</v>
      </c>
      <c r="AY17" s="38">
        <f>((AY16*13)+AW17)/14</f>
        <v>2.7233673469387871</v>
      </c>
      <c r="AZ17" s="27">
        <f>AX17/AY17</f>
        <v>1.2075948892802266</v>
      </c>
      <c r="BA17" s="35">
        <f t="shared" ref="BA17:BA80" si="12">IF(AY17=0,100,100-(100/(1+AZ17)))</f>
        <v>54.701833889185885</v>
      </c>
      <c r="BB17" s="25">
        <v>42997</v>
      </c>
    </row>
    <row r="18" spans="1:54" x14ac:dyDescent="0.25">
      <c r="A18">
        <v>1021</v>
      </c>
      <c r="B18">
        <v>3</v>
      </c>
      <c r="C18" s="2">
        <v>42998</v>
      </c>
      <c r="D18" s="5">
        <v>922.98</v>
      </c>
      <c r="E18" s="5">
        <v>933.88</v>
      </c>
      <c r="F18" s="5">
        <v>922</v>
      </c>
      <c r="G18" s="3">
        <v>931.58</v>
      </c>
      <c r="H18">
        <v>1669763</v>
      </c>
      <c r="I18" s="2">
        <v>43704.85958005787</v>
      </c>
      <c r="J18" s="2"/>
      <c r="K18" s="11">
        <v>42998</v>
      </c>
      <c r="L18" s="48">
        <f t="shared" si="10"/>
        <v>65.809284818067823</v>
      </c>
      <c r="M18" s="46">
        <f t="shared" ref="M18:M81" si="13">AVERAGE(L16:L18)</f>
        <v>42.551097654982357</v>
      </c>
      <c r="N18" s="2"/>
      <c r="O18" s="11">
        <v>42998</v>
      </c>
      <c r="P18" s="13">
        <f t="shared" si="3"/>
        <v>0.25</v>
      </c>
      <c r="Q18" s="46">
        <f t="shared" si="4"/>
        <v>925.62679890087668</v>
      </c>
      <c r="R18" s="2"/>
      <c r="S18" s="25">
        <v>42998</v>
      </c>
      <c r="T18" s="27">
        <f t="shared" si="8"/>
        <v>0.15384615384615385</v>
      </c>
      <c r="U18" s="53">
        <f t="shared" si="9"/>
        <v>926.09990616350615</v>
      </c>
      <c r="AB18" s="2"/>
      <c r="AC18" s="11">
        <f>C18</f>
        <v>42998</v>
      </c>
      <c r="AD18" s="17">
        <f>AVERAGE(G12:G18)</f>
        <v>925.8499999999998</v>
      </c>
      <c r="AE18" s="18">
        <f>AVERAGE(G5:G18)</f>
        <v>928.95785714285716</v>
      </c>
      <c r="AG18" s="30">
        <f>AVERAGE(E18,F18,G18)</f>
        <v>929.15333333333331</v>
      </c>
      <c r="AH18" s="30">
        <f t="shared" si="5"/>
        <v>925.16904761904766</v>
      </c>
      <c r="AI18" s="30">
        <f t="shared" si="6"/>
        <v>5.6115646258503569</v>
      </c>
      <c r="AJ18" s="31">
        <f t="shared" si="7"/>
        <v>47.334222329978452</v>
      </c>
      <c r="AK18" s="25">
        <f t="shared" si="0"/>
        <v>42998</v>
      </c>
      <c r="AN18" s="22">
        <f>AVERAGE(E18,F18,G18)</f>
        <v>929.15333333333331</v>
      </c>
      <c r="AR18" s="25">
        <v>42998</v>
      </c>
      <c r="AU18" s="22">
        <f>G18-G17</f>
        <v>9.7700000000000955</v>
      </c>
      <c r="AV18" s="27">
        <f t="shared" si="1"/>
        <v>9.7700000000000955</v>
      </c>
      <c r="AW18" s="27">
        <f t="shared" si="11"/>
        <v>0</v>
      </c>
      <c r="AX18" s="38">
        <f t="shared" ref="AX18:AX81" si="14">((AX17*13)+AV18)/14</f>
        <v>3.7516727405247985</v>
      </c>
      <c r="AY18" s="38">
        <f t="shared" ref="AY18:AY81" si="15">((AY17*13)+AW18)/14</f>
        <v>2.528841107871731</v>
      </c>
      <c r="AZ18" s="27">
        <f t="shared" ref="AZ18:AZ80" si="16">AX18/AY18</f>
        <v>1.4835541580080533</v>
      </c>
      <c r="BA18" s="35">
        <f t="shared" si="12"/>
        <v>59.735124085151632</v>
      </c>
      <c r="BB18" s="25">
        <v>42998</v>
      </c>
    </row>
    <row r="19" spans="1:54" x14ac:dyDescent="0.25">
      <c r="A19">
        <v>1022</v>
      </c>
      <c r="B19">
        <v>3</v>
      </c>
      <c r="C19" s="2">
        <v>42999</v>
      </c>
      <c r="D19" s="5">
        <v>933</v>
      </c>
      <c r="E19" s="5">
        <v>936.53</v>
      </c>
      <c r="F19" s="5">
        <v>923.83</v>
      </c>
      <c r="G19" s="3">
        <v>932.45</v>
      </c>
      <c r="H19">
        <v>1290607</v>
      </c>
      <c r="I19" s="2">
        <v>43704.85958005787</v>
      </c>
      <c r="J19" s="2"/>
      <c r="K19" s="11">
        <v>42999</v>
      </c>
      <c r="L19" s="48">
        <f t="shared" si="10"/>
        <v>68.538268506900963</v>
      </c>
      <c r="M19" s="46">
        <f t="shared" si="13"/>
        <v>56.503554997908793</v>
      </c>
      <c r="N19" s="2"/>
      <c r="O19" s="11">
        <v>42999</v>
      </c>
      <c r="P19" s="13">
        <f t="shared" si="3"/>
        <v>0.25</v>
      </c>
      <c r="Q19" s="46">
        <f t="shared" si="4"/>
        <v>927.33259917565749</v>
      </c>
      <c r="R19" s="2"/>
      <c r="S19" s="25">
        <v>42999</v>
      </c>
      <c r="T19" s="27">
        <f t="shared" si="8"/>
        <v>0.15384615384615385</v>
      </c>
      <c r="U19" s="53">
        <f t="shared" si="9"/>
        <v>927.07684367681293</v>
      </c>
      <c r="AB19" s="2"/>
      <c r="AC19" s="11">
        <f>C19</f>
        <v>42999</v>
      </c>
      <c r="AD19" s="17">
        <f>AVERAGE(G13:G19)</f>
        <v>925.90428571428561</v>
      </c>
      <c r="AE19" s="18">
        <f>AVERAGE(G6:G19)</f>
        <v>928.46642857142854</v>
      </c>
      <c r="AG19" s="30">
        <f>AVERAGE(E19,F19,G19)</f>
        <v>930.93666666666684</v>
      </c>
      <c r="AH19" s="30">
        <f t="shared" si="5"/>
        <v>925.33095238095234</v>
      </c>
      <c r="AI19" s="30">
        <f t="shared" si="6"/>
        <v>5.7503401360544659</v>
      </c>
      <c r="AJ19" s="31">
        <f t="shared" si="7"/>
        <v>64.989944398440386</v>
      </c>
      <c r="AK19" s="25">
        <f t="shared" si="0"/>
        <v>42999</v>
      </c>
      <c r="AN19" s="22">
        <f>AVERAGE(E19,F19,G19)</f>
        <v>930.93666666666684</v>
      </c>
      <c r="AR19" s="25">
        <v>42999</v>
      </c>
      <c r="AU19" s="22">
        <f>G19-G18</f>
        <v>0.87000000000000455</v>
      </c>
      <c r="AV19" s="27">
        <f t="shared" si="1"/>
        <v>0.87000000000000455</v>
      </c>
      <c r="AW19" s="27">
        <f t="shared" si="11"/>
        <v>0</v>
      </c>
      <c r="AX19" s="38">
        <f t="shared" si="14"/>
        <v>3.545838973344456</v>
      </c>
      <c r="AY19" s="38">
        <f t="shared" si="15"/>
        <v>2.3482096001666073</v>
      </c>
      <c r="AZ19" s="27">
        <f t="shared" si="16"/>
        <v>1.5100180891402863</v>
      </c>
      <c r="BA19" s="35">
        <f t="shared" si="12"/>
        <v>60.159649672384916</v>
      </c>
      <c r="BB19" s="25">
        <v>42999</v>
      </c>
    </row>
    <row r="20" spans="1:54" x14ac:dyDescent="0.25">
      <c r="A20">
        <v>1023</v>
      </c>
      <c r="B20">
        <v>3</v>
      </c>
      <c r="C20" s="2">
        <v>43000</v>
      </c>
      <c r="D20" s="5">
        <v>927.75</v>
      </c>
      <c r="E20" s="5">
        <v>934.73</v>
      </c>
      <c r="F20" s="5">
        <v>926.48</v>
      </c>
      <c r="G20" s="3">
        <v>928.53</v>
      </c>
      <c r="H20">
        <v>1052704</v>
      </c>
      <c r="I20" s="2">
        <v>43704.85958005787</v>
      </c>
      <c r="J20" s="2"/>
      <c r="K20" s="11">
        <v>43000</v>
      </c>
      <c r="L20" s="48">
        <f t="shared" si="10"/>
        <v>64.542836573074041</v>
      </c>
      <c r="M20" s="46">
        <f t="shared" si="13"/>
        <v>66.296796632680937</v>
      </c>
      <c r="N20" s="2"/>
      <c r="O20" s="11">
        <v>43000</v>
      </c>
      <c r="P20" s="13">
        <f t="shared" si="3"/>
        <v>0.25</v>
      </c>
      <c r="Q20" s="46">
        <f t="shared" si="4"/>
        <v>927.63194938174308</v>
      </c>
      <c r="R20" s="2"/>
      <c r="S20" s="25">
        <v>43000</v>
      </c>
      <c r="T20" s="27">
        <f t="shared" si="8"/>
        <v>0.15384615384615385</v>
      </c>
      <c r="U20" s="53">
        <f t="shared" si="9"/>
        <v>927.30040618807243</v>
      </c>
      <c r="AB20" s="2"/>
      <c r="AC20" s="11">
        <f>C20</f>
        <v>43000</v>
      </c>
      <c r="AD20" s="17">
        <f>AVERAGE(G14:G20)</f>
        <v>924.96714285714279</v>
      </c>
      <c r="AE20" s="18">
        <f>AVERAGE(G7:G20)</f>
        <v>927.83714285714279</v>
      </c>
      <c r="AG20" s="30">
        <f>AVERAGE(E20,F20,G20)</f>
        <v>929.9133333333333</v>
      </c>
      <c r="AH20" s="30">
        <f t="shared" si="5"/>
        <v>924.73761904761898</v>
      </c>
      <c r="AI20" s="30">
        <f t="shared" si="6"/>
        <v>5.2417687074830281</v>
      </c>
      <c r="AJ20" s="31">
        <f t="shared" si="7"/>
        <v>65.826563189451562</v>
      </c>
      <c r="AK20" s="25">
        <f t="shared" si="0"/>
        <v>43000</v>
      </c>
      <c r="AN20" s="22">
        <f>AVERAGE(E20,F20,G20)</f>
        <v>929.9133333333333</v>
      </c>
      <c r="AR20" s="25">
        <v>43000</v>
      </c>
      <c r="AU20" s="22">
        <f>G20-G19</f>
        <v>-3.9200000000000728</v>
      </c>
      <c r="AV20" s="27">
        <f t="shared" si="1"/>
        <v>0</v>
      </c>
      <c r="AW20" s="27">
        <f t="shared" si="11"/>
        <v>3.9200000000000728</v>
      </c>
      <c r="AX20" s="38">
        <f t="shared" si="14"/>
        <v>3.2925647609627089</v>
      </c>
      <c r="AY20" s="38">
        <f t="shared" si="15"/>
        <v>2.4604803430118549</v>
      </c>
      <c r="AZ20" s="27">
        <f t="shared" si="16"/>
        <v>1.3381796649236002</v>
      </c>
      <c r="BA20" s="35">
        <f t="shared" si="12"/>
        <v>57.23168689722246</v>
      </c>
      <c r="BB20" s="25">
        <v>43000</v>
      </c>
    </row>
    <row r="21" spans="1:54" x14ac:dyDescent="0.25">
      <c r="A21">
        <v>1024</v>
      </c>
      <c r="B21">
        <v>3</v>
      </c>
      <c r="C21" s="2">
        <v>43003</v>
      </c>
      <c r="D21" s="5">
        <v>925.45</v>
      </c>
      <c r="E21" s="5">
        <v>926.4</v>
      </c>
      <c r="F21" s="5">
        <v>909.7</v>
      </c>
      <c r="G21" s="3">
        <v>920.97</v>
      </c>
      <c r="H21">
        <v>1856822</v>
      </c>
      <c r="I21" s="2">
        <v>43704.85958005787</v>
      </c>
      <c r="J21" s="2"/>
      <c r="K21" s="11">
        <v>43003</v>
      </c>
      <c r="L21" s="48">
        <f t="shared" si="10"/>
        <v>39.295676429567649</v>
      </c>
      <c r="M21" s="46">
        <f t="shared" si="13"/>
        <v>57.458927169847549</v>
      </c>
      <c r="N21" s="2"/>
      <c r="O21" s="11">
        <v>43003</v>
      </c>
      <c r="P21" s="13">
        <f t="shared" si="3"/>
        <v>0.25</v>
      </c>
      <c r="Q21" s="46">
        <f t="shared" si="4"/>
        <v>925.96646203630735</v>
      </c>
      <c r="R21" s="2"/>
      <c r="S21" s="25">
        <v>43003</v>
      </c>
      <c r="T21" s="27">
        <f t="shared" si="8"/>
        <v>0.15384615384615385</v>
      </c>
      <c r="U21" s="53">
        <f t="shared" si="9"/>
        <v>926.32649754375359</v>
      </c>
      <c r="AB21" s="2"/>
      <c r="AC21" s="11">
        <f>C21</f>
        <v>43003</v>
      </c>
      <c r="AD21" s="17">
        <f>AVERAGE(G15:G21)</f>
        <v>924.37571428571425</v>
      </c>
      <c r="AE21" s="18">
        <f>AVERAGE(G8:G21)</f>
        <v>927.30285714285708</v>
      </c>
      <c r="AG21" s="30">
        <f>AVERAGE(E21,F21,G21)</f>
        <v>919.0233333333332</v>
      </c>
      <c r="AH21" s="30">
        <f t="shared" si="5"/>
        <v>923.55619047619052</v>
      </c>
      <c r="AI21" s="30">
        <f t="shared" si="6"/>
        <v>5.5242176870748709</v>
      </c>
      <c r="AJ21" s="31">
        <f t="shared" si="7"/>
        <v>-54.702854468883395</v>
      </c>
      <c r="AK21" s="25">
        <f t="shared" si="0"/>
        <v>43003</v>
      </c>
      <c r="AN21" s="22">
        <f>AVERAGE(E21,F21,G21)</f>
        <v>919.0233333333332</v>
      </c>
      <c r="AO21" s="23">
        <f>AVERAGE(AN2:AN21)</f>
        <v>926.91566666666699</v>
      </c>
      <c r="AP21" s="23">
        <f>(ABS(AN2-AO21)+ABS(AN3-AO21)+ABS(AN4-AO21)+ABS(AN5-AO21)+ABS(AN6-AO21)+ABS(AN7-AO21)+ABS(AN8-AO21)+ABS(AN9-AO21)+ABS(AN10-AO21)+ABS(AN11-AO21)+ABS(AN12-AO21)+ABS(AN13-AO21)+ABS(AN14-AO21)+ABS(AN15-AO21)+ABS(AN16-AO21)+ABS(AN17-AO21)+ABS(AN18-AO21)+ABS(AN19-AO21)+ABS(AN20-AO21)+ABS(AN21-AO21))/20</f>
        <v>5.6238666666666344</v>
      </c>
      <c r="AQ21" s="24">
        <f>(AN21-AO21)/(AP21*0.015)</f>
        <v>-93.557615559091488</v>
      </c>
      <c r="AR21" s="25">
        <v>43003</v>
      </c>
      <c r="AU21" s="22">
        <f>G21-G20</f>
        <v>-7.5599999999999454</v>
      </c>
      <c r="AV21" s="27">
        <f t="shared" si="1"/>
        <v>0</v>
      </c>
      <c r="AW21" s="27">
        <f t="shared" si="11"/>
        <v>7.5599999999999454</v>
      </c>
      <c r="AX21" s="38">
        <f t="shared" si="14"/>
        <v>3.0573815637510866</v>
      </c>
      <c r="AY21" s="38">
        <f t="shared" si="15"/>
        <v>2.8247317470824327</v>
      </c>
      <c r="AZ21" s="27">
        <f t="shared" si="16"/>
        <v>1.0823617382106991</v>
      </c>
      <c r="BA21" s="35">
        <f t="shared" si="12"/>
        <v>51.977604003650917</v>
      </c>
      <c r="BB21" s="25">
        <v>43003</v>
      </c>
    </row>
    <row r="22" spans="1:54" x14ac:dyDescent="0.25">
      <c r="A22">
        <v>1025</v>
      </c>
      <c r="B22">
        <v>3</v>
      </c>
      <c r="C22" s="2">
        <v>43004</v>
      </c>
      <c r="D22" s="5">
        <v>923.72</v>
      </c>
      <c r="E22" s="5">
        <v>930.82</v>
      </c>
      <c r="F22" s="5">
        <v>921.14</v>
      </c>
      <c r="G22" s="3">
        <v>924.86</v>
      </c>
      <c r="H22">
        <v>1666861</v>
      </c>
      <c r="I22" s="2">
        <v>43704.85958005787</v>
      </c>
      <c r="J22" s="2"/>
      <c r="K22" s="11">
        <v>43004</v>
      </c>
      <c r="L22" s="48">
        <f t="shared" si="10"/>
        <v>52.859135285913503</v>
      </c>
      <c r="M22" s="46">
        <f t="shared" si="13"/>
        <v>52.2325494295184</v>
      </c>
      <c r="N22" s="2"/>
      <c r="O22" s="11">
        <v>43004</v>
      </c>
      <c r="P22" s="13">
        <f t="shared" si="3"/>
        <v>0.25</v>
      </c>
      <c r="Q22" s="46">
        <f t="shared" si="4"/>
        <v>925.68984652723054</v>
      </c>
      <c r="R22" s="2"/>
      <c r="S22" s="25">
        <v>43004</v>
      </c>
      <c r="T22" s="27">
        <f t="shared" si="8"/>
        <v>0.15384615384615385</v>
      </c>
      <c r="U22" s="53">
        <f t="shared" si="9"/>
        <v>926.10088253702224</v>
      </c>
      <c r="AB22" s="2"/>
      <c r="AC22" s="11">
        <f>C22</f>
        <v>43004</v>
      </c>
      <c r="AD22" s="17">
        <f>AVERAGE(G16:G22)</f>
        <v>925.02857142857135</v>
      </c>
      <c r="AE22" s="18">
        <f>AVERAGE(G9:G22)</f>
        <v>927.0921428571429</v>
      </c>
      <c r="AG22" s="30">
        <f>AVERAGE(E22,F22,G22)</f>
        <v>925.60666666666668</v>
      </c>
      <c r="AH22" s="30">
        <f t="shared" si="5"/>
        <v>924.20761904761912</v>
      </c>
      <c r="AI22" s="30">
        <f t="shared" si="6"/>
        <v>5.3655782312925373</v>
      </c>
      <c r="AJ22" s="31">
        <f t="shared" si="7"/>
        <v>17.38299904488942</v>
      </c>
      <c r="AK22" s="25">
        <f t="shared" si="0"/>
        <v>43004</v>
      </c>
      <c r="AN22" s="22">
        <f>AVERAGE(E22,F22,G22)</f>
        <v>925.60666666666668</v>
      </c>
      <c r="AO22" s="23">
        <f t="shared" ref="AO22:AO85" si="17">AVERAGE(AN3:AN22)</f>
        <v>927.44716666666659</v>
      </c>
      <c r="AP22" s="23">
        <f t="shared" ref="AP22:AP85" si="18">(ABS(AN3-AO22)+ABS(AN4-AO22)+ABS(AN5-AO22)+ABS(AN6-AO22)+ABS(AN7-AO22)+ABS(AN8-AO22)+ABS(AN9-AO22)+ABS(AN10-AO22)+ABS(AN11-AO22)+ABS(AN12-AO22)+ABS(AN13-AO22)+ABS(AN14-AO22)+ABS(AN15-AO22)+ABS(AN16-AO22)+ABS(AN17-AO22)+ABS(AN18-AO22)+ABS(AN19-AO22)+ABS(AN20-AO22)+ABS(AN21-AO22)+ABS(AN22-AO22))/20</f>
        <v>5.0014500000000286</v>
      </c>
      <c r="AQ22" s="24">
        <f t="shared" ref="AQ22:AQ85" si="19">(AN22-AO22)/(AP22*0.015)</f>
        <v>-24.532885463214278</v>
      </c>
      <c r="AR22" s="25">
        <v>43004</v>
      </c>
      <c r="AU22" s="22">
        <f>G22-G21</f>
        <v>3.8899999999999864</v>
      </c>
      <c r="AV22" s="27">
        <f t="shared" si="1"/>
        <v>3.8899999999999864</v>
      </c>
      <c r="AW22" s="27">
        <f t="shared" si="11"/>
        <v>0</v>
      </c>
      <c r="AX22" s="38">
        <f t="shared" si="14"/>
        <v>3.1168543091974366</v>
      </c>
      <c r="AY22" s="38">
        <f t="shared" si="15"/>
        <v>2.6229651937194016</v>
      </c>
      <c r="AZ22" s="27">
        <f t="shared" si="16"/>
        <v>1.1882941934039517</v>
      </c>
      <c r="BA22" s="35">
        <f t="shared" si="12"/>
        <v>54.302305283528966</v>
      </c>
      <c r="BB22" s="25">
        <v>43004</v>
      </c>
    </row>
    <row r="23" spans="1:54" x14ac:dyDescent="0.25">
      <c r="A23">
        <v>1026</v>
      </c>
      <c r="B23">
        <v>3</v>
      </c>
      <c r="C23" s="2">
        <v>43005</v>
      </c>
      <c r="D23" s="5">
        <v>927.74</v>
      </c>
      <c r="E23" s="5">
        <v>949.9</v>
      </c>
      <c r="F23" s="5">
        <v>927.74</v>
      </c>
      <c r="G23" s="3">
        <v>944.49</v>
      </c>
      <c r="H23">
        <v>2239441</v>
      </c>
      <c r="I23" s="2">
        <v>43704.85958005787</v>
      </c>
      <c r="J23" s="2"/>
      <c r="K23" s="11">
        <v>43005</v>
      </c>
      <c r="L23" s="48">
        <f t="shared" si="10"/>
        <v>86.542288557213993</v>
      </c>
      <c r="M23" s="46">
        <f t="shared" si="13"/>
        <v>59.565700090898382</v>
      </c>
      <c r="N23" s="2"/>
      <c r="O23" s="11">
        <v>43005</v>
      </c>
      <c r="P23" s="13">
        <f t="shared" si="3"/>
        <v>0.25</v>
      </c>
      <c r="Q23" s="46">
        <f t="shared" si="4"/>
        <v>930.38988489542294</v>
      </c>
      <c r="R23" s="2"/>
      <c r="S23" s="25">
        <v>43005</v>
      </c>
      <c r="T23" s="27">
        <f t="shared" si="8"/>
        <v>0.15384615384615385</v>
      </c>
      <c r="U23" s="53">
        <f t="shared" si="9"/>
        <v>928.92997753132647</v>
      </c>
      <c r="AB23" s="2"/>
      <c r="AC23" s="11">
        <f>C23</f>
        <v>43005</v>
      </c>
      <c r="AD23" s="17">
        <f>AVERAGE(G17:G23)</f>
        <v>929.24142857142851</v>
      </c>
      <c r="AE23" s="18">
        <f>AVERAGE(G10:G23)</f>
        <v>927.70214285714303</v>
      </c>
      <c r="AG23" s="30">
        <f>AVERAGE(E23,F23,G23)</f>
        <v>940.71</v>
      </c>
      <c r="AH23" s="30">
        <f t="shared" si="5"/>
        <v>927.75285714285724</v>
      </c>
      <c r="AI23" s="30">
        <f t="shared" si="6"/>
        <v>5.6291156462585343</v>
      </c>
      <c r="AJ23" s="31">
        <f t="shared" si="7"/>
        <v>153.4538599120205</v>
      </c>
      <c r="AK23" s="25">
        <f t="shared" si="0"/>
        <v>43005</v>
      </c>
      <c r="AN23" s="22">
        <f>AVERAGE(E23,F23,G23)</f>
        <v>940.71</v>
      </c>
      <c r="AO23" s="23">
        <f t="shared" si="17"/>
        <v>928.65566666666678</v>
      </c>
      <c r="AP23" s="23">
        <f t="shared" si="18"/>
        <v>4.8775333333333322</v>
      </c>
      <c r="AQ23" s="24">
        <f t="shared" si="19"/>
        <v>164.75996519187657</v>
      </c>
      <c r="AR23" s="25">
        <v>43005</v>
      </c>
      <c r="AU23" s="22">
        <f>G23-G22</f>
        <v>19.629999999999995</v>
      </c>
      <c r="AV23" s="27">
        <f t="shared" si="1"/>
        <v>19.629999999999995</v>
      </c>
      <c r="AW23" s="27">
        <f t="shared" si="11"/>
        <v>0</v>
      </c>
      <c r="AX23" s="38">
        <f t="shared" si="14"/>
        <v>4.2963647156833336</v>
      </c>
      <c r="AY23" s="38">
        <f t="shared" si="15"/>
        <v>2.4356105370251586</v>
      </c>
      <c r="AZ23" s="27">
        <f t="shared" si="16"/>
        <v>1.7639785385929927</v>
      </c>
      <c r="BA23" s="35">
        <f t="shared" si="12"/>
        <v>63.820269005813209</v>
      </c>
      <c r="BB23" s="25">
        <v>43005</v>
      </c>
    </row>
    <row r="24" spans="1:54" x14ac:dyDescent="0.25">
      <c r="A24">
        <v>1027</v>
      </c>
      <c r="B24">
        <v>3</v>
      </c>
      <c r="C24" s="2">
        <v>43006</v>
      </c>
      <c r="D24" s="5">
        <v>941.36</v>
      </c>
      <c r="E24" s="5">
        <v>950.69</v>
      </c>
      <c r="F24" s="5">
        <v>940.55</v>
      </c>
      <c r="G24" s="3">
        <v>949.5</v>
      </c>
      <c r="H24">
        <v>1020312</v>
      </c>
      <c r="I24" s="2">
        <v>43704.85958005787</v>
      </c>
      <c r="J24" s="2"/>
      <c r="K24" s="11">
        <v>43006</v>
      </c>
      <c r="L24" s="48">
        <f t="shared" si="10"/>
        <v>97.096852890948881</v>
      </c>
      <c r="M24" s="46">
        <f t="shared" si="13"/>
        <v>78.832758911358795</v>
      </c>
      <c r="N24" s="2"/>
      <c r="O24" s="11">
        <v>43006</v>
      </c>
      <c r="P24" s="13">
        <f t="shared" si="3"/>
        <v>0.25</v>
      </c>
      <c r="Q24" s="46">
        <f t="shared" si="4"/>
        <v>935.16741367156715</v>
      </c>
      <c r="R24" s="2"/>
      <c r="S24" s="25">
        <v>43006</v>
      </c>
      <c r="T24" s="27">
        <f t="shared" si="8"/>
        <v>0.15384615384615385</v>
      </c>
      <c r="U24" s="53">
        <f t="shared" si="9"/>
        <v>932.09459637266082</v>
      </c>
      <c r="AB24" s="2"/>
      <c r="AC24" s="11">
        <f>C24</f>
        <v>43006</v>
      </c>
      <c r="AD24" s="17">
        <f>AVERAGE(G18:G24)</f>
        <v>933.19714285714292</v>
      </c>
      <c r="AE24" s="18">
        <f>AVERAGE(G11:G24)</f>
        <v>929.34500000000014</v>
      </c>
      <c r="AG24" s="30">
        <f>AVERAGE(E24,F24,G24)</f>
        <v>946.9133333333333</v>
      </c>
      <c r="AH24" s="30">
        <f t="shared" si="5"/>
        <v>931.7509523809523</v>
      </c>
      <c r="AI24" s="30">
        <f t="shared" si="6"/>
        <v>6.8918367346938441</v>
      </c>
      <c r="AJ24" s="31">
        <f t="shared" si="7"/>
        <v>146.6699568979711</v>
      </c>
      <c r="AK24" s="25">
        <f t="shared" si="0"/>
        <v>43006</v>
      </c>
      <c r="AN24" s="22">
        <f>AVERAGE(E24,F24,G24)</f>
        <v>946.9133333333333</v>
      </c>
      <c r="AO24" s="23">
        <f t="shared" si="17"/>
        <v>929.66733333333343</v>
      </c>
      <c r="AP24" s="23">
        <f t="shared" si="18"/>
        <v>5.513666666666694</v>
      </c>
      <c r="AQ24" s="24">
        <f t="shared" si="19"/>
        <v>208.52427301855732</v>
      </c>
      <c r="AR24" s="25">
        <v>43006</v>
      </c>
      <c r="AU24" s="22">
        <f>G24-G23</f>
        <v>5.0099999999999909</v>
      </c>
      <c r="AV24" s="27">
        <f t="shared" si="1"/>
        <v>5.0099999999999909</v>
      </c>
      <c r="AW24" s="27">
        <f t="shared" si="11"/>
        <v>0</v>
      </c>
      <c r="AX24" s="38">
        <f t="shared" si="14"/>
        <v>4.3473386645630949</v>
      </c>
      <c r="AY24" s="38">
        <f t="shared" si="15"/>
        <v>2.2616383558090756</v>
      </c>
      <c r="AZ24" s="27">
        <f t="shared" si="16"/>
        <v>1.9222077010662846</v>
      </c>
      <c r="BA24" s="35">
        <f t="shared" si="12"/>
        <v>65.779297630517163</v>
      </c>
      <c r="BB24" s="25">
        <v>43006</v>
      </c>
    </row>
    <row r="25" spans="1:54" x14ac:dyDescent="0.25">
      <c r="A25">
        <v>1028</v>
      </c>
      <c r="B25">
        <v>3</v>
      </c>
      <c r="C25" s="2">
        <v>43007</v>
      </c>
      <c r="D25" s="5">
        <v>952</v>
      </c>
      <c r="E25" s="5">
        <v>959.79</v>
      </c>
      <c r="F25" s="5">
        <v>951.51</v>
      </c>
      <c r="G25" s="3">
        <v>959.11</v>
      </c>
      <c r="H25">
        <v>1580994</v>
      </c>
      <c r="I25" s="2">
        <v>43704.85958005787</v>
      </c>
      <c r="J25" s="2"/>
      <c r="K25" s="11">
        <v>43007</v>
      </c>
      <c r="L25" s="48">
        <f t="shared" si="10"/>
        <v>98.642443601517371</v>
      </c>
      <c r="M25" s="46">
        <f t="shared" si="13"/>
        <v>94.093861683226748</v>
      </c>
      <c r="N25" s="2"/>
      <c r="O25" s="11">
        <v>43007</v>
      </c>
      <c r="P25" s="13">
        <f t="shared" si="3"/>
        <v>0.25</v>
      </c>
      <c r="Q25" s="46">
        <f t="shared" si="4"/>
        <v>941.15306025367533</v>
      </c>
      <c r="R25" s="2"/>
      <c r="S25" s="25">
        <v>43007</v>
      </c>
      <c r="T25" s="27">
        <f t="shared" si="8"/>
        <v>0.15384615384615385</v>
      </c>
      <c r="U25" s="53">
        <f t="shared" si="9"/>
        <v>936.2508123153284</v>
      </c>
      <c r="AB25" s="2"/>
      <c r="AC25" s="11">
        <f>C25</f>
        <v>43007</v>
      </c>
      <c r="AD25" s="17">
        <f>AVERAGE(G19:G25)</f>
        <v>937.13</v>
      </c>
      <c r="AE25" s="18">
        <f>AVERAGE(G12:G25)</f>
        <v>931.4899999999999</v>
      </c>
      <c r="AG25" s="30">
        <f>AVERAGE(E25,F25,G25)</f>
        <v>956.80333333333328</v>
      </c>
      <c r="AH25" s="30">
        <f t="shared" si="5"/>
        <v>935.70095238095234</v>
      </c>
      <c r="AI25" s="30">
        <f t="shared" si="6"/>
        <v>10.663945578231278</v>
      </c>
      <c r="AJ25" s="31">
        <f t="shared" si="7"/>
        <v>131.92353491536966</v>
      </c>
      <c r="AK25" s="25">
        <f t="shared" si="0"/>
        <v>43007</v>
      </c>
      <c r="AN25" s="22">
        <f>AVERAGE(E25,F25,G25)</f>
        <v>956.80333333333328</v>
      </c>
      <c r="AO25" s="23">
        <f t="shared" si="17"/>
        <v>930.62299999999993</v>
      </c>
      <c r="AP25" s="23">
        <f t="shared" si="18"/>
        <v>6.6222666666666727</v>
      </c>
      <c r="AQ25" s="24">
        <f t="shared" si="19"/>
        <v>263.55863383467221</v>
      </c>
      <c r="AR25" s="25">
        <v>43007</v>
      </c>
      <c r="AU25" s="22">
        <f>G25-G24</f>
        <v>9.6100000000000136</v>
      </c>
      <c r="AV25" s="27">
        <f t="shared" si="1"/>
        <v>9.6100000000000136</v>
      </c>
      <c r="AW25" s="27">
        <f t="shared" si="11"/>
        <v>0</v>
      </c>
      <c r="AX25" s="38">
        <f t="shared" si="14"/>
        <v>4.7232430456657317</v>
      </c>
      <c r="AY25" s="38">
        <f t="shared" si="15"/>
        <v>2.10009275896557</v>
      </c>
      <c r="AZ25" s="27">
        <f t="shared" si="16"/>
        <v>2.2490640118164262</v>
      </c>
      <c r="BA25" s="35">
        <f t="shared" si="12"/>
        <v>69.221905251385351</v>
      </c>
      <c r="BB25" s="25">
        <v>43007</v>
      </c>
    </row>
    <row r="26" spans="1:54" x14ac:dyDescent="0.25">
      <c r="A26">
        <v>1029</v>
      </c>
      <c r="B26">
        <v>3</v>
      </c>
      <c r="C26" s="2">
        <v>43010</v>
      </c>
      <c r="D26" s="5">
        <v>959.98</v>
      </c>
      <c r="E26" s="5">
        <v>962.54</v>
      </c>
      <c r="F26" s="5">
        <v>947.84</v>
      </c>
      <c r="G26" s="3">
        <v>953.27</v>
      </c>
      <c r="H26">
        <v>1283444</v>
      </c>
      <c r="I26" s="2">
        <v>43704.85958005787</v>
      </c>
      <c r="J26" s="2"/>
      <c r="K26" s="11">
        <v>43010</v>
      </c>
      <c r="L26" s="48">
        <f t="shared" si="10"/>
        <v>82.456472369417114</v>
      </c>
      <c r="M26" s="46">
        <f t="shared" si="13"/>
        <v>92.731922953961131</v>
      </c>
      <c r="N26" s="2"/>
      <c r="O26" s="11">
        <v>43010</v>
      </c>
      <c r="P26" s="13">
        <f t="shared" si="3"/>
        <v>0.25</v>
      </c>
      <c r="Q26" s="46">
        <f t="shared" si="4"/>
        <v>944.18229519025647</v>
      </c>
      <c r="R26" s="2"/>
      <c r="S26" s="25">
        <v>43010</v>
      </c>
      <c r="T26" s="27">
        <f t="shared" si="8"/>
        <v>0.15384615384615385</v>
      </c>
      <c r="U26" s="53">
        <f t="shared" si="9"/>
        <v>938.86914888220099</v>
      </c>
      <c r="AB26" s="2"/>
      <c r="AC26" s="11">
        <f>C26</f>
        <v>43010</v>
      </c>
      <c r="AD26" s="17">
        <f>AVERAGE(G20:G26)</f>
        <v>940.10428571428565</v>
      </c>
      <c r="AE26" s="18">
        <f>AVERAGE(G13:G26)</f>
        <v>933.00428571428563</v>
      </c>
      <c r="AG26" s="30">
        <f>AVERAGE(E26,F26,G26)</f>
        <v>954.55000000000007</v>
      </c>
      <c r="AH26" s="30">
        <f t="shared" si="5"/>
        <v>939.07428571428568</v>
      </c>
      <c r="AI26" s="30">
        <f t="shared" si="6"/>
        <v>12.194149659863976</v>
      </c>
      <c r="AJ26" s="31">
        <f t="shared" si="7"/>
        <v>84.607316991531931</v>
      </c>
      <c r="AK26" s="25">
        <f t="shared" si="0"/>
        <v>43010</v>
      </c>
      <c r="AN26" s="22">
        <f>AVERAGE(E26,F26,G26)</f>
        <v>954.55000000000007</v>
      </c>
      <c r="AO26" s="23">
        <f t="shared" si="17"/>
        <v>931.43433333333326</v>
      </c>
      <c r="AP26" s="23">
        <f t="shared" si="18"/>
        <v>7.6456333333333131</v>
      </c>
      <c r="AQ26" s="24">
        <f t="shared" si="19"/>
        <v>201.55876920304726</v>
      </c>
      <c r="AR26" s="25">
        <v>43010</v>
      </c>
      <c r="AU26" s="22">
        <f>G26-G25</f>
        <v>-5.8400000000000318</v>
      </c>
      <c r="AV26" s="27">
        <f t="shared" si="1"/>
        <v>0</v>
      </c>
      <c r="AW26" s="27">
        <f t="shared" si="11"/>
        <v>5.8400000000000318</v>
      </c>
      <c r="AX26" s="38">
        <f>((AX25*13)+AV26)/14</f>
        <v>4.3858685424038937</v>
      </c>
      <c r="AY26" s="38">
        <f t="shared" si="15"/>
        <v>2.3672289904680315</v>
      </c>
      <c r="AZ26" s="27">
        <f t="shared" si="16"/>
        <v>1.8527436762831937</v>
      </c>
      <c r="BA26" s="35">
        <f t="shared" si="12"/>
        <v>64.946026931417535</v>
      </c>
      <c r="BB26" s="25">
        <v>43010</v>
      </c>
    </row>
    <row r="27" spans="1:54" x14ac:dyDescent="0.25">
      <c r="A27">
        <v>1030</v>
      </c>
      <c r="B27">
        <v>3</v>
      </c>
      <c r="C27" s="2">
        <v>43011</v>
      </c>
      <c r="D27" s="5">
        <v>954</v>
      </c>
      <c r="E27" s="5">
        <v>958</v>
      </c>
      <c r="F27" s="5">
        <v>949.14</v>
      </c>
      <c r="G27" s="36">
        <v>957.79</v>
      </c>
      <c r="H27">
        <v>888346</v>
      </c>
      <c r="I27" s="2">
        <v>43704.85958005787</v>
      </c>
      <c r="J27" s="2"/>
      <c r="K27" s="11">
        <v>43011</v>
      </c>
      <c r="L27" s="48">
        <f t="shared" si="10"/>
        <v>91.010598031794075</v>
      </c>
      <c r="M27" s="46">
        <f t="shared" si="13"/>
        <v>90.703171334242867</v>
      </c>
      <c r="N27" s="2"/>
      <c r="O27" s="11">
        <v>43011</v>
      </c>
      <c r="P27" s="13">
        <f t="shared" si="3"/>
        <v>0.25</v>
      </c>
      <c r="Q27" s="46">
        <f t="shared" si="4"/>
        <v>947.58422139269237</v>
      </c>
      <c r="R27" s="2"/>
      <c r="S27" s="25">
        <v>43011</v>
      </c>
      <c r="T27" s="27">
        <f t="shared" si="8"/>
        <v>0.15384615384615385</v>
      </c>
      <c r="U27" s="53">
        <f t="shared" si="9"/>
        <v>941.78004905417004</v>
      </c>
      <c r="V27" s="27">
        <f>2/(26+1)</f>
        <v>7.407407407407407E-2</v>
      </c>
      <c r="W27" s="54">
        <f>AVERAGE(G2:G27)</f>
        <v>932.34807692307709</v>
      </c>
      <c r="X27" s="53">
        <f>U27-W27</f>
        <v>9.4319721310929481</v>
      </c>
      <c r="AB27" s="2"/>
      <c r="AC27" s="11">
        <f>C27</f>
        <v>43011</v>
      </c>
      <c r="AD27" s="17">
        <f>AVERAGE(G21:G27)</f>
        <v>944.2842857142856</v>
      </c>
      <c r="AE27" s="18">
        <f>AVERAGE(G14:G27)</f>
        <v>934.62571428571448</v>
      </c>
      <c r="AG27" s="30">
        <f>AVERAGE(E27,F27,G27)</f>
        <v>954.97666666666657</v>
      </c>
      <c r="AH27" s="30">
        <f>AVERAGE(AG21:AG27)</f>
        <v>942.65476190476204</v>
      </c>
      <c r="AI27" s="30">
        <f>(ABS(AH27-AG21)+ABS(AH27-AG22)+ABS(AH27-AG23)+ABS(AH27-AG24)+ABS(AH27-AG25)+ABS(AH27-AG26)+ABS(AH27-AG27))/7</f>
        <v>12.178367346938753</v>
      </c>
      <c r="AJ27" s="31">
        <f t="shared" si="7"/>
        <v>67.452417393764264</v>
      </c>
      <c r="AK27" s="25">
        <f t="shared" si="0"/>
        <v>43011</v>
      </c>
      <c r="AN27" s="22">
        <f>AVERAGE(E27,F27,G27)</f>
        <v>954.97666666666657</v>
      </c>
      <c r="AO27" s="23">
        <f t="shared" si="17"/>
        <v>932.72633333333329</v>
      </c>
      <c r="AP27" s="23">
        <f t="shared" si="18"/>
        <v>9.166199999999975</v>
      </c>
      <c r="AQ27" s="24">
        <f t="shared" si="19"/>
        <v>161.82884461996866</v>
      </c>
      <c r="AR27" s="25">
        <v>43011</v>
      </c>
      <c r="AU27" s="22">
        <f>G27-G26</f>
        <v>4.5199999999999818</v>
      </c>
      <c r="AV27" s="27">
        <f t="shared" si="1"/>
        <v>4.5199999999999818</v>
      </c>
      <c r="AW27" s="27">
        <f t="shared" si="11"/>
        <v>0</v>
      </c>
      <c r="AX27" s="38">
        <f t="shared" si="14"/>
        <v>4.3954493608036147</v>
      </c>
      <c r="AY27" s="38">
        <f t="shared" si="15"/>
        <v>2.1981412054346006</v>
      </c>
      <c r="AZ27" s="27">
        <f t="shared" si="16"/>
        <v>1.9996210206771399</v>
      </c>
      <c r="BA27" s="35">
        <f t="shared" si="12"/>
        <v>66.662455253288698</v>
      </c>
      <c r="BB27" s="25">
        <v>43011</v>
      </c>
    </row>
    <row r="28" spans="1:54" x14ac:dyDescent="0.25">
      <c r="A28">
        <v>1031</v>
      </c>
      <c r="B28">
        <v>3</v>
      </c>
      <c r="C28" s="2">
        <v>43012</v>
      </c>
      <c r="D28" s="5">
        <v>957</v>
      </c>
      <c r="E28" s="5">
        <v>960.39</v>
      </c>
      <c r="F28" s="5">
        <v>950.69</v>
      </c>
      <c r="G28" s="36">
        <v>951.68</v>
      </c>
      <c r="H28">
        <v>952391</v>
      </c>
      <c r="I28" s="2">
        <v>43704.85958005787</v>
      </c>
      <c r="J28" s="2"/>
      <c r="K28" s="11">
        <v>43012</v>
      </c>
      <c r="L28" s="48">
        <f t="shared" si="10"/>
        <v>79.44738834216497</v>
      </c>
      <c r="M28" s="46">
        <f t="shared" si="13"/>
        <v>84.304819581125386</v>
      </c>
      <c r="N28" s="2"/>
      <c r="O28" s="11">
        <v>43012</v>
      </c>
      <c r="P28" s="13">
        <f t="shared" si="3"/>
        <v>0.25</v>
      </c>
      <c r="Q28" s="46">
        <f t="shared" si="4"/>
        <v>948.60816604451929</v>
      </c>
      <c r="R28" s="2"/>
      <c r="S28" s="25">
        <v>43012</v>
      </c>
      <c r="T28" s="27">
        <f t="shared" si="8"/>
        <v>0.15384615384615385</v>
      </c>
      <c r="U28" s="53">
        <f t="shared" si="9"/>
        <v>943.3031184304516</v>
      </c>
      <c r="V28" s="27">
        <f t="shared" ref="V28:V91" si="20">2/(26+1)</f>
        <v>7.407407407407407E-2</v>
      </c>
      <c r="W28" s="54">
        <f>((G28 -W27)*V28)+W27</f>
        <v>933.78007122507142</v>
      </c>
      <c r="X28" s="53">
        <f t="shared" ref="X28:X91" si="21">U28-W28</f>
        <v>9.5230472053801805</v>
      </c>
      <c r="AB28" s="2"/>
      <c r="AC28" s="11">
        <f>C28</f>
        <v>43012</v>
      </c>
      <c r="AD28" s="17">
        <f>AVERAGE(G22:G28)</f>
        <v>948.67142857142858</v>
      </c>
      <c r="AE28" s="18">
        <f>AVERAGE(G15:G28)</f>
        <v>936.52357142857159</v>
      </c>
      <c r="AG28" s="30">
        <f>AVERAGE(E28,F28,G28)</f>
        <v>954.25333333333322</v>
      </c>
      <c r="AH28" s="30">
        <f t="shared" si="5"/>
        <v>947.68761904761891</v>
      </c>
      <c r="AI28" s="30">
        <f t="shared" si="6"/>
        <v>8.5236734693877452</v>
      </c>
      <c r="AJ28" s="31">
        <f t="shared" si="7"/>
        <v>51.352774984437325</v>
      </c>
      <c r="AK28" s="25">
        <f t="shared" si="0"/>
        <v>43012</v>
      </c>
      <c r="AN28" s="22">
        <f>AVERAGE(E28,F28,G28)</f>
        <v>954.25333333333322</v>
      </c>
      <c r="AO28" s="23">
        <f t="shared" si="17"/>
        <v>934.1389999999999</v>
      </c>
      <c r="AP28" s="23">
        <f t="shared" si="18"/>
        <v>10.337266666666608</v>
      </c>
      <c r="AQ28" s="24">
        <f t="shared" si="19"/>
        <v>129.72051498676913</v>
      </c>
      <c r="AR28" s="25">
        <v>43012</v>
      </c>
      <c r="AU28" s="22">
        <f>G28-G27</f>
        <v>-6.1100000000000136</v>
      </c>
      <c r="AV28" s="27">
        <f t="shared" si="1"/>
        <v>0</v>
      </c>
      <c r="AW28" s="27">
        <f t="shared" si="11"/>
        <v>6.1100000000000136</v>
      </c>
      <c r="AX28" s="38">
        <f t="shared" si="14"/>
        <v>4.0814886921747853</v>
      </c>
      <c r="AY28" s="38">
        <f t="shared" si="15"/>
        <v>2.4775596907607018</v>
      </c>
      <c r="AZ28" s="27">
        <f t="shared" si="16"/>
        <v>1.6473825867426906</v>
      </c>
      <c r="BA28" s="35">
        <f t="shared" si="12"/>
        <v>62.22684227781415</v>
      </c>
      <c r="BB28" s="25">
        <v>43012</v>
      </c>
    </row>
    <row r="29" spans="1:54" x14ac:dyDescent="0.25">
      <c r="A29">
        <v>1032</v>
      </c>
      <c r="B29">
        <v>3</v>
      </c>
      <c r="C29" s="2">
        <v>43013</v>
      </c>
      <c r="D29" s="5">
        <v>955.49</v>
      </c>
      <c r="E29" s="5">
        <v>970.91</v>
      </c>
      <c r="F29" s="5">
        <v>955.18</v>
      </c>
      <c r="G29" s="36">
        <v>969.96</v>
      </c>
      <c r="H29">
        <v>1213816</v>
      </c>
      <c r="I29" s="2">
        <v>43704.85958005787</v>
      </c>
      <c r="J29" s="2"/>
      <c r="K29" s="11">
        <v>43013</v>
      </c>
      <c r="L29" s="48">
        <f t="shared" si="10"/>
        <v>98.447966018624527</v>
      </c>
      <c r="M29" s="46">
        <f t="shared" si="13"/>
        <v>89.635317464194529</v>
      </c>
      <c r="N29" s="2"/>
      <c r="O29" s="11">
        <v>43013</v>
      </c>
      <c r="P29" s="13">
        <f t="shared" si="3"/>
        <v>0.25</v>
      </c>
      <c r="Q29" s="46">
        <f t="shared" si="4"/>
        <v>953.94612453338948</v>
      </c>
      <c r="R29" s="2"/>
      <c r="S29" s="25">
        <v>43013</v>
      </c>
      <c r="T29" s="27">
        <f t="shared" si="8"/>
        <v>0.15384615384615385</v>
      </c>
      <c r="U29" s="53">
        <f t="shared" si="9"/>
        <v>947.40417713345903</v>
      </c>
      <c r="V29" s="27">
        <f t="shared" si="20"/>
        <v>7.407407407407407E-2</v>
      </c>
      <c r="W29" s="54">
        <f t="shared" ref="W29:W92" si="22">((G29 -W28)*V29)+W28</f>
        <v>936.46006594914024</v>
      </c>
      <c r="X29" s="53">
        <f t="shared" si="21"/>
        <v>10.944111184318785</v>
      </c>
      <c r="AB29" s="2"/>
      <c r="AC29" s="11">
        <f>C29</f>
        <v>43013</v>
      </c>
      <c r="AD29" s="17">
        <f>AVERAGE(G23:G29)</f>
        <v>955.11428571428576</v>
      </c>
      <c r="AE29" s="18">
        <f>AVERAGE(G16:G29)</f>
        <v>940.07142857142856</v>
      </c>
      <c r="AG29" s="30">
        <f>AVERAGE(E29,F29,G29)</f>
        <v>965.35</v>
      </c>
      <c r="AH29" s="30">
        <f t="shared" si="5"/>
        <v>953.36523809523817</v>
      </c>
      <c r="AI29" s="30">
        <f t="shared" si="6"/>
        <v>5.4591836734693322</v>
      </c>
      <c r="AJ29" s="31">
        <f t="shared" si="7"/>
        <v>146.3559709241961</v>
      </c>
      <c r="AK29" s="25">
        <f t="shared" si="0"/>
        <v>43013</v>
      </c>
      <c r="AN29" s="22">
        <f>AVERAGE(E29,F29,G29)</f>
        <v>965.35</v>
      </c>
      <c r="AO29" s="23">
        <f t="shared" si="17"/>
        <v>935.80683333333332</v>
      </c>
      <c r="AP29" s="23">
        <f t="shared" si="18"/>
        <v>12.290883333333312</v>
      </c>
      <c r="AQ29" s="24">
        <f t="shared" si="19"/>
        <v>160.24433647522898</v>
      </c>
      <c r="AR29" s="25">
        <v>43013</v>
      </c>
      <c r="AU29" s="22">
        <f>G29-G28</f>
        <v>18.280000000000086</v>
      </c>
      <c r="AV29" s="27">
        <f t="shared" si="1"/>
        <v>18.280000000000086</v>
      </c>
      <c r="AW29" s="27">
        <f t="shared" si="11"/>
        <v>0</v>
      </c>
      <c r="AX29" s="38">
        <f t="shared" si="14"/>
        <v>5.0956680713051634</v>
      </c>
      <c r="AY29" s="38">
        <f t="shared" si="15"/>
        <v>2.3005911414206515</v>
      </c>
      <c r="AZ29" s="27">
        <f t="shared" si="16"/>
        <v>2.214938577985877</v>
      </c>
      <c r="BA29" s="35">
        <f t="shared" si="12"/>
        <v>68.895206681476054</v>
      </c>
      <c r="BB29" s="25">
        <v>43013</v>
      </c>
    </row>
    <row r="30" spans="1:54" x14ac:dyDescent="0.25">
      <c r="A30">
        <v>1033</v>
      </c>
      <c r="B30">
        <v>3</v>
      </c>
      <c r="C30" s="2">
        <v>43014</v>
      </c>
      <c r="D30" s="5">
        <v>966.7</v>
      </c>
      <c r="E30" s="5">
        <v>979.46</v>
      </c>
      <c r="F30" s="5">
        <v>963.36</v>
      </c>
      <c r="G30" s="36">
        <v>978.89</v>
      </c>
      <c r="H30">
        <v>1173882</v>
      </c>
      <c r="I30" s="2">
        <v>43704.85958005787</v>
      </c>
      <c r="J30" s="2"/>
      <c r="K30" s="11">
        <v>43014</v>
      </c>
      <c r="L30" s="48">
        <f t="shared" si="10"/>
        <v>99.182912844036636</v>
      </c>
      <c r="M30" s="46">
        <f t="shared" si="13"/>
        <v>92.359422401608711</v>
      </c>
      <c r="N30" s="2"/>
      <c r="O30" s="11">
        <v>43014</v>
      </c>
      <c r="P30" s="13">
        <f t="shared" si="3"/>
        <v>0.25</v>
      </c>
      <c r="Q30" s="46">
        <f t="shared" si="4"/>
        <v>960.18209340004205</v>
      </c>
      <c r="R30" s="2"/>
      <c r="S30" s="25">
        <v>43014</v>
      </c>
      <c r="T30" s="27">
        <f t="shared" si="8"/>
        <v>0.15384615384615385</v>
      </c>
      <c r="U30" s="53">
        <f t="shared" si="9"/>
        <v>952.24814988215769</v>
      </c>
      <c r="V30" s="27">
        <f t="shared" si="20"/>
        <v>7.407407407407407E-2</v>
      </c>
      <c r="W30" s="54">
        <f t="shared" si="22"/>
        <v>939.60302402698176</v>
      </c>
      <c r="X30" s="53">
        <f t="shared" si="21"/>
        <v>12.645125855175934</v>
      </c>
      <c r="AB30" s="2"/>
      <c r="AC30" s="11">
        <f>C30</f>
        <v>43014</v>
      </c>
      <c r="AD30" s="17">
        <f>AVERAGE(G24:G30)</f>
        <v>960.02857142857158</v>
      </c>
      <c r="AE30" s="18">
        <f>AVERAGE(G17:G30)</f>
        <v>944.63499999999999</v>
      </c>
      <c r="AG30" s="30">
        <f>AVERAGE(E30,F30,G30)</f>
        <v>973.90333333333331</v>
      </c>
      <c r="AH30" s="30">
        <f t="shared" si="5"/>
        <v>958.107142857143</v>
      </c>
      <c r="AI30" s="30">
        <f t="shared" si="6"/>
        <v>6.5825850340136993</v>
      </c>
      <c r="AJ30" s="31">
        <f t="shared" si="7"/>
        <v>159.97960674079491</v>
      </c>
      <c r="AK30" s="25">
        <f t="shared" si="0"/>
        <v>43014</v>
      </c>
      <c r="AN30" s="22">
        <f>AVERAGE(E30,F30,G30)</f>
        <v>973.90333333333331</v>
      </c>
      <c r="AO30" s="23">
        <f t="shared" si="17"/>
        <v>938.02916666666647</v>
      </c>
      <c r="AP30" s="23">
        <f t="shared" si="18"/>
        <v>14.322666666666606</v>
      </c>
      <c r="AQ30" s="24">
        <f t="shared" si="19"/>
        <v>166.98085396884653</v>
      </c>
      <c r="AR30" s="25">
        <v>43014</v>
      </c>
      <c r="AU30" s="22">
        <f>G30-G29</f>
        <v>8.92999999999995</v>
      </c>
      <c r="AV30" s="27">
        <f t="shared" si="1"/>
        <v>8.92999999999995</v>
      </c>
      <c r="AW30" s="27">
        <f t="shared" si="11"/>
        <v>0</v>
      </c>
      <c r="AX30" s="38">
        <f t="shared" si="14"/>
        <v>5.3695489233547908</v>
      </c>
      <c r="AY30" s="38">
        <f t="shared" si="15"/>
        <v>2.1362632027477479</v>
      </c>
      <c r="AZ30" s="27">
        <f t="shared" si="16"/>
        <v>2.5135240435018775</v>
      </c>
      <c r="BA30" s="35">
        <f t="shared" si="12"/>
        <v>71.538546837342409</v>
      </c>
      <c r="BB30" s="25">
        <v>43014</v>
      </c>
    </row>
    <row r="31" spans="1:54" s="6" customFormat="1" x14ac:dyDescent="0.25">
      <c r="A31" s="6">
        <v>1034</v>
      </c>
      <c r="B31" s="6">
        <v>3</v>
      </c>
      <c r="C31" s="7">
        <v>43017</v>
      </c>
      <c r="D31" s="5">
        <v>980</v>
      </c>
      <c r="E31" s="5">
        <v>985.43</v>
      </c>
      <c r="F31" s="5">
        <v>976.11</v>
      </c>
      <c r="G31" s="36">
        <v>977</v>
      </c>
      <c r="H31" s="6">
        <v>891355</v>
      </c>
      <c r="I31" s="7">
        <v>43704.85958005787</v>
      </c>
      <c r="J31" s="7"/>
      <c r="K31" s="12">
        <v>43017</v>
      </c>
      <c r="L31" s="48">
        <f t="shared" si="10"/>
        <v>88.868348078700706</v>
      </c>
      <c r="M31" s="46">
        <f t="shared" si="13"/>
        <v>95.499742313787294</v>
      </c>
      <c r="N31" s="7"/>
      <c r="O31" s="12">
        <v>43017</v>
      </c>
      <c r="P31" s="13">
        <f t="shared" si="3"/>
        <v>0.25</v>
      </c>
      <c r="Q31" s="46">
        <f t="shared" si="4"/>
        <v>964.38657005003154</v>
      </c>
      <c r="R31" s="7"/>
      <c r="S31" s="26">
        <v>43017</v>
      </c>
      <c r="T31" s="27">
        <f t="shared" si="8"/>
        <v>0.15384615384615385</v>
      </c>
      <c r="U31" s="53">
        <f t="shared" si="9"/>
        <v>956.05612682336425</v>
      </c>
      <c r="V31" s="27">
        <f t="shared" si="20"/>
        <v>7.407407407407407E-2</v>
      </c>
      <c r="W31" s="54">
        <f t="shared" si="22"/>
        <v>942.37317039535344</v>
      </c>
      <c r="X31" s="53">
        <f t="shared" si="21"/>
        <v>13.682956428010812</v>
      </c>
      <c r="Y31" s="52"/>
      <c r="Z31" s="55"/>
      <c r="AA31" s="56"/>
      <c r="AB31" s="7"/>
      <c r="AC31" s="12">
        <f>C31</f>
        <v>43017</v>
      </c>
      <c r="AD31" s="19">
        <f>AVERAGE(G25:G31)</f>
        <v>963.9571428571428</v>
      </c>
      <c r="AE31" s="20">
        <f>AVERAGE(G18:G31)</f>
        <v>948.57714285714269</v>
      </c>
      <c r="AF31" s="21"/>
      <c r="AG31" s="32">
        <f>AVERAGE(E31,F31,G31)</f>
        <v>979.51333333333332</v>
      </c>
      <c r="AH31" s="30">
        <f t="shared" si="5"/>
        <v>962.76428571428573</v>
      </c>
      <c r="AI31" s="30">
        <f t="shared" si="6"/>
        <v>8.7068027210884633</v>
      </c>
      <c r="AJ31" s="31">
        <f t="shared" si="7"/>
        <v>128.24491496731449</v>
      </c>
      <c r="AK31" s="26">
        <f t="shared" si="0"/>
        <v>43017</v>
      </c>
      <c r="AN31" s="23">
        <f>AVERAGE(E31,F31,G31)</f>
        <v>979.51333333333332</v>
      </c>
      <c r="AO31" s="23">
        <f t="shared" si="17"/>
        <v>940.43183333333332</v>
      </c>
      <c r="AP31" s="23">
        <f t="shared" si="18"/>
        <v>16.308683333333313</v>
      </c>
      <c r="AQ31" s="24">
        <f t="shared" si="19"/>
        <v>159.75742983543554</v>
      </c>
      <c r="AR31" s="26">
        <v>43017</v>
      </c>
      <c r="AU31" s="22">
        <f>G31-G30</f>
        <v>-1.8899999999999864</v>
      </c>
      <c r="AV31" s="27">
        <f t="shared" si="1"/>
        <v>0</v>
      </c>
      <c r="AW31" s="27">
        <f t="shared" si="11"/>
        <v>1.8899999999999864</v>
      </c>
      <c r="AX31" s="38">
        <f t="shared" si="14"/>
        <v>4.9860097145437345</v>
      </c>
      <c r="AY31" s="38">
        <f t="shared" si="15"/>
        <v>2.1186729739800509</v>
      </c>
      <c r="AZ31" s="27">
        <f t="shared" si="16"/>
        <v>2.3533644766219979</v>
      </c>
      <c r="BA31" s="35">
        <f t="shared" si="12"/>
        <v>70.179203394933467</v>
      </c>
      <c r="BB31" s="26">
        <v>43017</v>
      </c>
    </row>
    <row r="32" spans="1:54" x14ac:dyDescent="0.25">
      <c r="A32">
        <v>1035</v>
      </c>
      <c r="B32">
        <v>3</v>
      </c>
      <c r="C32" s="2">
        <v>43018</v>
      </c>
      <c r="D32">
        <v>980</v>
      </c>
      <c r="E32">
        <v>981.57</v>
      </c>
      <c r="F32">
        <v>966.08</v>
      </c>
      <c r="G32" s="36">
        <v>972.6</v>
      </c>
      <c r="H32">
        <v>968362</v>
      </c>
      <c r="I32" s="2">
        <v>43704.85958005787</v>
      </c>
      <c r="J32" s="2"/>
      <c r="K32" s="11">
        <v>43018</v>
      </c>
      <c r="L32" s="48">
        <f t="shared" si="10"/>
        <v>83.058233196883734</v>
      </c>
      <c r="M32" s="46">
        <f t="shared" si="13"/>
        <v>90.369831373207035</v>
      </c>
      <c r="N32" s="2"/>
      <c r="O32" s="11">
        <v>43018</v>
      </c>
      <c r="P32" s="13">
        <f t="shared" si="3"/>
        <v>0.25</v>
      </c>
      <c r="Q32" s="46">
        <f t="shared" si="4"/>
        <v>966.43992753752366</v>
      </c>
      <c r="R32" s="2"/>
      <c r="S32" s="25">
        <v>43018</v>
      </c>
      <c r="T32" s="27">
        <f t="shared" si="8"/>
        <v>0.15384615384615385</v>
      </c>
      <c r="U32" s="53">
        <f t="shared" si="9"/>
        <v>958.6013380813082</v>
      </c>
      <c r="V32" s="27">
        <f t="shared" si="20"/>
        <v>7.407407407407407E-2</v>
      </c>
      <c r="W32" s="54">
        <f t="shared" si="22"/>
        <v>944.61219481051239</v>
      </c>
      <c r="X32" s="53">
        <f t="shared" si="21"/>
        <v>13.989143270795807</v>
      </c>
      <c r="AB32" s="2"/>
      <c r="AC32" s="11">
        <f>C32</f>
        <v>43018</v>
      </c>
      <c r="AD32" s="17">
        <f>AVERAGE(G26:G32)</f>
        <v>965.88428571428574</v>
      </c>
      <c r="AE32" s="18">
        <f>AVERAGE(G19:G32)</f>
        <v>951.50714285714287</v>
      </c>
      <c r="AG32" s="30">
        <f>AVERAGE(E32,F32,G32)</f>
        <v>973.41666666666663</v>
      </c>
      <c r="AH32" s="30">
        <f t="shared" si="5"/>
        <v>965.13761904761907</v>
      </c>
      <c r="AI32" s="30">
        <f t="shared" si="6"/>
        <v>9.0379591836734789</v>
      </c>
      <c r="AJ32" s="31">
        <f t="shared" si="7"/>
        <v>61.068709950974728</v>
      </c>
      <c r="AK32" s="25">
        <f t="shared" si="0"/>
        <v>43018</v>
      </c>
      <c r="AN32" s="22">
        <f>AVERAGE(E32,F32,G32)</f>
        <v>973.41666666666663</v>
      </c>
      <c r="AO32" s="23">
        <f t="shared" si="17"/>
        <v>942.61249999999995</v>
      </c>
      <c r="AP32" s="23">
        <f t="shared" si="18"/>
        <v>17.616749999999975</v>
      </c>
      <c r="AQ32" s="24">
        <f t="shared" si="19"/>
        <v>116.57150786104785</v>
      </c>
      <c r="AR32" s="25">
        <v>43018</v>
      </c>
      <c r="AU32" s="22">
        <f>G32-G31</f>
        <v>-4.3999999999999773</v>
      </c>
      <c r="AV32" s="27">
        <f t="shared" si="1"/>
        <v>0</v>
      </c>
      <c r="AW32" s="27">
        <f t="shared" si="11"/>
        <v>4.3999999999999773</v>
      </c>
      <c r="AX32" s="38">
        <f t="shared" si="14"/>
        <v>4.6298661635048957</v>
      </c>
      <c r="AY32" s="38">
        <f t="shared" si="15"/>
        <v>2.2816249044100458</v>
      </c>
      <c r="AZ32" s="27">
        <f t="shared" si="16"/>
        <v>2.0291968914592595</v>
      </c>
      <c r="BA32" s="35">
        <f t="shared" si="12"/>
        <v>66.987949749338725</v>
      </c>
      <c r="BB32" s="25">
        <v>43018</v>
      </c>
    </row>
    <row r="33" spans="1:54" x14ac:dyDescent="0.25">
      <c r="A33">
        <v>1036</v>
      </c>
      <c r="B33">
        <v>3</v>
      </c>
      <c r="C33" s="2">
        <v>43019</v>
      </c>
      <c r="D33">
        <v>973.72</v>
      </c>
      <c r="E33">
        <v>990.71</v>
      </c>
      <c r="F33">
        <v>972.25</v>
      </c>
      <c r="G33" s="36">
        <v>989.25</v>
      </c>
      <c r="H33">
        <v>1693274</v>
      </c>
      <c r="I33" s="2">
        <v>43704.85958005787</v>
      </c>
      <c r="J33" s="2"/>
      <c r="K33" s="11">
        <v>43019</v>
      </c>
      <c r="L33" s="48">
        <f t="shared" si="10"/>
        <v>98.197753363782198</v>
      </c>
      <c r="M33" s="46">
        <f t="shared" si="13"/>
        <v>90.041444879788898</v>
      </c>
      <c r="N33" s="2"/>
      <c r="O33" s="11">
        <v>43019</v>
      </c>
      <c r="P33" s="13">
        <f t="shared" si="3"/>
        <v>0.25</v>
      </c>
      <c r="Q33" s="46">
        <f t="shared" si="4"/>
        <v>972.14244565314277</v>
      </c>
      <c r="R33" s="2"/>
      <c r="S33" s="25">
        <v>43019</v>
      </c>
      <c r="T33" s="27">
        <f t="shared" si="8"/>
        <v>0.15384615384615385</v>
      </c>
      <c r="U33" s="53">
        <f t="shared" si="9"/>
        <v>963.31651683803</v>
      </c>
      <c r="V33" s="27">
        <f t="shared" si="20"/>
        <v>7.407407407407407E-2</v>
      </c>
      <c r="W33" s="54">
        <f t="shared" si="22"/>
        <v>947.91869889862255</v>
      </c>
      <c r="X33" s="53">
        <f t="shared" si="21"/>
        <v>15.397817939407446</v>
      </c>
      <c r="AB33" s="2"/>
      <c r="AC33" s="11">
        <f>C33</f>
        <v>43019</v>
      </c>
      <c r="AD33" s="17">
        <f>AVERAGE(G27:G33)</f>
        <v>971.02428571428572</v>
      </c>
      <c r="AE33" s="18">
        <f>AVERAGE(G20:G33)</f>
        <v>955.56428571428569</v>
      </c>
      <c r="AG33" s="30">
        <f>AVERAGE(E33,F33,G33)</f>
        <v>984.07</v>
      </c>
      <c r="AH33" s="30">
        <f t="shared" si="5"/>
        <v>969.35476190476186</v>
      </c>
      <c r="AI33" s="30">
        <f t="shared" si="6"/>
        <v>9.5669387755102342</v>
      </c>
      <c r="AJ33" s="31">
        <f t="shared" si="7"/>
        <v>102.54229655228026</v>
      </c>
      <c r="AK33" s="25">
        <f t="shared" si="0"/>
        <v>43019</v>
      </c>
      <c r="AN33" s="22">
        <f>AVERAGE(E33,F33,G33)</f>
        <v>984.07</v>
      </c>
      <c r="AO33" s="23">
        <f t="shared" si="17"/>
        <v>945.11266666666688</v>
      </c>
      <c r="AP33" s="23">
        <f t="shared" si="18"/>
        <v>19.262333333333316</v>
      </c>
      <c r="AQ33" s="24">
        <f t="shared" si="19"/>
        <v>134.8307866244422</v>
      </c>
      <c r="AR33" s="25">
        <v>43019</v>
      </c>
      <c r="AU33" s="22">
        <f>G33-G32</f>
        <v>16.649999999999977</v>
      </c>
      <c r="AV33" s="27">
        <f t="shared" si="1"/>
        <v>16.649999999999977</v>
      </c>
      <c r="AW33" s="27">
        <f t="shared" si="11"/>
        <v>0</v>
      </c>
      <c r="AX33" s="38">
        <f t="shared" si="14"/>
        <v>5.488447151825973</v>
      </c>
      <c r="AY33" s="38">
        <f>((AY32*13)+AW33)/14</f>
        <v>2.1186516969521856</v>
      </c>
      <c r="AZ33" s="27">
        <f t="shared" si="16"/>
        <v>2.5905377272354162</v>
      </c>
      <c r="BA33" s="35">
        <f t="shared" si="12"/>
        <v>72.149018448833743</v>
      </c>
      <c r="BB33" s="25">
        <v>43019</v>
      </c>
    </row>
    <row r="34" spans="1:54" x14ac:dyDescent="0.25">
      <c r="A34">
        <v>1037</v>
      </c>
      <c r="B34">
        <v>3</v>
      </c>
      <c r="C34" s="2">
        <v>43020</v>
      </c>
      <c r="D34">
        <v>987.45</v>
      </c>
      <c r="E34">
        <v>994.12</v>
      </c>
      <c r="F34">
        <v>985</v>
      </c>
      <c r="G34" s="36">
        <v>987.83</v>
      </c>
      <c r="H34">
        <v>1262793</v>
      </c>
      <c r="I34" s="2">
        <v>43704.85958005787</v>
      </c>
      <c r="J34" s="2"/>
      <c r="K34" s="11">
        <v>43020</v>
      </c>
      <c r="L34" s="48">
        <f t="shared" si="10"/>
        <v>92.549158967069459</v>
      </c>
      <c r="M34" s="46">
        <f t="shared" si="13"/>
        <v>91.268381842578449</v>
      </c>
      <c r="N34" s="2"/>
      <c r="O34" s="11">
        <v>43020</v>
      </c>
      <c r="P34" s="13">
        <f t="shared" si="3"/>
        <v>0.25</v>
      </c>
      <c r="Q34" s="46">
        <f t="shared" si="4"/>
        <v>976.06433423985709</v>
      </c>
      <c r="R34" s="2"/>
      <c r="S34" s="25">
        <v>43020</v>
      </c>
      <c r="T34" s="27">
        <f t="shared" si="8"/>
        <v>0.15384615384615385</v>
      </c>
      <c r="U34" s="53">
        <f t="shared" si="9"/>
        <v>967.08782193987156</v>
      </c>
      <c r="V34" s="27">
        <f t="shared" si="20"/>
        <v>7.407407407407407E-2</v>
      </c>
      <c r="W34" s="54">
        <f t="shared" si="22"/>
        <v>950.87509157279862</v>
      </c>
      <c r="X34" s="53">
        <f t="shared" si="21"/>
        <v>16.212730367072936</v>
      </c>
      <c r="AB34" s="2"/>
      <c r="AC34" s="11">
        <f>C34</f>
        <v>43020</v>
      </c>
      <c r="AD34" s="17">
        <f>AVERAGE(G28:G34)</f>
        <v>975.31571428571431</v>
      </c>
      <c r="AE34" s="18">
        <f>AVERAGE(G21:G34)</f>
        <v>959.8</v>
      </c>
      <c r="AG34" s="30">
        <f>AVERAGE(E34,F34,G34)</f>
        <v>988.98333333333323</v>
      </c>
      <c r="AH34" s="30">
        <f t="shared" si="5"/>
        <v>974.21285714285716</v>
      </c>
      <c r="AI34" s="30">
        <f t="shared" si="6"/>
        <v>8.5508843537415125</v>
      </c>
      <c r="AJ34" s="31">
        <f t="shared" si="7"/>
        <v>115.15749388746463</v>
      </c>
      <c r="AK34" s="25">
        <f t="shared" si="0"/>
        <v>43020</v>
      </c>
      <c r="AN34" s="22">
        <f>AVERAGE(E34,F34,G34)</f>
        <v>988.98333333333323</v>
      </c>
      <c r="AO34" s="23">
        <f t="shared" si="17"/>
        <v>948.19716666666682</v>
      </c>
      <c r="AP34" s="23">
        <f t="shared" si="18"/>
        <v>20.384833333333319</v>
      </c>
      <c r="AQ34" s="24">
        <f t="shared" si="19"/>
        <v>133.38729502053471</v>
      </c>
      <c r="AR34" s="25">
        <v>43020</v>
      </c>
      <c r="AU34" s="22">
        <f>G34-G33</f>
        <v>-1.4199999999999591</v>
      </c>
      <c r="AV34" s="27">
        <f t="shared" si="1"/>
        <v>0</v>
      </c>
      <c r="AW34" s="27">
        <f t="shared" si="11"/>
        <v>1.4199999999999591</v>
      </c>
      <c r="AX34" s="38">
        <f t="shared" si="14"/>
        <v>5.0964152124098314</v>
      </c>
      <c r="AY34" s="38">
        <f t="shared" si="15"/>
        <v>2.0687480043127406</v>
      </c>
      <c r="AZ34" s="27">
        <f t="shared" si="16"/>
        <v>2.4635263462660899</v>
      </c>
      <c r="BA34" s="35">
        <f t="shared" si="12"/>
        <v>71.127691837018475</v>
      </c>
      <c r="BB34" s="25">
        <v>43020</v>
      </c>
    </row>
    <row r="35" spans="1:54" x14ac:dyDescent="0.25">
      <c r="A35">
        <v>1038</v>
      </c>
      <c r="B35">
        <v>3</v>
      </c>
      <c r="C35" s="2">
        <v>43021</v>
      </c>
      <c r="D35">
        <v>992</v>
      </c>
      <c r="E35">
        <v>997.21</v>
      </c>
      <c r="F35">
        <v>989</v>
      </c>
      <c r="G35">
        <v>989.68</v>
      </c>
      <c r="H35">
        <v>1169777</v>
      </c>
      <c r="I35" s="2">
        <v>43704.85958005787</v>
      </c>
      <c r="J35" s="2"/>
      <c r="K35" s="11">
        <v>43021</v>
      </c>
      <c r="L35" s="48">
        <f t="shared" si="10"/>
        <v>90.101222558170008</v>
      </c>
      <c r="M35" s="46">
        <f t="shared" si="13"/>
        <v>93.616044963007241</v>
      </c>
      <c r="N35" s="2"/>
      <c r="O35" s="11">
        <v>43021</v>
      </c>
      <c r="P35" s="13">
        <f t="shared" si="3"/>
        <v>0.25</v>
      </c>
      <c r="Q35" s="46">
        <f t="shared" si="4"/>
        <v>979.46825067989278</v>
      </c>
      <c r="R35" s="2"/>
      <c r="S35" s="25">
        <v>43021</v>
      </c>
      <c r="T35" s="27">
        <f t="shared" si="8"/>
        <v>0.15384615384615385</v>
      </c>
      <c r="U35" s="53">
        <f t="shared" si="9"/>
        <v>970.56354164142977</v>
      </c>
      <c r="V35" s="27">
        <f t="shared" si="20"/>
        <v>7.407407407407407E-2</v>
      </c>
      <c r="W35" s="54">
        <f t="shared" si="22"/>
        <v>953.74952923407284</v>
      </c>
      <c r="X35" s="53">
        <f t="shared" si="21"/>
        <v>16.814012407356927</v>
      </c>
      <c r="Y35" s="52">
        <f t="shared" ref="Y35:Y91" si="23">2/(9+1)</f>
        <v>0.2</v>
      </c>
      <c r="Z35" s="55">
        <f>AVERAGE(X27:X35)</f>
        <v>13.182324087623531</v>
      </c>
      <c r="AA35" s="53">
        <f>X35-Z35</f>
        <v>3.6316883197333958</v>
      </c>
      <c r="AB35" s="2"/>
      <c r="AC35" s="11">
        <f>C35</f>
        <v>43021</v>
      </c>
      <c r="AD35" s="17">
        <f>AVERAGE(G29:G35)</f>
        <v>980.74428571428575</v>
      </c>
      <c r="AE35" s="18">
        <f>AVERAGE(G22:G35)</f>
        <v>964.70785714285716</v>
      </c>
      <c r="AG35" s="30">
        <f>AVERAGE(E35,F35,G35)</f>
        <v>991.96333333333325</v>
      </c>
      <c r="AH35" s="30">
        <f t="shared" si="5"/>
        <v>979.6</v>
      </c>
      <c r="AI35" s="30">
        <f t="shared" si="6"/>
        <v>7.4904761904761825</v>
      </c>
      <c r="AJ35" s="31">
        <f t="shared" si="7"/>
        <v>110.03602458147833</v>
      </c>
      <c r="AK35" s="25">
        <f t="shared" si="0"/>
        <v>43021</v>
      </c>
      <c r="AN35" s="22">
        <f>AVERAGE(E35,F35,G35)</f>
        <v>991.96333333333325</v>
      </c>
      <c r="AO35" s="23">
        <f t="shared" si="17"/>
        <v>951.74300000000017</v>
      </c>
      <c r="AP35" s="23">
        <f t="shared" si="18"/>
        <v>20.861033333333296</v>
      </c>
      <c r="AQ35" s="24">
        <f t="shared" si="19"/>
        <v>128.53416763737548</v>
      </c>
      <c r="AR35" s="25">
        <v>43021</v>
      </c>
      <c r="AU35" s="22">
        <f>G35-G34</f>
        <v>1.8499999999999091</v>
      </c>
      <c r="AV35" s="27">
        <f t="shared" si="1"/>
        <v>1.8499999999999091</v>
      </c>
      <c r="AW35" s="27">
        <f t="shared" si="11"/>
        <v>0</v>
      </c>
      <c r="AX35" s="38">
        <f t="shared" si="14"/>
        <v>4.8645284115234082</v>
      </c>
      <c r="AY35" s="38">
        <f t="shared" si="15"/>
        <v>1.9209802897189736</v>
      </c>
      <c r="AZ35" s="27">
        <f t="shared" si="16"/>
        <v>2.5323156294513858</v>
      </c>
      <c r="BA35" s="35">
        <f t="shared" si="12"/>
        <v>71.689959083432399</v>
      </c>
      <c r="BB35" s="25">
        <v>43021</v>
      </c>
    </row>
    <row r="36" spans="1:54" x14ac:dyDescent="0.25">
      <c r="A36">
        <v>1039</v>
      </c>
      <c r="B36">
        <v>3</v>
      </c>
      <c r="C36" s="2">
        <v>43024</v>
      </c>
      <c r="D36">
        <v>992.1</v>
      </c>
      <c r="E36">
        <v>993.91</v>
      </c>
      <c r="F36">
        <v>984</v>
      </c>
      <c r="G36">
        <v>992</v>
      </c>
      <c r="H36">
        <v>910543</v>
      </c>
      <c r="I36" s="2">
        <v>43704.85958005787</v>
      </c>
      <c r="J36" s="2"/>
      <c r="K36" s="11">
        <v>43024</v>
      </c>
      <c r="L36" s="48">
        <f t="shared" si="10"/>
        <v>92.500359867568676</v>
      </c>
      <c r="M36" s="46">
        <f t="shared" si="13"/>
        <v>91.716913797602729</v>
      </c>
      <c r="N36" s="2"/>
      <c r="O36" s="11">
        <v>43024</v>
      </c>
      <c r="P36" s="13">
        <f t="shared" si="3"/>
        <v>0.25</v>
      </c>
      <c r="Q36" s="46">
        <f t="shared" si="4"/>
        <v>982.60118800991961</v>
      </c>
      <c r="R36" s="2"/>
      <c r="S36" s="25">
        <v>43024</v>
      </c>
      <c r="T36" s="27">
        <f t="shared" si="8"/>
        <v>0.15384615384615385</v>
      </c>
      <c r="U36" s="53">
        <f t="shared" si="9"/>
        <v>973.86145831197905</v>
      </c>
      <c r="V36" s="27">
        <f t="shared" si="20"/>
        <v>7.407407407407407E-2</v>
      </c>
      <c r="W36" s="54">
        <f t="shared" si="22"/>
        <v>956.58289743895637</v>
      </c>
      <c r="X36" s="53">
        <f t="shared" si="21"/>
        <v>17.278560873022684</v>
      </c>
      <c r="Y36" s="52">
        <f t="shared" si="23"/>
        <v>0.2</v>
      </c>
      <c r="Z36" s="55">
        <f>((X36 -Z35)*Y36)+Z35</f>
        <v>14.001571444703362</v>
      </c>
      <c r="AA36" s="53">
        <f t="shared" ref="AA36:AA99" si="24">X36-Z36</f>
        <v>3.2769894283193217</v>
      </c>
      <c r="AB36" s="2"/>
      <c r="AC36" s="11">
        <f>C36</f>
        <v>43024</v>
      </c>
      <c r="AD36" s="17">
        <f>AVERAGE(G30:G36)</f>
        <v>983.89285714285711</v>
      </c>
      <c r="AE36" s="18">
        <f>AVERAGE(G23:G36)</f>
        <v>969.50357142857149</v>
      </c>
      <c r="AG36" s="30">
        <f>AVERAGE(E36,F36,G36)</f>
        <v>989.96999999999991</v>
      </c>
      <c r="AH36" s="30">
        <f t="shared" si="5"/>
        <v>983.11714285714277</v>
      </c>
      <c r="AI36" s="30">
        <f t="shared" si="6"/>
        <v>6.4337414965986328</v>
      </c>
      <c r="AJ36" s="31">
        <f t="shared" si="7"/>
        <v>71.00955845034693</v>
      </c>
      <c r="AK36" s="25">
        <f t="shared" si="0"/>
        <v>43024</v>
      </c>
      <c r="AN36" s="22">
        <f>AVERAGE(E36,F36,G36)</f>
        <v>989.96999999999991</v>
      </c>
      <c r="AO36" s="23">
        <f t="shared" si="17"/>
        <v>955.44683333333342</v>
      </c>
      <c r="AP36" s="23">
        <f t="shared" si="18"/>
        <v>20.495183333333337</v>
      </c>
      <c r="AQ36" s="24">
        <f t="shared" si="19"/>
        <v>112.29684589848019</v>
      </c>
      <c r="AR36" s="25">
        <v>43024</v>
      </c>
      <c r="AU36" s="22">
        <f>G36-G35</f>
        <v>2.32000000000005</v>
      </c>
      <c r="AV36" s="27">
        <f t="shared" si="1"/>
        <v>2.32000000000005</v>
      </c>
      <c r="AW36" s="27">
        <f t="shared" si="11"/>
        <v>0</v>
      </c>
      <c r="AX36" s="38">
        <f t="shared" si="14"/>
        <v>4.6827763821288828</v>
      </c>
      <c r="AY36" s="38">
        <f t="shared" si="15"/>
        <v>1.783767411881904</v>
      </c>
      <c r="AZ36" s="27">
        <f t="shared" si="16"/>
        <v>2.6252169150172313</v>
      </c>
      <c r="BA36" s="35">
        <f t="shared" si="12"/>
        <v>72.415443725379205</v>
      </c>
      <c r="BB36" s="25">
        <v>43024</v>
      </c>
    </row>
    <row r="37" spans="1:54" x14ac:dyDescent="0.25">
      <c r="A37">
        <v>1040</v>
      </c>
      <c r="B37">
        <v>3</v>
      </c>
      <c r="C37" s="2">
        <v>43025</v>
      </c>
      <c r="D37">
        <v>990.29</v>
      </c>
      <c r="E37">
        <v>996.44</v>
      </c>
      <c r="F37">
        <v>988.59</v>
      </c>
      <c r="G37">
        <v>992.18</v>
      </c>
      <c r="H37">
        <v>1290186</v>
      </c>
      <c r="I37" s="2">
        <v>43704.85958005787</v>
      </c>
      <c r="J37" s="2"/>
      <c r="K37" s="11">
        <v>43025</v>
      </c>
      <c r="L37" s="48">
        <f t="shared" si="10"/>
        <v>91.122484998234938</v>
      </c>
      <c r="M37" s="46">
        <f t="shared" si="13"/>
        <v>91.241355807991212</v>
      </c>
      <c r="N37" s="2"/>
      <c r="O37" s="11">
        <v>43025</v>
      </c>
      <c r="P37" s="13">
        <f t="shared" si="3"/>
        <v>0.25</v>
      </c>
      <c r="Q37" s="46">
        <f t="shared" si="4"/>
        <v>984.9958910074397</v>
      </c>
      <c r="R37" s="2"/>
      <c r="S37" s="25">
        <v>43025</v>
      </c>
      <c r="T37" s="27">
        <f t="shared" si="8"/>
        <v>0.15384615384615385</v>
      </c>
      <c r="U37" s="53">
        <f t="shared" si="9"/>
        <v>976.67969549475151</v>
      </c>
      <c r="V37" s="27">
        <f t="shared" si="20"/>
        <v>7.407407407407407E-2</v>
      </c>
      <c r="W37" s="54">
        <f t="shared" si="22"/>
        <v>959.21971985088555</v>
      </c>
      <c r="X37" s="53">
        <f t="shared" si="21"/>
        <v>17.45997564386596</v>
      </c>
      <c r="Y37" s="52">
        <f t="shared" si="23"/>
        <v>0.2</v>
      </c>
      <c r="Z37" s="55">
        <f t="shared" ref="Z37:Z50" si="25">((X37 -Z36)*Y37)+Z36</f>
        <v>14.693252284535882</v>
      </c>
      <c r="AA37" s="53">
        <f t="shared" si="24"/>
        <v>2.7667233593300775</v>
      </c>
      <c r="AB37" s="2"/>
      <c r="AC37" s="11">
        <f>C37</f>
        <v>43025</v>
      </c>
      <c r="AD37" s="17">
        <f>AVERAGE(G31:G37)</f>
        <v>985.79142857142858</v>
      </c>
      <c r="AE37" s="18">
        <f>AVERAGE(G24:G37)</f>
        <v>972.91000000000008</v>
      </c>
      <c r="AG37" s="30">
        <f>AVERAGE(E37,F37,G37)</f>
        <v>992.40333333333331</v>
      </c>
      <c r="AH37" s="30">
        <f t="shared" si="5"/>
        <v>985.7600000000001</v>
      </c>
      <c r="AI37" s="30">
        <f t="shared" si="6"/>
        <v>5.7942857142856576</v>
      </c>
      <c r="AJ37" s="31">
        <f t="shared" si="7"/>
        <v>76.435459127766066</v>
      </c>
      <c r="AK37" s="25">
        <f t="shared" si="0"/>
        <v>43025</v>
      </c>
      <c r="AN37" s="22">
        <f>AVERAGE(E37,F37,G37)</f>
        <v>992.40333333333331</v>
      </c>
      <c r="AO37" s="23">
        <f t="shared" si="17"/>
        <v>959.12066666666669</v>
      </c>
      <c r="AP37" s="23">
        <f t="shared" si="18"/>
        <v>20.74873333333333</v>
      </c>
      <c r="AQ37" s="24">
        <f t="shared" si="19"/>
        <v>106.93879037328101</v>
      </c>
      <c r="AR37" s="25">
        <v>43025</v>
      </c>
      <c r="AU37" s="22">
        <f>G37-G36</f>
        <v>0.17999999999994998</v>
      </c>
      <c r="AV37" s="27">
        <f t="shared" si="1"/>
        <v>0.17999999999994998</v>
      </c>
      <c r="AW37" s="27">
        <f t="shared" si="11"/>
        <v>0</v>
      </c>
      <c r="AX37" s="38">
        <f t="shared" si="14"/>
        <v>4.3611494976911018</v>
      </c>
      <c r="AY37" s="38">
        <f t="shared" si="15"/>
        <v>1.6563554538903396</v>
      </c>
      <c r="AZ37" s="27">
        <f t="shared" si="16"/>
        <v>2.6329792240233933</v>
      </c>
      <c r="BA37" s="35">
        <f t="shared" si="12"/>
        <v>72.474381538231427</v>
      </c>
      <c r="BB37" s="25">
        <v>43025</v>
      </c>
    </row>
    <row r="38" spans="1:54" x14ac:dyDescent="0.25">
      <c r="A38">
        <v>1041</v>
      </c>
      <c r="B38">
        <v>3</v>
      </c>
      <c r="C38" s="2">
        <v>43026</v>
      </c>
      <c r="D38">
        <v>991.77</v>
      </c>
      <c r="E38">
        <v>996.72</v>
      </c>
      <c r="F38">
        <v>986.97</v>
      </c>
      <c r="G38">
        <v>992.81</v>
      </c>
      <c r="H38">
        <v>1057581</v>
      </c>
      <c r="I38" s="2">
        <v>43704.85958005787</v>
      </c>
      <c r="J38" s="2"/>
      <c r="K38" s="11">
        <v>43026</v>
      </c>
      <c r="L38" s="48">
        <f t="shared" si="10"/>
        <v>91.087705084058953</v>
      </c>
      <c r="M38" s="46">
        <f t="shared" si="13"/>
        <v>91.570183316620856</v>
      </c>
      <c r="N38" s="2"/>
      <c r="O38" s="11">
        <v>43026</v>
      </c>
      <c r="P38" s="13">
        <f t="shared" si="3"/>
        <v>0.25</v>
      </c>
      <c r="Q38" s="46">
        <f t="shared" si="4"/>
        <v>986.94941825557976</v>
      </c>
      <c r="R38" s="2"/>
      <c r="S38" s="25">
        <v>43026</v>
      </c>
      <c r="T38" s="27">
        <f t="shared" si="8"/>
        <v>0.15384615384615385</v>
      </c>
      <c r="U38" s="53">
        <f t="shared" si="9"/>
        <v>979.16128080325132</v>
      </c>
      <c r="V38" s="27">
        <f t="shared" si="20"/>
        <v>7.407407407407407E-2</v>
      </c>
      <c r="W38" s="54">
        <f t="shared" si="22"/>
        <v>961.70788875081996</v>
      </c>
      <c r="X38" s="53">
        <f t="shared" si="21"/>
        <v>17.453392052431354</v>
      </c>
      <c r="Y38" s="52">
        <f t="shared" si="23"/>
        <v>0.2</v>
      </c>
      <c r="Z38" s="55">
        <f t="shared" si="25"/>
        <v>15.245280238114976</v>
      </c>
      <c r="AA38" s="53">
        <f t="shared" si="24"/>
        <v>2.2081118143163785</v>
      </c>
      <c r="AB38" s="2"/>
      <c r="AC38" s="11">
        <f>C38</f>
        <v>43026</v>
      </c>
      <c r="AD38" s="17">
        <f>AVERAGE(G32:G38)</f>
        <v>988.05000000000007</v>
      </c>
      <c r="AE38" s="18">
        <f>AVERAGE(G25:G38)</f>
        <v>976.00357142857138</v>
      </c>
      <c r="AG38" s="30">
        <f>AVERAGE(E38,F38,G38)</f>
        <v>992.16666666666663</v>
      </c>
      <c r="AH38" s="30">
        <f t="shared" si="5"/>
        <v>987.56761904761902</v>
      </c>
      <c r="AI38" s="30">
        <f t="shared" si="6"/>
        <v>5.0424489795918008</v>
      </c>
      <c r="AJ38" s="31">
        <f t="shared" si="7"/>
        <v>60.804417822388032</v>
      </c>
      <c r="AK38" s="25">
        <f t="shared" si="0"/>
        <v>43026</v>
      </c>
      <c r="AN38" s="22">
        <f>AVERAGE(E38,F38,G38)</f>
        <v>992.16666666666663</v>
      </c>
      <c r="AO38" s="23">
        <f t="shared" si="17"/>
        <v>962.27133333333336</v>
      </c>
      <c r="AP38" s="23">
        <f t="shared" si="18"/>
        <v>20.902666666666658</v>
      </c>
      <c r="AQ38" s="24">
        <f t="shared" si="19"/>
        <v>95.347749356807043</v>
      </c>
      <c r="AR38" s="25">
        <v>43026</v>
      </c>
      <c r="AU38" s="22">
        <f>G38-G37</f>
        <v>0.62999999999999545</v>
      </c>
      <c r="AV38" s="27">
        <f t="shared" si="1"/>
        <v>0.62999999999999545</v>
      </c>
      <c r="AW38" s="27">
        <f t="shared" si="11"/>
        <v>0</v>
      </c>
      <c r="AX38" s="38">
        <f t="shared" si="14"/>
        <v>4.0946388192845946</v>
      </c>
      <c r="AY38" s="38">
        <f t="shared" si="15"/>
        <v>1.5380443500410297</v>
      </c>
      <c r="AZ38" s="27">
        <f t="shared" si="16"/>
        <v>2.6622371579697059</v>
      </c>
      <c r="BA38" s="35">
        <f t="shared" si="12"/>
        <v>72.694286118969245</v>
      </c>
      <c r="BB38" s="25">
        <v>43026</v>
      </c>
    </row>
    <row r="39" spans="1:54" x14ac:dyDescent="0.25">
      <c r="A39">
        <v>1042</v>
      </c>
      <c r="B39">
        <v>3</v>
      </c>
      <c r="C39" s="2">
        <v>43027</v>
      </c>
      <c r="D39">
        <v>986</v>
      </c>
      <c r="E39">
        <v>988.88</v>
      </c>
      <c r="F39">
        <v>978.39</v>
      </c>
      <c r="G39">
        <v>984.45</v>
      </c>
      <c r="H39">
        <v>1313575</v>
      </c>
      <c r="I39" s="2">
        <v>43704.85958005787</v>
      </c>
      <c r="J39" s="2"/>
      <c r="K39" s="11">
        <v>43027</v>
      </c>
      <c r="L39" s="48">
        <f t="shared" si="10"/>
        <v>74.154344743771532</v>
      </c>
      <c r="M39" s="46">
        <f t="shared" si="13"/>
        <v>85.454844942021808</v>
      </c>
      <c r="N39" s="2"/>
      <c r="O39" s="11">
        <v>43027</v>
      </c>
      <c r="P39" s="13">
        <f t="shared" si="3"/>
        <v>0.25</v>
      </c>
      <c r="Q39" s="46">
        <f t="shared" si="4"/>
        <v>986.32456369168483</v>
      </c>
      <c r="R39" s="2"/>
      <c r="S39" s="25">
        <v>43027</v>
      </c>
      <c r="T39" s="27">
        <f t="shared" si="8"/>
        <v>0.15384615384615385</v>
      </c>
      <c r="U39" s="53">
        <f t="shared" si="9"/>
        <v>979.97492991044339</v>
      </c>
      <c r="V39" s="27">
        <f t="shared" si="20"/>
        <v>7.407407407407407E-2</v>
      </c>
      <c r="W39" s="54">
        <f t="shared" si="22"/>
        <v>963.39248958409257</v>
      </c>
      <c r="X39" s="53">
        <f t="shared" si="21"/>
        <v>16.58244032635082</v>
      </c>
      <c r="Y39" s="52">
        <f t="shared" si="23"/>
        <v>0.2</v>
      </c>
      <c r="Z39" s="55">
        <f t="shared" si="25"/>
        <v>15.512712255762144</v>
      </c>
      <c r="AA39" s="53">
        <f t="shared" si="24"/>
        <v>1.0697280705886758</v>
      </c>
      <c r="AB39" s="2"/>
      <c r="AC39" s="11">
        <f>C39</f>
        <v>43027</v>
      </c>
      <c r="AD39" s="17">
        <f>AVERAGE(G33:G39)</f>
        <v>989.74285714285713</v>
      </c>
      <c r="AE39" s="18">
        <f>AVERAGE(G26:G39)</f>
        <v>977.81357142857155</v>
      </c>
      <c r="AG39" s="30">
        <f>AVERAGE(E39,F39,G39)</f>
        <v>983.90666666666675</v>
      </c>
      <c r="AH39" s="30">
        <f t="shared" si="5"/>
        <v>989.0661904761904</v>
      </c>
      <c r="AI39" s="30">
        <f t="shared" si="6"/>
        <v>2.9253061224489523</v>
      </c>
      <c r="AJ39" s="31">
        <f t="shared" si="7"/>
        <v>-117.5836782785271</v>
      </c>
      <c r="AK39" s="25">
        <f t="shared" si="0"/>
        <v>43027</v>
      </c>
      <c r="AN39" s="22">
        <f>AVERAGE(E39,F39,G39)</f>
        <v>983.90666666666675</v>
      </c>
      <c r="AO39" s="23">
        <f t="shared" si="17"/>
        <v>964.91983333333314</v>
      </c>
      <c r="AP39" s="23">
        <f t="shared" si="18"/>
        <v>20.152850000000022</v>
      </c>
      <c r="AQ39" s="24">
        <f t="shared" si="19"/>
        <v>62.809423425912748</v>
      </c>
      <c r="AR39" s="25">
        <v>43027</v>
      </c>
      <c r="AU39" s="22">
        <f>G39-G38</f>
        <v>-8.3599999999999</v>
      </c>
      <c r="AV39" s="27">
        <f t="shared" si="1"/>
        <v>0</v>
      </c>
      <c r="AW39" s="27">
        <f t="shared" si="11"/>
        <v>8.3599999999999</v>
      </c>
      <c r="AX39" s="38">
        <f t="shared" si="14"/>
        <v>3.8021646179071236</v>
      </c>
      <c r="AY39" s="38">
        <f t="shared" si="15"/>
        <v>2.0253268964666633</v>
      </c>
      <c r="AZ39" s="27">
        <f t="shared" si="16"/>
        <v>1.8773091023183905</v>
      </c>
      <c r="BA39" s="35">
        <f t="shared" si="12"/>
        <v>65.245305094463077</v>
      </c>
      <c r="BB39" s="25">
        <v>43027</v>
      </c>
    </row>
    <row r="40" spans="1:54" x14ac:dyDescent="0.25">
      <c r="A40">
        <v>1043</v>
      </c>
      <c r="B40">
        <v>3</v>
      </c>
      <c r="C40" s="2">
        <v>43028</v>
      </c>
      <c r="D40">
        <v>989.44</v>
      </c>
      <c r="E40">
        <v>991</v>
      </c>
      <c r="F40">
        <v>984.58</v>
      </c>
      <c r="G40">
        <v>988.2</v>
      </c>
      <c r="H40">
        <v>1183186</v>
      </c>
      <c r="I40" s="2">
        <v>43704.85958005787</v>
      </c>
      <c r="J40" s="2"/>
      <c r="K40" s="11">
        <v>43028</v>
      </c>
      <c r="L40" s="48">
        <f t="shared" si="10"/>
        <v>81.256500936134842</v>
      </c>
      <c r="M40" s="46">
        <f t="shared" si="13"/>
        <v>82.166183587988442</v>
      </c>
      <c r="N40" s="2"/>
      <c r="O40" s="11">
        <v>43028</v>
      </c>
      <c r="P40" s="13">
        <f t="shared" si="3"/>
        <v>0.25</v>
      </c>
      <c r="Q40" s="46">
        <f t="shared" si="4"/>
        <v>986.79342276876366</v>
      </c>
      <c r="R40" s="2"/>
      <c r="S40" s="25">
        <v>43028</v>
      </c>
      <c r="T40" s="27">
        <f t="shared" si="8"/>
        <v>0.15384615384615385</v>
      </c>
      <c r="U40" s="53">
        <f t="shared" si="9"/>
        <v>981.24032530883676</v>
      </c>
      <c r="V40" s="27">
        <f t="shared" si="20"/>
        <v>7.407407407407407E-2</v>
      </c>
      <c r="W40" s="54">
        <f t="shared" si="22"/>
        <v>965.23008294823387</v>
      </c>
      <c r="X40" s="53">
        <f t="shared" si="21"/>
        <v>16.010242360602888</v>
      </c>
      <c r="Y40" s="52">
        <f t="shared" si="23"/>
        <v>0.2</v>
      </c>
      <c r="Z40" s="55">
        <f t="shared" si="25"/>
        <v>15.612218276730292</v>
      </c>
      <c r="AA40" s="53">
        <f t="shared" si="24"/>
        <v>0.39802408387259547</v>
      </c>
      <c r="AB40" s="2"/>
      <c r="AC40" s="11">
        <f>C40</f>
        <v>43028</v>
      </c>
      <c r="AD40" s="17">
        <f>AVERAGE(G34:G40)</f>
        <v>989.59285714285704</v>
      </c>
      <c r="AE40" s="18">
        <f>AVERAGE(G27:G40)</f>
        <v>980.30857142857155</v>
      </c>
      <c r="AG40" s="30">
        <f>AVERAGE(E40,F40,G40)</f>
        <v>987.92666666666662</v>
      </c>
      <c r="AH40" s="30">
        <f t="shared" si="5"/>
        <v>989.61714285714277</v>
      </c>
      <c r="AI40" s="30">
        <f t="shared" si="6"/>
        <v>2.2956462585033899</v>
      </c>
      <c r="AJ40" s="31">
        <f t="shared" si="7"/>
        <v>-49.092238092414881</v>
      </c>
      <c r="AK40" s="25">
        <f t="shared" si="0"/>
        <v>43028</v>
      </c>
      <c r="AN40" s="22">
        <f>AVERAGE(E40,F40,G40)</f>
        <v>987.92666666666662</v>
      </c>
      <c r="AO40" s="23">
        <f t="shared" si="17"/>
        <v>967.82049999999981</v>
      </c>
      <c r="AP40" s="23">
        <f t="shared" si="18"/>
        <v>19.21978333333335</v>
      </c>
      <c r="AQ40" s="24">
        <f t="shared" si="19"/>
        <v>69.741218611263548</v>
      </c>
      <c r="AR40" s="25">
        <v>43028</v>
      </c>
      <c r="AU40" s="22">
        <f>G40-G39</f>
        <v>3.75</v>
      </c>
      <c r="AV40" s="27">
        <f t="shared" si="1"/>
        <v>3.75</v>
      </c>
      <c r="AW40" s="27">
        <f t="shared" si="11"/>
        <v>0</v>
      </c>
      <c r="AX40" s="38">
        <f t="shared" si="14"/>
        <v>3.7984385737709006</v>
      </c>
      <c r="AY40" s="38">
        <f t="shared" si="15"/>
        <v>1.8806606895761873</v>
      </c>
      <c r="AZ40" s="27">
        <f t="shared" si="16"/>
        <v>2.0197362527032405</v>
      </c>
      <c r="BA40" s="35">
        <f t="shared" si="12"/>
        <v>66.884525126828237</v>
      </c>
      <c r="BB40" s="25">
        <v>43028</v>
      </c>
    </row>
    <row r="41" spans="1:54" x14ac:dyDescent="0.25">
      <c r="A41">
        <v>1044</v>
      </c>
      <c r="B41">
        <v>3</v>
      </c>
      <c r="C41" s="2">
        <v>43031</v>
      </c>
      <c r="D41">
        <v>989.52</v>
      </c>
      <c r="E41">
        <v>989.52</v>
      </c>
      <c r="F41">
        <v>966.12</v>
      </c>
      <c r="G41">
        <v>968.45</v>
      </c>
      <c r="H41">
        <v>1478448</v>
      </c>
      <c r="I41" s="2">
        <v>43704.85958005787</v>
      </c>
      <c r="J41" s="2"/>
      <c r="K41" s="11">
        <v>43031</v>
      </c>
      <c r="L41" s="48">
        <f t="shared" si="10"/>
        <v>38.177128116938945</v>
      </c>
      <c r="M41" s="46">
        <f t="shared" si="13"/>
        <v>64.529324598948435</v>
      </c>
      <c r="N41" s="2"/>
      <c r="O41" s="11">
        <v>43031</v>
      </c>
      <c r="P41" s="13">
        <f t="shared" si="3"/>
        <v>0.25</v>
      </c>
      <c r="Q41" s="46">
        <f t="shared" si="4"/>
        <v>982.20756707657279</v>
      </c>
      <c r="R41" s="2"/>
      <c r="S41" s="25">
        <v>43031</v>
      </c>
      <c r="T41" s="27">
        <f t="shared" si="8"/>
        <v>0.15384615384615385</v>
      </c>
      <c r="U41" s="53">
        <f t="shared" si="9"/>
        <v>979.27258295363106</v>
      </c>
      <c r="V41" s="27">
        <f t="shared" si="20"/>
        <v>7.407407407407407E-2</v>
      </c>
      <c r="W41" s="54">
        <f t="shared" si="22"/>
        <v>965.46859532243877</v>
      </c>
      <c r="X41" s="53">
        <f t="shared" si="21"/>
        <v>13.803987631192285</v>
      </c>
      <c r="Y41" s="52">
        <f t="shared" si="23"/>
        <v>0.2</v>
      </c>
      <c r="Z41" s="55">
        <f t="shared" si="25"/>
        <v>15.250572147622691</v>
      </c>
      <c r="AA41" s="53">
        <f t="shared" si="24"/>
        <v>-1.4465845164304056</v>
      </c>
      <c r="AB41" s="2"/>
      <c r="AC41" s="11">
        <f>C41</f>
        <v>43031</v>
      </c>
      <c r="AD41" s="17">
        <f>AVERAGE(G35:G41)</f>
        <v>986.82428571428568</v>
      </c>
      <c r="AE41" s="18">
        <f>AVERAGE(G28:G41)</f>
        <v>981.07</v>
      </c>
      <c r="AG41" s="30">
        <f>AVERAGE(E41,F41,G41)</f>
        <v>974.69666666666672</v>
      </c>
      <c r="AH41" s="30">
        <f t="shared" si="5"/>
        <v>987.57619047619039</v>
      </c>
      <c r="AI41" s="30">
        <f t="shared" si="6"/>
        <v>4.7282993197278689</v>
      </c>
      <c r="AJ41" s="31">
        <f t="shared" si="7"/>
        <v>-181.59487430341642</v>
      </c>
      <c r="AK41" s="25">
        <f t="shared" si="0"/>
        <v>43031</v>
      </c>
      <c r="AN41" s="22">
        <f>AVERAGE(E41,F41,G41)</f>
        <v>974.69666666666672</v>
      </c>
      <c r="AO41" s="23">
        <f t="shared" si="17"/>
        <v>970.6041666666664</v>
      </c>
      <c r="AP41" s="23">
        <f t="shared" si="18"/>
        <v>16.567000000000046</v>
      </c>
      <c r="AQ41" s="24">
        <f t="shared" si="19"/>
        <v>16.468481519487746</v>
      </c>
      <c r="AR41" s="25">
        <v>43031</v>
      </c>
      <c r="AU41" s="22">
        <f>G41-G40</f>
        <v>-19.75</v>
      </c>
      <c r="AV41" s="27">
        <f t="shared" si="1"/>
        <v>0</v>
      </c>
      <c r="AW41" s="27">
        <f t="shared" si="11"/>
        <v>19.75</v>
      </c>
      <c r="AX41" s="38">
        <f t="shared" si="14"/>
        <v>3.5271215327872651</v>
      </c>
      <c r="AY41" s="38">
        <f t="shared" si="15"/>
        <v>3.1570420688921739</v>
      </c>
      <c r="AZ41" s="27">
        <f t="shared" si="16"/>
        <v>1.1172234819236839</v>
      </c>
      <c r="BA41" s="35">
        <f t="shared" si="12"/>
        <v>52.768330384687978</v>
      </c>
      <c r="BB41" s="25">
        <v>43031</v>
      </c>
    </row>
    <row r="42" spans="1:54" x14ac:dyDescent="0.25">
      <c r="A42">
        <v>1045</v>
      </c>
      <c r="B42">
        <v>3</v>
      </c>
      <c r="C42" s="2">
        <v>43032</v>
      </c>
      <c r="D42">
        <v>970</v>
      </c>
      <c r="E42">
        <v>972.23</v>
      </c>
      <c r="F42">
        <v>961</v>
      </c>
      <c r="G42">
        <v>970.54</v>
      </c>
      <c r="H42">
        <v>1212153</v>
      </c>
      <c r="I42" s="2">
        <v>43704.85958005787</v>
      </c>
      <c r="J42" s="2"/>
      <c r="K42" s="11">
        <v>43032</v>
      </c>
      <c r="L42" s="48">
        <f t="shared" si="10"/>
        <v>36.545324768022795</v>
      </c>
      <c r="M42" s="46">
        <f t="shared" si="13"/>
        <v>51.992984607032191</v>
      </c>
      <c r="N42" s="2"/>
      <c r="O42" s="11">
        <v>43032</v>
      </c>
      <c r="P42" s="13">
        <f t="shared" si="3"/>
        <v>0.25</v>
      </c>
      <c r="Q42" s="46">
        <f t="shared" si="4"/>
        <v>979.29067530742964</v>
      </c>
      <c r="R42" s="2"/>
      <c r="S42" s="25">
        <v>43032</v>
      </c>
      <c r="T42" s="27">
        <f t="shared" si="8"/>
        <v>0.15384615384615385</v>
      </c>
      <c r="U42" s="53">
        <f t="shared" si="9"/>
        <v>977.92910865307238</v>
      </c>
      <c r="V42" s="27">
        <f t="shared" si="20"/>
        <v>7.407407407407407E-2</v>
      </c>
      <c r="W42" s="54">
        <f t="shared" si="22"/>
        <v>965.844254928184</v>
      </c>
      <c r="X42" s="53">
        <f t="shared" si="21"/>
        <v>12.084853724888376</v>
      </c>
      <c r="Y42" s="52">
        <f t="shared" si="23"/>
        <v>0.2</v>
      </c>
      <c r="Z42" s="55">
        <f t="shared" si="25"/>
        <v>14.617428463075829</v>
      </c>
      <c r="AA42" s="53">
        <f t="shared" si="24"/>
        <v>-2.5325747381874528</v>
      </c>
      <c r="AB42" s="2"/>
      <c r="AC42" s="11">
        <f>C42</f>
        <v>43032</v>
      </c>
      <c r="AD42" s="17">
        <f>AVERAGE(G36:G42)</f>
        <v>984.08999999999992</v>
      </c>
      <c r="AE42" s="18">
        <f>AVERAGE(G29:G42)</f>
        <v>982.41714285714284</v>
      </c>
      <c r="AG42" s="30">
        <f>AVERAGE(E42,F42,G42)</f>
        <v>967.92333333333329</v>
      </c>
      <c r="AH42" s="30">
        <f t="shared" si="5"/>
        <v>984.1419047619047</v>
      </c>
      <c r="AI42" s="30">
        <f t="shared" si="6"/>
        <v>7.3997278911564308</v>
      </c>
      <c r="AJ42" s="31">
        <f t="shared" si="7"/>
        <v>-146.11862910936281</v>
      </c>
      <c r="AK42" s="25">
        <f t="shared" si="0"/>
        <v>43032</v>
      </c>
      <c r="AN42" s="22">
        <f>AVERAGE(E42,F42,G42)</f>
        <v>967.92333333333329</v>
      </c>
      <c r="AO42" s="23">
        <f t="shared" si="17"/>
        <v>972.71999999999991</v>
      </c>
      <c r="AP42" s="23">
        <f t="shared" si="18"/>
        <v>14.028000000000015</v>
      </c>
      <c r="AQ42" s="24">
        <f t="shared" si="19"/>
        <v>-22.795678484301014</v>
      </c>
      <c r="AR42" s="25">
        <v>43032</v>
      </c>
      <c r="AU42" s="22">
        <f>G42-G41</f>
        <v>2.0899999999999181</v>
      </c>
      <c r="AV42" s="27">
        <f t="shared" si="1"/>
        <v>2.0899999999999181</v>
      </c>
      <c r="AW42" s="27">
        <f t="shared" si="11"/>
        <v>0</v>
      </c>
      <c r="AX42" s="38">
        <f t="shared" si="14"/>
        <v>3.4244699947310262</v>
      </c>
      <c r="AY42" s="38">
        <f t="shared" si="15"/>
        <v>2.9315390639713041</v>
      </c>
      <c r="AZ42" s="27">
        <f t="shared" si="16"/>
        <v>1.1681474884022038</v>
      </c>
      <c r="BA42" s="35">
        <f t="shared" si="12"/>
        <v>53.877676433491125</v>
      </c>
      <c r="BB42" s="25">
        <v>43032</v>
      </c>
    </row>
    <row r="43" spans="1:54" x14ac:dyDescent="0.25">
      <c r="A43">
        <v>1046</v>
      </c>
      <c r="B43">
        <v>3</v>
      </c>
      <c r="C43" s="2">
        <v>43033</v>
      </c>
      <c r="D43">
        <v>968.37</v>
      </c>
      <c r="E43">
        <v>976.09</v>
      </c>
      <c r="F43">
        <v>960.52</v>
      </c>
      <c r="G43">
        <v>973.33</v>
      </c>
      <c r="H43">
        <v>1211262</v>
      </c>
      <c r="I43" s="2">
        <v>43704.85958005787</v>
      </c>
      <c r="J43" s="2"/>
      <c r="K43" s="11">
        <v>43033</v>
      </c>
      <c r="L43" s="48">
        <f t="shared" si="10"/>
        <v>34.914145543745001</v>
      </c>
      <c r="M43" s="46">
        <f t="shared" si="13"/>
        <v>36.545532809568918</v>
      </c>
      <c r="N43" s="2"/>
      <c r="O43" s="11">
        <v>43033</v>
      </c>
      <c r="P43" s="13">
        <f t="shared" si="3"/>
        <v>0.25</v>
      </c>
      <c r="Q43" s="46">
        <f t="shared" si="4"/>
        <v>977.80050648057227</v>
      </c>
      <c r="R43" s="2"/>
      <c r="S43" s="25">
        <v>43033</v>
      </c>
      <c r="T43" s="27">
        <f t="shared" si="8"/>
        <v>0.15384615384615385</v>
      </c>
      <c r="U43" s="53">
        <f t="shared" si="9"/>
        <v>977.22155347567661</v>
      </c>
      <c r="V43" s="27">
        <f t="shared" si="20"/>
        <v>7.407407407407407E-2</v>
      </c>
      <c r="W43" s="54">
        <f t="shared" si="22"/>
        <v>966.39875456313337</v>
      </c>
      <c r="X43" s="53">
        <f t="shared" si="21"/>
        <v>10.822798912543249</v>
      </c>
      <c r="Y43" s="52">
        <f t="shared" si="23"/>
        <v>0.2</v>
      </c>
      <c r="Z43" s="55">
        <f t="shared" si="25"/>
        <v>13.858502552969313</v>
      </c>
      <c r="AA43" s="53">
        <f t="shared" si="24"/>
        <v>-3.035703640426064</v>
      </c>
      <c r="AB43" s="2"/>
      <c r="AC43" s="11">
        <f>C43</f>
        <v>43033</v>
      </c>
      <c r="AD43" s="17">
        <f>AVERAGE(G37:G43)</f>
        <v>981.42285714285697</v>
      </c>
      <c r="AE43" s="18">
        <f>AVERAGE(G30:G43)</f>
        <v>982.65785714285721</v>
      </c>
      <c r="AG43" s="30">
        <f>AVERAGE(E43,F43,G43)</f>
        <v>969.98</v>
      </c>
      <c r="AH43" s="30">
        <f t="shared" si="5"/>
        <v>981.28619047619054</v>
      </c>
      <c r="AI43" s="30">
        <f t="shared" si="6"/>
        <v>8.9310204081632492</v>
      </c>
      <c r="AJ43" s="31">
        <f t="shared" si="7"/>
        <v>-84.396406826826421</v>
      </c>
      <c r="AK43" s="25">
        <f t="shared" si="0"/>
        <v>43033</v>
      </c>
      <c r="AN43" s="22">
        <f>AVERAGE(E43,F43,G43)</f>
        <v>969.98</v>
      </c>
      <c r="AO43" s="23">
        <f t="shared" si="17"/>
        <v>974.18349999999987</v>
      </c>
      <c r="AP43" s="23">
        <f t="shared" si="18"/>
        <v>12.376500000000004</v>
      </c>
      <c r="AQ43" s="24">
        <f t="shared" si="19"/>
        <v>-22.642373315018236</v>
      </c>
      <c r="AR43" s="25">
        <v>43033</v>
      </c>
      <c r="AU43" s="22">
        <f>G43-G42</f>
        <v>2.7900000000000773</v>
      </c>
      <c r="AV43" s="27">
        <f t="shared" si="1"/>
        <v>2.7900000000000773</v>
      </c>
      <c r="AW43" s="27">
        <f t="shared" si="11"/>
        <v>0</v>
      </c>
      <c r="AX43" s="38">
        <f t="shared" si="14"/>
        <v>3.3791507093931012</v>
      </c>
      <c r="AY43" s="38">
        <f t="shared" si="15"/>
        <v>2.7221434165447822</v>
      </c>
      <c r="AZ43" s="27">
        <f t="shared" si="16"/>
        <v>1.2413566048192488</v>
      </c>
      <c r="BA43" s="35">
        <f t="shared" si="12"/>
        <v>55.384163419160885</v>
      </c>
      <c r="BB43" s="25">
        <v>43033</v>
      </c>
    </row>
    <row r="44" spans="1:54" x14ac:dyDescent="0.25">
      <c r="A44">
        <v>1047</v>
      </c>
      <c r="B44">
        <v>3</v>
      </c>
      <c r="C44" s="2">
        <v>43034</v>
      </c>
      <c r="D44">
        <v>980</v>
      </c>
      <c r="E44">
        <v>987.6</v>
      </c>
      <c r="F44">
        <v>972.2</v>
      </c>
      <c r="G44">
        <v>972.56</v>
      </c>
      <c r="H44">
        <v>2042149</v>
      </c>
      <c r="I44" s="2">
        <v>43704.85958005787</v>
      </c>
      <c r="J44" s="2"/>
      <c r="K44" s="11">
        <v>43034</v>
      </c>
      <c r="L44" s="48">
        <f t="shared" si="10"/>
        <v>32.815481057508713</v>
      </c>
      <c r="M44" s="46">
        <f t="shared" si="13"/>
        <v>34.758317123092176</v>
      </c>
      <c r="N44" s="2"/>
      <c r="O44" s="11">
        <v>43034</v>
      </c>
      <c r="P44" s="13">
        <f t="shared" si="3"/>
        <v>0.25</v>
      </c>
      <c r="Q44" s="46">
        <f t="shared" si="4"/>
        <v>976.49037986042913</v>
      </c>
      <c r="R44" s="2"/>
      <c r="S44" s="25">
        <v>43034</v>
      </c>
      <c r="T44" s="27">
        <f t="shared" si="8"/>
        <v>0.15384615384615385</v>
      </c>
      <c r="U44" s="53">
        <f t="shared" si="9"/>
        <v>976.50439140249557</v>
      </c>
      <c r="V44" s="27">
        <f t="shared" si="20"/>
        <v>7.407407407407407E-2</v>
      </c>
      <c r="W44" s="54">
        <f t="shared" si="22"/>
        <v>966.85514311401232</v>
      </c>
      <c r="X44" s="53">
        <f t="shared" si="21"/>
        <v>9.6492482884832498</v>
      </c>
      <c r="Y44" s="52">
        <f t="shared" si="23"/>
        <v>0.2</v>
      </c>
      <c r="Z44" s="55">
        <f t="shared" si="25"/>
        <v>13.016651700072099</v>
      </c>
      <c r="AA44" s="53">
        <f t="shared" si="24"/>
        <v>-3.3674034115888496</v>
      </c>
      <c r="AB44" s="2"/>
      <c r="AC44" s="11">
        <f>C44</f>
        <v>43034</v>
      </c>
      <c r="AD44" s="17">
        <f>AVERAGE(G38:G44)</f>
        <v>978.62</v>
      </c>
      <c r="AE44" s="18">
        <f>AVERAGE(G31:G44)</f>
        <v>982.20571428571441</v>
      </c>
      <c r="AG44" s="30">
        <f>AVERAGE(E44,F44,G44)</f>
        <v>977.45333333333338</v>
      </c>
      <c r="AH44" s="30">
        <f t="shared" si="5"/>
        <v>979.15047619047618</v>
      </c>
      <c r="AI44" s="30">
        <f t="shared" si="6"/>
        <v>7.5853061224489693</v>
      </c>
      <c r="AJ44" s="31">
        <f t="shared" si="7"/>
        <v>-14.9160568230732</v>
      </c>
      <c r="AK44" s="25">
        <f t="shared" si="0"/>
        <v>43034</v>
      </c>
      <c r="AN44" s="22">
        <f>AVERAGE(E44,F44,G44)</f>
        <v>977.45333333333338</v>
      </c>
      <c r="AO44" s="23">
        <f t="shared" si="17"/>
        <v>975.71049999999991</v>
      </c>
      <c r="AP44" s="23">
        <f t="shared" si="18"/>
        <v>11.125166666666667</v>
      </c>
      <c r="AQ44" s="24">
        <f t="shared" si="19"/>
        <v>10.443788607412413</v>
      </c>
      <c r="AR44" s="25">
        <v>43034</v>
      </c>
      <c r="AU44" s="22">
        <f>G44-G43</f>
        <v>-0.7700000000000955</v>
      </c>
      <c r="AV44" s="27">
        <f t="shared" si="1"/>
        <v>0</v>
      </c>
      <c r="AW44" s="27">
        <f t="shared" si="11"/>
        <v>0.7700000000000955</v>
      </c>
      <c r="AX44" s="38">
        <f t="shared" si="14"/>
        <v>3.1377828015793083</v>
      </c>
      <c r="AY44" s="38">
        <f t="shared" si="15"/>
        <v>2.5827046010773045</v>
      </c>
      <c r="AZ44" s="27">
        <f t="shared" si="16"/>
        <v>1.214921288431696</v>
      </c>
      <c r="BA44" s="35">
        <f t="shared" si="12"/>
        <v>54.851668760289755</v>
      </c>
      <c r="BB44" s="25">
        <v>43034</v>
      </c>
    </row>
    <row r="45" spans="1:54" x14ac:dyDescent="0.25">
      <c r="A45">
        <v>1048</v>
      </c>
      <c r="B45">
        <v>3</v>
      </c>
      <c r="C45" s="2">
        <v>43035</v>
      </c>
      <c r="D45">
        <v>1009.19</v>
      </c>
      <c r="E45">
        <v>1048.3900000000001</v>
      </c>
      <c r="F45">
        <v>1008.2</v>
      </c>
      <c r="G45">
        <v>1019.27</v>
      </c>
      <c r="H45">
        <v>5167689</v>
      </c>
      <c r="I45" s="2">
        <v>43704.85958005787</v>
      </c>
      <c r="J45" s="2"/>
      <c r="K45" s="11">
        <v>43035</v>
      </c>
      <c r="L45" s="48">
        <f t="shared" si="10"/>
        <v>66.860134289290912</v>
      </c>
      <c r="M45" s="46">
        <f t="shared" si="13"/>
        <v>44.863253630181539</v>
      </c>
      <c r="N45" s="2"/>
      <c r="O45" s="11">
        <v>43035</v>
      </c>
      <c r="P45" s="13">
        <f t="shared" si="3"/>
        <v>0.25</v>
      </c>
      <c r="Q45" s="46">
        <f t="shared" ref="Q45:Q108" si="26">(G45*P45)+(Q44*(1-P45))</f>
        <v>987.18528489532184</v>
      </c>
      <c r="R45" s="2"/>
      <c r="S45" s="25">
        <v>43035</v>
      </c>
      <c r="T45" s="27">
        <f t="shared" si="8"/>
        <v>0.15384615384615385</v>
      </c>
      <c r="U45" s="53">
        <f t="shared" si="9"/>
        <v>983.08371580211167</v>
      </c>
      <c r="V45" s="27">
        <f t="shared" si="20"/>
        <v>7.407407407407407E-2</v>
      </c>
      <c r="W45" s="54">
        <f t="shared" si="22"/>
        <v>970.73772510556694</v>
      </c>
      <c r="X45" s="53">
        <f t="shared" si="21"/>
        <v>12.345990696544732</v>
      </c>
      <c r="Y45" s="52">
        <f t="shared" si="23"/>
        <v>0.2</v>
      </c>
      <c r="Z45" s="55">
        <f t="shared" si="25"/>
        <v>12.882519499366627</v>
      </c>
      <c r="AA45" s="53">
        <f t="shared" si="24"/>
        <v>-0.53652880282189486</v>
      </c>
      <c r="AB45" s="2"/>
      <c r="AC45" s="11">
        <f>C45</f>
        <v>43035</v>
      </c>
      <c r="AD45" s="17">
        <f>AVERAGE(G39:G45)</f>
        <v>982.4000000000002</v>
      </c>
      <c r="AE45" s="18">
        <f>AVERAGE(G32:G45)</f>
        <v>985.22500000000014</v>
      </c>
      <c r="AG45" s="30">
        <f>AVERAGE(E45,F45,G45)</f>
        <v>1025.2866666666666</v>
      </c>
      <c r="AH45" s="30">
        <f t="shared" si="5"/>
        <v>983.88190476190482</v>
      </c>
      <c r="AI45" s="30">
        <f t="shared" si="6"/>
        <v>12.992653061224489</v>
      </c>
      <c r="AJ45" s="31">
        <f t="shared" si="7"/>
        <v>212.45217949791919</v>
      </c>
      <c r="AK45" s="25">
        <f t="shared" si="0"/>
        <v>43035</v>
      </c>
      <c r="AN45" s="22">
        <f>AVERAGE(E45,F45,G45)</f>
        <v>1025.2866666666666</v>
      </c>
      <c r="AO45" s="23">
        <f t="shared" si="17"/>
        <v>979.13466666666659</v>
      </c>
      <c r="AP45" s="23">
        <f t="shared" si="18"/>
        <v>12.484333333333325</v>
      </c>
      <c r="AQ45" s="24">
        <f t="shared" si="19"/>
        <v>246.45288761914972</v>
      </c>
      <c r="AR45" s="25">
        <v>43035</v>
      </c>
      <c r="AU45" s="22">
        <f>G45-G44</f>
        <v>46.710000000000036</v>
      </c>
      <c r="AV45" s="27">
        <f t="shared" si="1"/>
        <v>46.710000000000036</v>
      </c>
      <c r="AW45" s="27">
        <f t="shared" si="11"/>
        <v>0</v>
      </c>
      <c r="AX45" s="38">
        <f t="shared" si="14"/>
        <v>6.2500840300379314</v>
      </c>
      <c r="AY45" s="38">
        <f t="shared" si="15"/>
        <v>2.3982257010003538</v>
      </c>
      <c r="AZ45" s="27">
        <f t="shared" si="16"/>
        <v>2.6061283670802466</v>
      </c>
      <c r="BA45" s="35">
        <f t="shared" si="12"/>
        <v>72.269428644614109</v>
      </c>
      <c r="BB45" s="25">
        <v>43035</v>
      </c>
    </row>
    <row r="46" spans="1:54" x14ac:dyDescent="0.25">
      <c r="A46">
        <v>1049</v>
      </c>
      <c r="B46">
        <v>3</v>
      </c>
      <c r="C46" s="2">
        <v>43038</v>
      </c>
      <c r="D46">
        <v>1014</v>
      </c>
      <c r="E46">
        <v>1024.97</v>
      </c>
      <c r="F46">
        <v>1007.5</v>
      </c>
      <c r="G46">
        <v>1017.11</v>
      </c>
      <c r="H46">
        <v>2085062</v>
      </c>
      <c r="I46" s="2">
        <v>43704.85958005787</v>
      </c>
      <c r="J46" s="2"/>
      <c r="K46" s="11">
        <v>43038</v>
      </c>
      <c r="L46" s="48">
        <f t="shared" si="10"/>
        <v>64.401957437122974</v>
      </c>
      <c r="M46" s="46">
        <f t="shared" si="13"/>
        <v>54.692524261307533</v>
      </c>
      <c r="N46" s="2"/>
      <c r="O46" s="11">
        <v>43038</v>
      </c>
      <c r="P46" s="13">
        <f t="shared" si="3"/>
        <v>0.25</v>
      </c>
      <c r="Q46" s="46">
        <f t="shared" si="26"/>
        <v>994.66646367149144</v>
      </c>
      <c r="R46" s="2"/>
      <c r="S46" s="25">
        <v>43038</v>
      </c>
      <c r="T46" s="27">
        <f t="shared" si="8"/>
        <v>0.15384615384615385</v>
      </c>
      <c r="U46" s="53">
        <f t="shared" si="9"/>
        <v>988.318528755633</v>
      </c>
      <c r="V46" s="27">
        <f t="shared" si="20"/>
        <v>7.407407407407407E-2</v>
      </c>
      <c r="W46" s="54">
        <f t="shared" si="22"/>
        <v>974.17270843108054</v>
      </c>
      <c r="X46" s="53">
        <f t="shared" si="21"/>
        <v>14.14582032455246</v>
      </c>
      <c r="Y46" s="52">
        <f t="shared" si="23"/>
        <v>0.2</v>
      </c>
      <c r="Z46" s="55">
        <f t="shared" si="25"/>
        <v>13.135179664403793</v>
      </c>
      <c r="AA46" s="53">
        <f t="shared" si="24"/>
        <v>1.0106406601486668</v>
      </c>
      <c r="AB46" s="2"/>
      <c r="AC46" s="11">
        <f>C46</f>
        <v>43038</v>
      </c>
      <c r="AD46" s="17">
        <f>AVERAGE(G40:G46)</f>
        <v>987.06571428571431</v>
      </c>
      <c r="AE46" s="18">
        <f>AVERAGE(G33:G46)</f>
        <v>988.40428571428572</v>
      </c>
      <c r="AG46" s="30">
        <f>AVERAGE(E46,F46,G46)</f>
        <v>1016.5266666666666</v>
      </c>
      <c r="AH46" s="30">
        <f t="shared" si="5"/>
        <v>988.54190476190468</v>
      </c>
      <c r="AI46" s="30">
        <f t="shared" si="6"/>
        <v>18.494149659863897</v>
      </c>
      <c r="AJ46" s="31">
        <f t="shared" si="7"/>
        <v>100.87788992535532</v>
      </c>
      <c r="AK46" s="25">
        <f t="shared" si="0"/>
        <v>43038</v>
      </c>
      <c r="AN46" s="22">
        <f>AVERAGE(E46,F46,G46)</f>
        <v>1016.5266666666666</v>
      </c>
      <c r="AO46" s="23">
        <f t="shared" si="17"/>
        <v>982.23350000000028</v>
      </c>
      <c r="AP46" s="23">
        <f t="shared" si="18"/>
        <v>13.086833333333328</v>
      </c>
      <c r="AQ46" s="24">
        <f t="shared" si="19"/>
        <v>174.69551669829158</v>
      </c>
      <c r="AR46" s="25">
        <v>43038</v>
      </c>
      <c r="AU46" s="22">
        <f>G46-G45</f>
        <v>-2.1599999999999682</v>
      </c>
      <c r="AV46" s="27">
        <f t="shared" si="1"/>
        <v>0</v>
      </c>
      <c r="AW46" s="27">
        <f t="shared" si="11"/>
        <v>2.1599999999999682</v>
      </c>
      <c r="AX46" s="38">
        <f t="shared" si="14"/>
        <v>5.8036494564637939</v>
      </c>
      <c r="AY46" s="38">
        <f t="shared" si="15"/>
        <v>2.3812095795003261</v>
      </c>
      <c r="AZ46" s="27">
        <f t="shared" si="16"/>
        <v>2.4372694896018494</v>
      </c>
      <c r="BA46" s="35">
        <f t="shared" si="12"/>
        <v>70.907140012585003</v>
      </c>
      <c r="BB46" s="25">
        <v>43038</v>
      </c>
    </row>
    <row r="47" spans="1:54" x14ac:dyDescent="0.25">
      <c r="A47">
        <v>1050</v>
      </c>
      <c r="B47">
        <v>3</v>
      </c>
      <c r="C47" s="2">
        <v>43039</v>
      </c>
      <c r="D47">
        <v>1015.22</v>
      </c>
      <c r="E47">
        <v>1024</v>
      </c>
      <c r="F47">
        <v>1010.42</v>
      </c>
      <c r="G47">
        <v>1016.64</v>
      </c>
      <c r="H47">
        <v>1331391</v>
      </c>
      <c r="I47" s="2">
        <v>43704.85958005787</v>
      </c>
      <c r="J47" s="2"/>
      <c r="K47" s="11">
        <v>43039</v>
      </c>
      <c r="L47" s="48">
        <f t="shared" si="10"/>
        <v>63.867076362808618</v>
      </c>
      <c r="M47" s="46">
        <f t="shared" si="13"/>
        <v>65.043056029740839</v>
      </c>
      <c r="N47" s="2"/>
      <c r="O47" s="11">
        <v>43039</v>
      </c>
      <c r="P47" s="13">
        <f t="shared" si="3"/>
        <v>0.25</v>
      </c>
      <c r="Q47" s="46">
        <f t="shared" si="26"/>
        <v>1000.1598477536186</v>
      </c>
      <c r="R47" s="2"/>
      <c r="S47" s="25">
        <v>43039</v>
      </c>
      <c r="T47" s="27">
        <f t="shared" si="8"/>
        <v>0.15384615384615385</v>
      </c>
      <c r="U47" s="53">
        <f t="shared" si="9"/>
        <v>992.67567817784334</v>
      </c>
      <c r="V47" s="27">
        <f t="shared" si="20"/>
        <v>7.407407407407407E-2</v>
      </c>
      <c r="W47" s="54">
        <f t="shared" si="22"/>
        <v>977.31843373248194</v>
      </c>
      <c r="X47" s="53">
        <f t="shared" si="21"/>
        <v>15.357244445361403</v>
      </c>
      <c r="Y47" s="52">
        <f t="shared" si="23"/>
        <v>0.2</v>
      </c>
      <c r="Z47" s="55">
        <f t="shared" si="25"/>
        <v>13.579592620595315</v>
      </c>
      <c r="AA47" s="53">
        <f t="shared" si="24"/>
        <v>1.7776518247660871</v>
      </c>
      <c r="AB47" s="2"/>
      <c r="AC47" s="11">
        <f>C47</f>
        <v>43039</v>
      </c>
      <c r="AD47" s="17">
        <f>AVERAGE(G41:G47)</f>
        <v>991.12857142857138</v>
      </c>
      <c r="AE47" s="18">
        <f>AVERAGE(G34:G47)</f>
        <v>990.36071428571427</v>
      </c>
      <c r="AG47" s="30">
        <f>AVERAGE(E47,F47,G47)</f>
        <v>1017.02</v>
      </c>
      <c r="AH47" s="30">
        <f t="shared" si="5"/>
        <v>992.69809523809533</v>
      </c>
      <c r="AI47" s="30">
        <f t="shared" si="6"/>
        <v>23.068299319727885</v>
      </c>
      <c r="AJ47" s="31">
        <f t="shared" si="7"/>
        <v>70.289547356169678</v>
      </c>
      <c r="AK47" s="25">
        <f t="shared" si="0"/>
        <v>43039</v>
      </c>
      <c r="AN47" s="22">
        <f>AVERAGE(E47,F47,G47)</f>
        <v>1017.02</v>
      </c>
      <c r="AO47" s="23">
        <f t="shared" si="17"/>
        <v>985.3356666666665</v>
      </c>
      <c r="AP47" s="23">
        <f t="shared" si="18"/>
        <v>13.422566666666626</v>
      </c>
      <c r="AQ47" s="24">
        <f t="shared" si="19"/>
        <v>157.36847812680429</v>
      </c>
      <c r="AR47" s="25">
        <v>43039</v>
      </c>
      <c r="AU47" s="22">
        <f>G47-G46</f>
        <v>-0.47000000000002728</v>
      </c>
      <c r="AV47" s="27">
        <f t="shared" si="1"/>
        <v>0</v>
      </c>
      <c r="AW47" s="27">
        <f t="shared" si="11"/>
        <v>0.47000000000002728</v>
      </c>
      <c r="AX47" s="38">
        <f t="shared" si="14"/>
        <v>5.3891030667163804</v>
      </c>
      <c r="AY47" s="38">
        <f t="shared" si="15"/>
        <v>2.244694609536019</v>
      </c>
      <c r="AZ47" s="27">
        <f t="shared" si="16"/>
        <v>2.4008179303421211</v>
      </c>
      <c r="BA47" s="35">
        <f t="shared" si="12"/>
        <v>70.595309114375311</v>
      </c>
      <c r="BB47" s="25">
        <v>43039</v>
      </c>
    </row>
    <row r="48" spans="1:54" x14ac:dyDescent="0.25">
      <c r="A48">
        <v>1051</v>
      </c>
      <c r="B48">
        <v>3</v>
      </c>
      <c r="C48" s="2">
        <v>43040</v>
      </c>
      <c r="D48">
        <v>1017.21</v>
      </c>
      <c r="E48">
        <v>1029.67</v>
      </c>
      <c r="F48">
        <v>1016.95</v>
      </c>
      <c r="G48">
        <v>1025.5</v>
      </c>
      <c r="H48">
        <v>1373444</v>
      </c>
      <c r="I48" s="2">
        <v>43704.85958005787</v>
      </c>
      <c r="J48" s="2"/>
      <c r="K48" s="11">
        <v>43040</v>
      </c>
      <c r="L48" s="48">
        <f t="shared" si="10"/>
        <v>73.950153636053187</v>
      </c>
      <c r="M48" s="46">
        <f t="shared" si="13"/>
        <v>67.406395811994926</v>
      </c>
      <c r="N48" s="2"/>
      <c r="O48" s="11">
        <v>43040</v>
      </c>
      <c r="P48" s="13">
        <f t="shared" si="3"/>
        <v>0.25</v>
      </c>
      <c r="Q48" s="46">
        <f t="shared" si="26"/>
        <v>1006.4948858152139</v>
      </c>
      <c r="R48" s="2"/>
      <c r="S48" s="25">
        <v>43040</v>
      </c>
      <c r="T48" s="27">
        <f t="shared" si="8"/>
        <v>0.15384615384615385</v>
      </c>
      <c r="U48" s="53">
        <f t="shared" si="9"/>
        <v>997.72557384279048</v>
      </c>
      <c r="V48" s="27">
        <f t="shared" si="20"/>
        <v>7.407407407407407E-2</v>
      </c>
      <c r="W48" s="54">
        <f t="shared" si="22"/>
        <v>980.88743864118703</v>
      </c>
      <c r="X48" s="53">
        <f t="shared" si="21"/>
        <v>16.83813520160345</v>
      </c>
      <c r="Y48" s="52">
        <f t="shared" si="23"/>
        <v>0.2</v>
      </c>
      <c r="Z48" s="55">
        <f t="shared" si="25"/>
        <v>14.231301136796942</v>
      </c>
      <c r="AA48" s="53">
        <f t="shared" si="24"/>
        <v>2.6068340648065078</v>
      </c>
      <c r="AB48" s="2"/>
      <c r="AC48" s="11">
        <f>C48</f>
        <v>43040</v>
      </c>
      <c r="AD48" s="17">
        <f>AVERAGE(G42:G48)</f>
        <v>999.27857142857135</v>
      </c>
      <c r="AE48" s="18">
        <f>AVERAGE(G35:G48)</f>
        <v>993.05142857142857</v>
      </c>
      <c r="AG48" s="30">
        <f>AVERAGE(E48,F48,G48)</f>
        <v>1024.04</v>
      </c>
      <c r="AH48" s="30">
        <f t="shared" si="5"/>
        <v>999.74714285714288</v>
      </c>
      <c r="AI48" s="30">
        <f t="shared" si="6"/>
        <v>23.967074829931953</v>
      </c>
      <c r="AJ48" s="31">
        <f t="shared" si="7"/>
        <v>67.572860727301531</v>
      </c>
      <c r="AK48" s="25">
        <f t="shared" si="0"/>
        <v>43040</v>
      </c>
      <c r="AN48" s="22">
        <f>AVERAGE(E48,F48,G48)</f>
        <v>1024.04</v>
      </c>
      <c r="AO48" s="23">
        <f t="shared" si="17"/>
        <v>988.82500000000016</v>
      </c>
      <c r="AP48" s="23">
        <f t="shared" si="18"/>
        <v>13.893499999999989</v>
      </c>
      <c r="AQ48" s="24">
        <f t="shared" si="19"/>
        <v>168.9759000011988</v>
      </c>
      <c r="AR48" s="25">
        <v>43040</v>
      </c>
      <c r="AU48" s="22">
        <f>G48-G47</f>
        <v>8.8600000000000136</v>
      </c>
      <c r="AV48" s="27">
        <f t="shared" si="1"/>
        <v>8.8600000000000136</v>
      </c>
      <c r="AW48" s="27">
        <f t="shared" si="11"/>
        <v>0</v>
      </c>
      <c r="AX48" s="38">
        <f t="shared" si="14"/>
        <v>5.63702427623664</v>
      </c>
      <c r="AY48" s="38">
        <f t="shared" si="15"/>
        <v>2.0843592802834463</v>
      </c>
      <c r="AZ48" s="27">
        <f t="shared" si="16"/>
        <v>2.7044398389274216</v>
      </c>
      <c r="BA48" s="35">
        <f t="shared" si="12"/>
        <v>73.005365359380789</v>
      </c>
      <c r="BB48" s="25">
        <v>43040</v>
      </c>
    </row>
    <row r="49" spans="1:54" x14ac:dyDescent="0.25">
      <c r="A49">
        <v>1052</v>
      </c>
      <c r="B49">
        <v>3</v>
      </c>
      <c r="C49" s="2">
        <v>43041</v>
      </c>
      <c r="D49">
        <v>1021.76</v>
      </c>
      <c r="E49">
        <v>1028.0899999999999</v>
      </c>
      <c r="F49">
        <v>1013.01</v>
      </c>
      <c r="G49">
        <v>1025.58</v>
      </c>
      <c r="H49">
        <v>1048970</v>
      </c>
      <c r="I49" s="2">
        <v>43704.85958005787</v>
      </c>
      <c r="J49" s="2"/>
      <c r="K49" s="11">
        <v>43041</v>
      </c>
      <c r="L49" s="48">
        <f t="shared" si="10"/>
        <v>74.041197223170428</v>
      </c>
      <c r="M49" s="46">
        <f t="shared" si="13"/>
        <v>70.619475740677416</v>
      </c>
      <c r="N49" s="2"/>
      <c r="O49" s="11">
        <v>43041</v>
      </c>
      <c r="P49" s="13">
        <f t="shared" si="3"/>
        <v>0.25</v>
      </c>
      <c r="Q49" s="46">
        <f t="shared" si="26"/>
        <v>1011.2661643614105</v>
      </c>
      <c r="R49" s="2"/>
      <c r="S49" s="25">
        <v>43041</v>
      </c>
      <c r="T49" s="27">
        <f t="shared" si="8"/>
        <v>0.15384615384615385</v>
      </c>
      <c r="U49" s="53">
        <f t="shared" si="9"/>
        <v>1002.0108701746689</v>
      </c>
      <c r="V49" s="27">
        <f t="shared" si="20"/>
        <v>7.407407407407407E-2</v>
      </c>
      <c r="W49" s="54">
        <f t="shared" si="22"/>
        <v>984.1979987418398</v>
      </c>
      <c r="X49" s="53">
        <f t="shared" si="21"/>
        <v>17.81287143282907</v>
      </c>
      <c r="Y49" s="52">
        <f t="shared" si="23"/>
        <v>0.2</v>
      </c>
      <c r="Z49" s="55">
        <f t="shared" si="25"/>
        <v>14.947615196003367</v>
      </c>
      <c r="AA49" s="53">
        <f t="shared" si="24"/>
        <v>2.8652562368257026</v>
      </c>
      <c r="AB49" s="2"/>
      <c r="AC49" s="11">
        <f>C49</f>
        <v>43041</v>
      </c>
      <c r="AD49" s="17">
        <f>AVERAGE(G43:G49)</f>
        <v>1007.1414285714285</v>
      </c>
      <c r="AE49" s="18">
        <f>AVERAGE(G36:G49)</f>
        <v>995.61571428571426</v>
      </c>
      <c r="AG49" s="30">
        <f>AVERAGE(E49,F49,G49)</f>
        <v>1022.2266666666666</v>
      </c>
      <c r="AH49" s="30">
        <f t="shared" si="5"/>
        <v>1007.5047619047618</v>
      </c>
      <c r="AI49" s="30">
        <f t="shared" si="6"/>
        <v>19.307482993197272</v>
      </c>
      <c r="AJ49" s="31">
        <f t="shared" si="7"/>
        <v>50.833157165339479</v>
      </c>
      <c r="AK49" s="25">
        <f t="shared" si="0"/>
        <v>43041</v>
      </c>
      <c r="AN49" s="22">
        <f>AVERAGE(E49,F49,G49)</f>
        <v>1022.2266666666666</v>
      </c>
      <c r="AO49" s="23">
        <f t="shared" si="17"/>
        <v>991.66883333333317</v>
      </c>
      <c r="AP49" s="23">
        <f t="shared" si="18"/>
        <v>14.828266666666622</v>
      </c>
      <c r="AQ49" s="24">
        <f t="shared" si="19"/>
        <v>137.38550396240288</v>
      </c>
      <c r="AR49" s="25">
        <v>43041</v>
      </c>
      <c r="AU49" s="22">
        <f>G49-G48</f>
        <v>7.999999999992724E-2</v>
      </c>
      <c r="AV49" s="27">
        <f t="shared" si="1"/>
        <v>7.999999999992724E-2</v>
      </c>
      <c r="AW49" s="27">
        <f t="shared" si="11"/>
        <v>0</v>
      </c>
      <c r="AX49" s="38">
        <f t="shared" si="14"/>
        <v>5.2400939707911602</v>
      </c>
      <c r="AY49" s="38">
        <f t="shared" si="15"/>
        <v>1.9354764745489146</v>
      </c>
      <c r="AZ49" s="27">
        <f t="shared" si="16"/>
        <v>2.7073922311623164</v>
      </c>
      <c r="BA49" s="35">
        <f t="shared" si="12"/>
        <v>73.026862612632527</v>
      </c>
      <c r="BB49" s="25">
        <v>43041</v>
      </c>
    </row>
    <row r="50" spans="1:54" x14ac:dyDescent="0.25">
      <c r="A50">
        <v>1053</v>
      </c>
      <c r="B50">
        <v>3</v>
      </c>
      <c r="C50" s="2">
        <v>43042</v>
      </c>
      <c r="D50">
        <v>1022.11</v>
      </c>
      <c r="E50">
        <v>1032.6500000000001</v>
      </c>
      <c r="F50">
        <v>1020.31</v>
      </c>
      <c r="G50">
        <v>1032.48</v>
      </c>
      <c r="H50">
        <v>1076350</v>
      </c>
      <c r="I50" s="2">
        <v>43704.85958005787</v>
      </c>
      <c r="J50" s="2"/>
      <c r="K50" s="11">
        <v>43042</v>
      </c>
      <c r="L50" s="48">
        <f t="shared" si="10"/>
        <v>81.893706612040447</v>
      </c>
      <c r="M50" s="46">
        <f t="shared" si="13"/>
        <v>76.628352490421364</v>
      </c>
      <c r="N50" s="2"/>
      <c r="O50" s="11">
        <v>43042</v>
      </c>
      <c r="P50" s="13">
        <f t="shared" si="3"/>
        <v>0.25</v>
      </c>
      <c r="Q50" s="46">
        <f t="shared" si="26"/>
        <v>1016.5696232710578</v>
      </c>
      <c r="R50" s="2"/>
      <c r="S50" s="25">
        <v>43042</v>
      </c>
      <c r="T50" s="27">
        <f t="shared" si="8"/>
        <v>0.15384615384615385</v>
      </c>
      <c r="U50" s="53">
        <f t="shared" si="9"/>
        <v>1006.6984286093352</v>
      </c>
      <c r="V50" s="27">
        <f t="shared" si="20"/>
        <v>7.407407407407407E-2</v>
      </c>
      <c r="W50" s="54">
        <f t="shared" si="22"/>
        <v>987.77444327948126</v>
      </c>
      <c r="X50" s="53">
        <f t="shared" si="21"/>
        <v>18.923985329853963</v>
      </c>
      <c r="Y50" s="52">
        <f t="shared" si="23"/>
        <v>0.2</v>
      </c>
      <c r="Z50" s="55">
        <f t="shared" si="25"/>
        <v>15.742889222773487</v>
      </c>
      <c r="AA50" s="53">
        <f t="shared" si="24"/>
        <v>3.1810961070804762</v>
      </c>
      <c r="AB50" s="2"/>
      <c r="AC50" s="11">
        <f>C50</f>
        <v>43042</v>
      </c>
      <c r="AD50" s="17">
        <f>AVERAGE(G44:G50)</f>
        <v>1015.5914285714285</v>
      </c>
      <c r="AE50" s="18">
        <f>AVERAGE(G37:G50)</f>
        <v>998.50714285714275</v>
      </c>
      <c r="AG50" s="30">
        <f>AVERAGE(E50,F50,G50)</f>
        <v>1028.48</v>
      </c>
      <c r="AH50" s="30">
        <f t="shared" si="5"/>
        <v>1015.8619047619047</v>
      </c>
      <c r="AI50" s="30">
        <f t="shared" si="6"/>
        <v>10.973877551020403</v>
      </c>
      <c r="AJ50" s="31">
        <f t="shared" si="7"/>
        <v>76.655343136039789</v>
      </c>
      <c r="AK50" s="25">
        <f t="shared" si="0"/>
        <v>43042</v>
      </c>
      <c r="AN50" s="22">
        <f>AVERAGE(E50,F50,G50)</f>
        <v>1028.48</v>
      </c>
      <c r="AO50" s="23">
        <f t="shared" si="17"/>
        <v>994.39766666666651</v>
      </c>
      <c r="AP50" s="23">
        <f t="shared" si="18"/>
        <v>16.71939999999994</v>
      </c>
      <c r="AQ50" s="24">
        <f t="shared" si="19"/>
        <v>135.89934779690512</v>
      </c>
      <c r="AR50" s="25">
        <v>43042</v>
      </c>
      <c r="AU50" s="22">
        <f>G50-G49</f>
        <v>6.9000000000000909</v>
      </c>
      <c r="AV50" s="27">
        <f t="shared" si="1"/>
        <v>6.9000000000000909</v>
      </c>
      <c r="AW50" s="27">
        <f t="shared" si="11"/>
        <v>0</v>
      </c>
      <c r="AX50" s="38">
        <f t="shared" si="14"/>
        <v>5.3586586871632269</v>
      </c>
      <c r="AY50" s="38">
        <f t="shared" si="15"/>
        <v>1.7972281549382778</v>
      </c>
      <c r="AZ50" s="27">
        <f t="shared" si="16"/>
        <v>2.9816240483653336</v>
      </c>
      <c r="BA50" s="35">
        <f t="shared" si="12"/>
        <v>74.884620249102809</v>
      </c>
      <c r="BB50" s="25">
        <v>43042</v>
      </c>
    </row>
    <row r="51" spans="1:54" x14ac:dyDescent="0.25">
      <c r="A51">
        <v>1054</v>
      </c>
      <c r="B51">
        <v>3</v>
      </c>
      <c r="C51" s="2">
        <v>43045</v>
      </c>
      <c r="D51">
        <v>1028.99</v>
      </c>
      <c r="E51">
        <v>1034.8699999999999</v>
      </c>
      <c r="F51">
        <v>1025</v>
      </c>
      <c r="G51">
        <v>1025.9000000000001</v>
      </c>
      <c r="H51">
        <v>1125185</v>
      </c>
      <c r="I51" s="2">
        <v>43704.85958005787</v>
      </c>
      <c r="J51" s="2"/>
      <c r="K51" s="11">
        <v>43045</v>
      </c>
      <c r="L51" s="48">
        <f t="shared" si="10"/>
        <v>74.405371571639947</v>
      </c>
      <c r="M51" s="46">
        <f t="shared" si="13"/>
        <v>76.780091802283607</v>
      </c>
      <c r="N51" s="2"/>
      <c r="O51" s="11">
        <v>43045</v>
      </c>
      <c r="P51" s="13">
        <f t="shared" si="3"/>
        <v>0.25</v>
      </c>
      <c r="Q51" s="46">
        <f t="shared" si="26"/>
        <v>1018.9022174532934</v>
      </c>
      <c r="R51" s="2"/>
      <c r="S51" s="25">
        <v>43045</v>
      </c>
      <c r="T51" s="27">
        <f t="shared" si="8"/>
        <v>0.15384615384615385</v>
      </c>
      <c r="U51" s="53">
        <f t="shared" si="9"/>
        <v>1009.6525165155914</v>
      </c>
      <c r="V51" s="27">
        <f t="shared" si="20"/>
        <v>7.407407407407407E-2</v>
      </c>
      <c r="W51" s="54">
        <f t="shared" si="22"/>
        <v>990.59855859211234</v>
      </c>
      <c r="X51" s="53">
        <f t="shared" si="21"/>
        <v>19.053957923479061</v>
      </c>
      <c r="Y51" s="52">
        <f t="shared" si="23"/>
        <v>0.2</v>
      </c>
      <c r="Z51" s="55">
        <f t="shared" ref="Z51:Z114" si="27">((X51 -Z50)*Y51)+Z50</f>
        <v>16.405102962914601</v>
      </c>
      <c r="AA51" s="53">
        <f t="shared" si="24"/>
        <v>2.64885496056446</v>
      </c>
      <c r="AB51" s="2"/>
      <c r="AC51" s="11">
        <f>C51</f>
        <v>43045</v>
      </c>
      <c r="AD51" s="17">
        <f>AVERAGE(G45:G51)</f>
        <v>1023.2114285714285</v>
      </c>
      <c r="AE51" s="18">
        <f>AVERAGE(G38:G51)</f>
        <v>1000.9157142857142</v>
      </c>
      <c r="AG51" s="30">
        <f>AVERAGE(E51,F51,G51)</f>
        <v>1028.5899999999999</v>
      </c>
      <c r="AH51" s="30">
        <f t="shared" si="5"/>
        <v>1023.1671428571428</v>
      </c>
      <c r="AI51" s="30">
        <f t="shared" si="6"/>
        <v>3.9223129251700715</v>
      </c>
      <c r="AJ51" s="31">
        <f t="shared" si="7"/>
        <v>92.171077734224866</v>
      </c>
      <c r="AK51" s="25">
        <f t="shared" si="0"/>
        <v>43045</v>
      </c>
      <c r="AN51" s="22">
        <f>AVERAGE(E51,F51,G51)</f>
        <v>1028.5899999999999</v>
      </c>
      <c r="AO51" s="23">
        <f t="shared" si="17"/>
        <v>996.85149999999999</v>
      </c>
      <c r="AP51" s="23">
        <f t="shared" si="18"/>
        <v>18.420949999999994</v>
      </c>
      <c r="AQ51" s="24">
        <f t="shared" si="19"/>
        <v>114.86378281250403</v>
      </c>
      <c r="AR51" s="25">
        <v>43045</v>
      </c>
      <c r="AU51" s="22">
        <f>G51-G50</f>
        <v>-6.5799999999999272</v>
      </c>
      <c r="AV51" s="27">
        <f t="shared" si="1"/>
        <v>0</v>
      </c>
      <c r="AW51" s="27">
        <f t="shared" si="11"/>
        <v>6.5799999999999272</v>
      </c>
      <c r="AX51" s="38">
        <f t="shared" si="14"/>
        <v>4.9758973523658536</v>
      </c>
      <c r="AY51" s="38">
        <f t="shared" si="15"/>
        <v>2.1388547152998241</v>
      </c>
      <c r="AZ51" s="27">
        <f t="shared" si="16"/>
        <v>2.3264307373342716</v>
      </c>
      <c r="BA51" s="35">
        <f t="shared" si="12"/>
        <v>69.937747725317791</v>
      </c>
      <c r="BB51" s="25">
        <v>43045</v>
      </c>
    </row>
    <row r="52" spans="1:54" x14ac:dyDescent="0.25">
      <c r="A52">
        <v>1055</v>
      </c>
      <c r="B52">
        <v>3</v>
      </c>
      <c r="C52" s="2">
        <v>43046</v>
      </c>
      <c r="D52">
        <v>1027.27</v>
      </c>
      <c r="E52">
        <v>1033.97</v>
      </c>
      <c r="F52">
        <v>1025.1300000000001</v>
      </c>
      <c r="G52">
        <v>1033.33</v>
      </c>
      <c r="H52">
        <v>1112331</v>
      </c>
      <c r="I52" s="2">
        <v>43704.85958005787</v>
      </c>
      <c r="J52" s="2"/>
      <c r="K52" s="11">
        <v>43046</v>
      </c>
      <c r="L52" s="48">
        <f t="shared" si="10"/>
        <v>82.861044725162003</v>
      </c>
      <c r="M52" s="46">
        <f t="shared" si="13"/>
        <v>79.720040969614132</v>
      </c>
      <c r="N52" s="2"/>
      <c r="O52" s="11">
        <v>43046</v>
      </c>
      <c r="P52" s="13">
        <f t="shared" si="3"/>
        <v>0.25</v>
      </c>
      <c r="Q52" s="46">
        <f t="shared" si="26"/>
        <v>1022.50916308997</v>
      </c>
      <c r="R52" s="2"/>
      <c r="S52" s="25">
        <v>43046</v>
      </c>
      <c r="T52" s="27">
        <f t="shared" si="8"/>
        <v>0.15384615384615385</v>
      </c>
      <c r="U52" s="53">
        <f t="shared" si="9"/>
        <v>1013.2952062824235</v>
      </c>
      <c r="V52" s="27">
        <f t="shared" si="20"/>
        <v>7.407407407407407E-2</v>
      </c>
      <c r="W52" s="54">
        <f t="shared" si="22"/>
        <v>993.76385054825221</v>
      </c>
      <c r="X52" s="53">
        <f t="shared" si="21"/>
        <v>19.531355734171257</v>
      </c>
      <c r="Y52" s="52">
        <f t="shared" si="23"/>
        <v>0.2</v>
      </c>
      <c r="Z52" s="55">
        <f t="shared" si="27"/>
        <v>17.030353517165931</v>
      </c>
      <c r="AA52" s="53">
        <f t="shared" si="24"/>
        <v>2.5010022170053254</v>
      </c>
      <c r="AB52" s="2"/>
      <c r="AC52" s="11">
        <f>C52</f>
        <v>43046</v>
      </c>
      <c r="AD52" s="17">
        <f>AVERAGE(G46:G52)</f>
        <v>1025.2199999999998</v>
      </c>
      <c r="AE52" s="18">
        <f>AVERAGE(G39:G52)</f>
        <v>1003.8100000000001</v>
      </c>
      <c r="AG52" s="30">
        <f>AVERAGE(E52,F52,G52)</f>
        <v>1030.8100000000002</v>
      </c>
      <c r="AH52" s="30">
        <f t="shared" si="5"/>
        <v>1023.9561904761905</v>
      </c>
      <c r="AI52" s="30">
        <f t="shared" si="6"/>
        <v>4.5986394557823393</v>
      </c>
      <c r="AJ52" s="31">
        <f t="shared" si="7"/>
        <v>99.35996055226984</v>
      </c>
      <c r="AK52" s="25">
        <f t="shared" si="0"/>
        <v>43046</v>
      </c>
      <c r="AN52" s="22">
        <f>AVERAGE(E52,F52,G52)</f>
        <v>1030.8100000000002</v>
      </c>
      <c r="AO52" s="23">
        <f t="shared" si="17"/>
        <v>999.72116666666659</v>
      </c>
      <c r="AP52" s="23">
        <f t="shared" si="18"/>
        <v>19.521066666666655</v>
      </c>
      <c r="AQ52" s="24">
        <f t="shared" si="19"/>
        <v>106.17190772817607</v>
      </c>
      <c r="AR52" s="25">
        <v>43046</v>
      </c>
      <c r="AU52" s="22">
        <f>G52-G51</f>
        <v>7.4299999999998363</v>
      </c>
      <c r="AV52" s="27">
        <f t="shared" si="1"/>
        <v>7.4299999999998363</v>
      </c>
      <c r="AW52" s="27">
        <f t="shared" si="11"/>
        <v>0</v>
      </c>
      <c r="AX52" s="38">
        <f t="shared" si="14"/>
        <v>5.1511903986254239</v>
      </c>
      <c r="AY52" s="38">
        <f t="shared" si="15"/>
        <v>1.9860793784926938</v>
      </c>
      <c r="AZ52" s="27">
        <f t="shared" si="16"/>
        <v>2.5936477939440898</v>
      </c>
      <c r="BA52" s="35">
        <f t="shared" si="12"/>
        <v>72.173121648560809</v>
      </c>
      <c r="BB52" s="25">
        <v>43046</v>
      </c>
    </row>
    <row r="53" spans="1:54" x14ac:dyDescent="0.25">
      <c r="A53">
        <v>1056</v>
      </c>
      <c r="B53">
        <v>3</v>
      </c>
      <c r="C53" s="2">
        <v>43047</v>
      </c>
      <c r="D53">
        <v>1030.52</v>
      </c>
      <c r="E53">
        <v>1043.52</v>
      </c>
      <c r="F53">
        <v>1028.45</v>
      </c>
      <c r="G53">
        <v>1039.8499999999999</v>
      </c>
      <c r="H53">
        <v>1088716</v>
      </c>
      <c r="I53" s="2">
        <v>43704.85958005787</v>
      </c>
      <c r="J53" s="2"/>
      <c r="K53" s="11">
        <v>43047</v>
      </c>
      <c r="L53" s="48">
        <f t="shared" si="10"/>
        <v>90.281097075224565</v>
      </c>
      <c r="M53" s="46">
        <f t="shared" si="13"/>
        <v>82.515837790675505</v>
      </c>
      <c r="N53" s="2"/>
      <c r="O53" s="11">
        <v>43047</v>
      </c>
      <c r="P53" s="13">
        <f t="shared" si="3"/>
        <v>0.25</v>
      </c>
      <c r="Q53" s="46">
        <f t="shared" si="26"/>
        <v>1026.8443723174773</v>
      </c>
      <c r="R53" s="2"/>
      <c r="S53" s="25">
        <v>43047</v>
      </c>
      <c r="T53" s="27">
        <f t="shared" si="8"/>
        <v>0.15384615384615385</v>
      </c>
      <c r="U53" s="53">
        <f t="shared" si="9"/>
        <v>1017.3805591620506</v>
      </c>
      <c r="V53" s="27">
        <f t="shared" si="20"/>
        <v>7.407407407407407E-2</v>
      </c>
      <c r="W53" s="54">
        <f t="shared" si="22"/>
        <v>997.1776393965298</v>
      </c>
      <c r="X53" s="53">
        <f t="shared" si="21"/>
        <v>20.202919765520846</v>
      </c>
      <c r="Y53" s="52">
        <f t="shared" si="23"/>
        <v>0.2</v>
      </c>
      <c r="Z53" s="55">
        <f t="shared" si="27"/>
        <v>17.664866766836916</v>
      </c>
      <c r="AA53" s="53">
        <f t="shared" si="24"/>
        <v>2.5380529986839306</v>
      </c>
      <c r="AB53" s="2"/>
      <c r="AC53" s="11">
        <f>C53</f>
        <v>43047</v>
      </c>
      <c r="AD53" s="17">
        <f>AVERAGE(G47:G53)</f>
        <v>1028.4685714285715</v>
      </c>
      <c r="AE53" s="18">
        <f>AVERAGE(G40:G53)</f>
        <v>1007.7671428571429</v>
      </c>
      <c r="AG53" s="30">
        <f>AVERAGE(E53,F53,G53)</f>
        <v>1037.2733333333333</v>
      </c>
      <c r="AH53" s="30">
        <f t="shared" si="5"/>
        <v>1026.92</v>
      </c>
      <c r="AI53" s="30">
        <f t="shared" si="6"/>
        <v>4.9923809523809757</v>
      </c>
      <c r="AJ53" s="31">
        <f t="shared" si="7"/>
        <v>138.25511891135508</v>
      </c>
      <c r="AK53" s="25">
        <f t="shared" si="0"/>
        <v>43047</v>
      </c>
      <c r="AN53" s="22">
        <f>AVERAGE(E53,F53,G53)</f>
        <v>1037.2733333333333</v>
      </c>
      <c r="AO53" s="23">
        <f t="shared" si="17"/>
        <v>1002.3813333333335</v>
      </c>
      <c r="AP53" s="23">
        <f t="shared" si="18"/>
        <v>20.882133333333353</v>
      </c>
      <c r="AQ53" s="24">
        <f t="shared" si="19"/>
        <v>111.39347193134735</v>
      </c>
      <c r="AR53" s="25">
        <v>43047</v>
      </c>
      <c r="AU53" s="22">
        <f>G53-G52</f>
        <v>6.5199999999999818</v>
      </c>
      <c r="AV53" s="27">
        <f t="shared" si="1"/>
        <v>6.5199999999999818</v>
      </c>
      <c r="AW53" s="27">
        <f t="shared" si="11"/>
        <v>0</v>
      </c>
      <c r="AX53" s="38">
        <f t="shared" si="14"/>
        <v>5.2489625130093218</v>
      </c>
      <c r="AY53" s="38">
        <f t="shared" si="15"/>
        <v>1.8442165657432157</v>
      </c>
      <c r="AZ53" s="27">
        <f t="shared" si="16"/>
        <v>2.8461746903862131</v>
      </c>
      <c r="BA53" s="35">
        <f t="shared" si="12"/>
        <v>74.000140906247154</v>
      </c>
      <c r="BB53" s="25">
        <v>43047</v>
      </c>
    </row>
    <row r="54" spans="1:54" x14ac:dyDescent="0.25">
      <c r="A54">
        <v>1057</v>
      </c>
      <c r="B54">
        <v>3</v>
      </c>
      <c r="C54" s="2">
        <v>43048</v>
      </c>
      <c r="D54">
        <v>1033.99</v>
      </c>
      <c r="E54">
        <v>1033.99</v>
      </c>
      <c r="F54">
        <v>1019.67</v>
      </c>
      <c r="G54">
        <v>1031.26</v>
      </c>
      <c r="H54">
        <v>1245246</v>
      </c>
      <c r="I54" s="2">
        <v>43704.85958005787</v>
      </c>
      <c r="J54" s="2"/>
      <c r="K54" s="11">
        <v>43048</v>
      </c>
      <c r="L54" s="48">
        <f t="shared" si="10"/>
        <v>80.505291908501093</v>
      </c>
      <c r="M54" s="46">
        <f t="shared" si="13"/>
        <v>84.54914456962922</v>
      </c>
      <c r="N54" s="2"/>
      <c r="O54" s="11">
        <v>43048</v>
      </c>
      <c r="P54" s="13">
        <f t="shared" si="3"/>
        <v>0.25</v>
      </c>
      <c r="Q54" s="46">
        <f t="shared" si="26"/>
        <v>1027.9482792381079</v>
      </c>
      <c r="R54" s="2"/>
      <c r="S54" s="25">
        <v>43048</v>
      </c>
      <c r="T54" s="27">
        <f t="shared" si="8"/>
        <v>0.15384615384615385</v>
      </c>
      <c r="U54" s="53">
        <f t="shared" si="9"/>
        <v>1019.5158577525044</v>
      </c>
      <c r="V54" s="27">
        <f t="shared" si="20"/>
        <v>7.407407407407407E-2</v>
      </c>
      <c r="W54" s="54">
        <f t="shared" si="22"/>
        <v>999.70225870049057</v>
      </c>
      <c r="X54" s="53">
        <f t="shared" si="21"/>
        <v>19.813599052013842</v>
      </c>
      <c r="Y54" s="52">
        <f t="shared" si="23"/>
        <v>0.2</v>
      </c>
      <c r="Z54" s="55">
        <f t="shared" si="27"/>
        <v>18.094613223872301</v>
      </c>
      <c r="AA54" s="53">
        <f t="shared" si="24"/>
        <v>1.7189858281415411</v>
      </c>
      <c r="AB54" s="2"/>
      <c r="AC54" s="11">
        <f>C54</f>
        <v>43048</v>
      </c>
      <c r="AD54" s="17">
        <f>AVERAGE(G48:G54)</f>
        <v>1030.5571428571427</v>
      </c>
      <c r="AE54" s="18">
        <f>AVERAGE(G41:G54)</f>
        <v>1010.842857142857</v>
      </c>
      <c r="AG54" s="30">
        <f>AVERAGE(E54,F54,G54)</f>
        <v>1028.3066666666666</v>
      </c>
      <c r="AH54" s="30">
        <f t="shared" si="5"/>
        <v>1028.5323809523809</v>
      </c>
      <c r="AI54" s="30">
        <f t="shared" si="6"/>
        <v>3.1646258503401605</v>
      </c>
      <c r="AJ54" s="31">
        <f t="shared" si="7"/>
        <v>-4.7549441100599337</v>
      </c>
      <c r="AK54" s="25">
        <f t="shared" si="0"/>
        <v>43048</v>
      </c>
      <c r="AN54" s="22">
        <f>AVERAGE(E54,F54,G54)</f>
        <v>1028.3066666666666</v>
      </c>
      <c r="AO54" s="23">
        <f t="shared" si="17"/>
        <v>1004.3475000000001</v>
      </c>
      <c r="AP54" s="23">
        <f t="shared" si="18"/>
        <v>21.508499999999998</v>
      </c>
      <c r="AQ54" s="24">
        <f t="shared" si="19"/>
        <v>74.262630019655901</v>
      </c>
      <c r="AR54" s="25">
        <v>43048</v>
      </c>
      <c r="AU54" s="22">
        <f>G54-G53</f>
        <v>-8.5899999999999181</v>
      </c>
      <c r="AV54" s="27">
        <f t="shared" si="1"/>
        <v>0</v>
      </c>
      <c r="AW54" s="27">
        <f t="shared" si="11"/>
        <v>8.5899999999999181</v>
      </c>
      <c r="AX54" s="38">
        <f t="shared" si="14"/>
        <v>4.8740366192229416</v>
      </c>
      <c r="AY54" s="38">
        <f t="shared" si="15"/>
        <v>2.326058239618694</v>
      </c>
      <c r="AZ54" s="27">
        <f t="shared" si="16"/>
        <v>2.0954060978378308</v>
      </c>
      <c r="BA54" s="35">
        <f t="shared" si="12"/>
        <v>67.694061186397832</v>
      </c>
      <c r="BB54" s="25">
        <v>43048</v>
      </c>
    </row>
    <row r="55" spans="1:54" x14ac:dyDescent="0.25">
      <c r="A55">
        <v>1058</v>
      </c>
      <c r="B55">
        <v>3</v>
      </c>
      <c r="C55" s="2">
        <v>43049</v>
      </c>
      <c r="D55">
        <v>1026.46</v>
      </c>
      <c r="E55">
        <v>1030.76</v>
      </c>
      <c r="F55">
        <v>1025.28</v>
      </c>
      <c r="G55">
        <v>1028.07</v>
      </c>
      <c r="H55">
        <v>720676</v>
      </c>
      <c r="I55" s="2">
        <v>43704.85958005787</v>
      </c>
      <c r="J55" s="2"/>
      <c r="K55" s="11">
        <v>43049</v>
      </c>
      <c r="L55" s="48">
        <f t="shared" si="10"/>
        <v>76.874928872197415</v>
      </c>
      <c r="M55" s="46">
        <f t="shared" si="13"/>
        <v>82.55377261864102</v>
      </c>
      <c r="N55" s="2"/>
      <c r="O55" s="11">
        <v>43049</v>
      </c>
      <c r="P55" s="13">
        <f t="shared" si="3"/>
        <v>0.25</v>
      </c>
      <c r="Q55" s="46">
        <f t="shared" si="26"/>
        <v>1027.9787094285809</v>
      </c>
      <c r="R55" s="2"/>
      <c r="S55" s="25">
        <v>43049</v>
      </c>
      <c r="T55" s="27">
        <f t="shared" si="8"/>
        <v>0.15384615384615385</v>
      </c>
      <c r="U55" s="53">
        <f t="shared" si="9"/>
        <v>1020.8318796367345</v>
      </c>
      <c r="V55" s="27">
        <f t="shared" si="20"/>
        <v>7.407407407407407E-2</v>
      </c>
      <c r="W55" s="54">
        <f t="shared" si="22"/>
        <v>1001.8035728708246</v>
      </c>
      <c r="X55" s="53">
        <f t="shared" si="21"/>
        <v>19.028306765909861</v>
      </c>
      <c r="Y55" s="52">
        <f t="shared" si="23"/>
        <v>0.2</v>
      </c>
      <c r="Z55" s="55">
        <f t="shared" si="27"/>
        <v>18.281351932279811</v>
      </c>
      <c r="AA55" s="53">
        <f t="shared" si="24"/>
        <v>0.74695483363004911</v>
      </c>
      <c r="AB55" s="2"/>
      <c r="AC55" s="11">
        <f>C55</f>
        <v>43049</v>
      </c>
      <c r="AD55" s="17">
        <f>AVERAGE(G49:G55)</f>
        <v>1030.9242857142856</v>
      </c>
      <c r="AE55" s="18">
        <f>AVERAGE(G42:G55)</f>
        <v>1015.1014285714285</v>
      </c>
      <c r="AG55" s="30">
        <f>AVERAGE(E55,F55,G55)</f>
        <v>1028.0366666666666</v>
      </c>
      <c r="AH55" s="30">
        <f t="shared" si="5"/>
        <v>1029.1033333333332</v>
      </c>
      <c r="AI55" s="30">
        <f t="shared" si="6"/>
        <v>2.8219047619047779</v>
      </c>
      <c r="AJ55" s="31">
        <f t="shared" si="7"/>
        <v>-25.199685003935876</v>
      </c>
      <c r="AK55" s="25">
        <f t="shared" si="0"/>
        <v>43049</v>
      </c>
      <c r="AN55" s="22">
        <f>AVERAGE(E55,F55,G55)</f>
        <v>1028.0366666666666</v>
      </c>
      <c r="AO55" s="23">
        <f t="shared" si="17"/>
        <v>1006.1511666666668</v>
      </c>
      <c r="AP55" s="23">
        <f t="shared" si="18"/>
        <v>21.893383333333315</v>
      </c>
      <c r="AQ55" s="24">
        <f t="shared" si="19"/>
        <v>66.642661443373342</v>
      </c>
      <c r="AR55" s="25">
        <v>43049</v>
      </c>
      <c r="AU55" s="22">
        <f>G55-G54</f>
        <v>-3.1900000000000546</v>
      </c>
      <c r="AV55" s="27">
        <f t="shared" si="1"/>
        <v>0</v>
      </c>
      <c r="AW55" s="27">
        <f t="shared" si="11"/>
        <v>3.1900000000000546</v>
      </c>
      <c r="AX55" s="38">
        <f t="shared" si="14"/>
        <v>4.5258911464213032</v>
      </c>
      <c r="AY55" s="38">
        <f t="shared" si="15"/>
        <v>2.3877683653602197</v>
      </c>
      <c r="AZ55" s="27">
        <f t="shared" si="16"/>
        <v>1.8954481565629275</v>
      </c>
      <c r="BA55" s="35">
        <f t="shared" si="12"/>
        <v>65.463032113582699</v>
      </c>
      <c r="BB55" s="25">
        <v>43049</v>
      </c>
    </row>
    <row r="56" spans="1:54" x14ac:dyDescent="0.25">
      <c r="A56">
        <v>1059</v>
      </c>
      <c r="B56">
        <v>3</v>
      </c>
      <c r="C56" s="2">
        <v>43052</v>
      </c>
      <c r="D56">
        <v>1023.42</v>
      </c>
      <c r="E56">
        <v>1031.58</v>
      </c>
      <c r="F56">
        <v>1022.57</v>
      </c>
      <c r="G56">
        <v>1025.75</v>
      </c>
      <c r="H56">
        <v>885779</v>
      </c>
      <c r="I56" s="2">
        <v>43704.85958005787</v>
      </c>
      <c r="J56" s="2"/>
      <c r="K56" s="11">
        <v>43052</v>
      </c>
      <c r="L56" s="48">
        <f t="shared" si="10"/>
        <v>74.234664845794839</v>
      </c>
      <c r="M56" s="46">
        <f t="shared" si="13"/>
        <v>77.204961875497773</v>
      </c>
      <c r="N56" s="2"/>
      <c r="O56" s="11">
        <v>43052</v>
      </c>
      <c r="P56" s="13">
        <f t="shared" si="3"/>
        <v>0.25</v>
      </c>
      <c r="Q56" s="46">
        <f t="shared" si="26"/>
        <v>1027.4215320714356</v>
      </c>
      <c r="R56" s="2"/>
      <c r="S56" s="25">
        <v>43052</v>
      </c>
      <c r="T56" s="27">
        <f t="shared" si="8"/>
        <v>0.15384615384615385</v>
      </c>
      <c r="U56" s="53">
        <f t="shared" si="9"/>
        <v>1021.5885135387754</v>
      </c>
      <c r="V56" s="27">
        <f t="shared" si="20"/>
        <v>7.407407407407407E-2</v>
      </c>
      <c r="W56" s="54">
        <f t="shared" si="22"/>
        <v>1003.5773822878006</v>
      </c>
      <c r="X56" s="53">
        <f t="shared" si="21"/>
        <v>18.011131250974813</v>
      </c>
      <c r="Y56" s="52">
        <f t="shared" si="23"/>
        <v>0.2</v>
      </c>
      <c r="Z56" s="55">
        <f t="shared" si="27"/>
        <v>18.227307796018813</v>
      </c>
      <c r="AA56" s="53">
        <f t="shared" si="24"/>
        <v>-0.21617654504400008</v>
      </c>
      <c r="AB56" s="2"/>
      <c r="AC56" s="11">
        <f>C56</f>
        <v>43052</v>
      </c>
      <c r="AD56" s="17">
        <f>AVERAGE(G50:G56)</f>
        <v>1030.9485714285713</v>
      </c>
      <c r="AE56" s="18">
        <f>AVERAGE(G43:G56)</f>
        <v>1019.045</v>
      </c>
      <c r="AG56" s="30">
        <f>AVERAGE(E56,F56,G56)</f>
        <v>1026.6333333333334</v>
      </c>
      <c r="AH56" s="30">
        <f t="shared" si="5"/>
        <v>1029.7328571428573</v>
      </c>
      <c r="AI56" s="30">
        <f t="shared" si="6"/>
        <v>2.4621768707483755</v>
      </c>
      <c r="AJ56" s="31">
        <f t="shared" si="7"/>
        <v>-83.923670589966463</v>
      </c>
      <c r="AK56" s="25">
        <f t="shared" si="0"/>
        <v>43052</v>
      </c>
      <c r="AN56" s="22">
        <f>AVERAGE(E56,F56,G56)</f>
        <v>1026.6333333333334</v>
      </c>
      <c r="AO56" s="23">
        <f t="shared" si="17"/>
        <v>1007.9843333333336</v>
      </c>
      <c r="AP56" s="23">
        <f t="shared" si="18"/>
        <v>21.741799999999948</v>
      </c>
      <c r="AQ56" s="24">
        <f t="shared" si="19"/>
        <v>57.183244564233966</v>
      </c>
      <c r="AR56" s="25">
        <v>43052</v>
      </c>
      <c r="AU56" s="22">
        <f>G56-G55</f>
        <v>-2.3199999999999363</v>
      </c>
      <c r="AV56" s="27">
        <f t="shared" si="1"/>
        <v>0</v>
      </c>
      <c r="AW56" s="27">
        <f t="shared" si="11"/>
        <v>2.3199999999999363</v>
      </c>
      <c r="AX56" s="38">
        <f t="shared" si="14"/>
        <v>4.2026132073912104</v>
      </c>
      <c r="AY56" s="38">
        <f t="shared" si="15"/>
        <v>2.3829277678344849</v>
      </c>
      <c r="AZ56" s="27">
        <f t="shared" si="16"/>
        <v>1.7636343258572151</v>
      </c>
      <c r="BA56" s="35">
        <f t="shared" si="12"/>
        <v>63.815762793081419</v>
      </c>
      <c r="BB56" s="25">
        <v>43052</v>
      </c>
    </row>
    <row r="57" spans="1:54" x14ac:dyDescent="0.25">
      <c r="A57">
        <v>1060</v>
      </c>
      <c r="B57">
        <v>3</v>
      </c>
      <c r="C57" s="2">
        <v>43053</v>
      </c>
      <c r="D57">
        <v>1022.59</v>
      </c>
      <c r="E57">
        <v>1026.81</v>
      </c>
      <c r="F57">
        <v>1014.15</v>
      </c>
      <c r="G57">
        <v>1026</v>
      </c>
      <c r="H57">
        <v>959222</v>
      </c>
      <c r="I57" s="2">
        <v>43704.85958005787</v>
      </c>
      <c r="J57" s="2"/>
      <c r="K57" s="11">
        <v>43053</v>
      </c>
      <c r="L57" s="48">
        <f t="shared" si="10"/>
        <v>70.612941330883203</v>
      </c>
      <c r="M57" s="46">
        <f t="shared" si="13"/>
        <v>73.907511682958486</v>
      </c>
      <c r="N57" s="2"/>
      <c r="O57" s="11">
        <v>43053</v>
      </c>
      <c r="P57" s="13">
        <f t="shared" si="3"/>
        <v>0.25</v>
      </c>
      <c r="Q57" s="46">
        <f t="shared" si="26"/>
        <v>1027.0661490535767</v>
      </c>
      <c r="R57" s="2"/>
      <c r="S57" s="25">
        <v>43053</v>
      </c>
      <c r="T57" s="27">
        <f t="shared" si="8"/>
        <v>0.15384615384615385</v>
      </c>
      <c r="U57" s="53">
        <f t="shared" si="9"/>
        <v>1022.2672037635791</v>
      </c>
      <c r="V57" s="27">
        <f t="shared" si="20"/>
        <v>7.407407407407407E-2</v>
      </c>
      <c r="W57" s="54">
        <f t="shared" si="22"/>
        <v>1005.2383169331487</v>
      </c>
      <c r="X57" s="53">
        <f t="shared" si="21"/>
        <v>17.028886830430451</v>
      </c>
      <c r="Y57" s="52">
        <f t="shared" si="23"/>
        <v>0.2</v>
      </c>
      <c r="Z57" s="55">
        <f t="shared" si="27"/>
        <v>17.987623602901142</v>
      </c>
      <c r="AA57" s="53">
        <f t="shared" si="24"/>
        <v>-0.95873677247069011</v>
      </c>
      <c r="AB57" s="2"/>
      <c r="AC57" s="11">
        <f>C57</f>
        <v>43053</v>
      </c>
      <c r="AD57" s="17">
        <f>AVERAGE(G51:G57)</f>
        <v>1030.0228571428572</v>
      </c>
      <c r="AE57" s="18">
        <f>AVERAGE(G44:G57)</f>
        <v>1022.8071428571428</v>
      </c>
      <c r="AG57" s="30">
        <f>AVERAGE(E57,F57,G57)</f>
        <v>1022.32</v>
      </c>
      <c r="AH57" s="30">
        <f t="shared" si="5"/>
        <v>1028.8528571428571</v>
      </c>
      <c r="AI57" s="30">
        <f t="shared" si="6"/>
        <v>2.9650340136054671</v>
      </c>
      <c r="AJ57" s="31">
        <f t="shared" si="7"/>
        <v>-146.88661496810676</v>
      </c>
      <c r="AK57" s="25">
        <f t="shared" si="0"/>
        <v>43053</v>
      </c>
      <c r="AN57" s="22">
        <f>AVERAGE(E57,F57,G57)</f>
        <v>1022.32</v>
      </c>
      <c r="AO57" s="23">
        <f t="shared" si="17"/>
        <v>1009.4801666666666</v>
      </c>
      <c r="AP57" s="23">
        <f t="shared" si="18"/>
        <v>21.230783333333346</v>
      </c>
      <c r="AQ57" s="24">
        <f t="shared" si="19"/>
        <v>40.318290448800958</v>
      </c>
      <c r="AR57" s="25">
        <v>43053</v>
      </c>
      <c r="AU57" s="22">
        <f>G57-G56</f>
        <v>0.25</v>
      </c>
      <c r="AV57" s="27">
        <f t="shared" si="1"/>
        <v>0.25</v>
      </c>
      <c r="AW57" s="27">
        <f t="shared" si="11"/>
        <v>0</v>
      </c>
      <c r="AX57" s="38">
        <f t="shared" si="14"/>
        <v>3.9202836925775526</v>
      </c>
      <c r="AY57" s="38">
        <f t="shared" si="15"/>
        <v>2.2127186415605933</v>
      </c>
      <c r="AZ57" s="27">
        <f t="shared" si="16"/>
        <v>1.7717045533690818</v>
      </c>
      <c r="BA57" s="35">
        <f t="shared" si="12"/>
        <v>63.921118548350584</v>
      </c>
      <c r="BB57" s="25">
        <v>43053</v>
      </c>
    </row>
    <row r="58" spans="1:54" x14ac:dyDescent="0.25">
      <c r="A58">
        <v>1061</v>
      </c>
      <c r="B58">
        <v>3</v>
      </c>
      <c r="C58" s="2">
        <v>43054</v>
      </c>
      <c r="D58">
        <v>1019.21</v>
      </c>
      <c r="E58">
        <v>1024.0899999999999</v>
      </c>
      <c r="F58">
        <v>1015.42</v>
      </c>
      <c r="G58">
        <v>1020.91</v>
      </c>
      <c r="H58">
        <v>853992</v>
      </c>
      <c r="I58" s="2">
        <v>43704.85958005787</v>
      </c>
      <c r="J58" s="2"/>
      <c r="K58" s="11">
        <v>43054</v>
      </c>
      <c r="L58" s="48">
        <f t="shared" si="10"/>
        <v>32.795304475421702</v>
      </c>
      <c r="M58" s="46">
        <f t="shared" si="13"/>
        <v>59.214303550699903</v>
      </c>
      <c r="N58" s="2"/>
      <c r="O58" s="11">
        <v>43054</v>
      </c>
      <c r="P58" s="13">
        <f t="shared" si="3"/>
        <v>0.25</v>
      </c>
      <c r="Q58" s="46">
        <f t="shared" si="26"/>
        <v>1025.5271117901825</v>
      </c>
      <c r="R58" s="2"/>
      <c r="S58" s="25">
        <v>43054</v>
      </c>
      <c r="T58" s="27">
        <f t="shared" si="8"/>
        <v>0.15384615384615385</v>
      </c>
      <c r="U58" s="53">
        <f t="shared" si="9"/>
        <v>1022.0584031845669</v>
      </c>
      <c r="V58" s="27">
        <f t="shared" si="20"/>
        <v>7.407407407407407E-2</v>
      </c>
      <c r="W58" s="54">
        <f t="shared" si="22"/>
        <v>1006.3991823455081</v>
      </c>
      <c r="X58" s="53">
        <f t="shared" si="21"/>
        <v>15.659220839058889</v>
      </c>
      <c r="Y58" s="52">
        <f t="shared" si="23"/>
        <v>0.2</v>
      </c>
      <c r="Z58" s="55">
        <f t="shared" si="27"/>
        <v>17.521943050132691</v>
      </c>
      <c r="AA58" s="53">
        <f t="shared" si="24"/>
        <v>-1.8627222110738018</v>
      </c>
      <c r="AB58" s="2"/>
      <c r="AC58" s="11">
        <f>C58</f>
        <v>43054</v>
      </c>
      <c r="AD58" s="17">
        <f>AVERAGE(G52:G58)</f>
        <v>1029.31</v>
      </c>
      <c r="AE58" s="18">
        <f>AVERAGE(G45:G58)</f>
        <v>1026.2607142857144</v>
      </c>
      <c r="AG58" s="30">
        <f>AVERAGE(E58,F58,G58)</f>
        <v>1020.1399999999999</v>
      </c>
      <c r="AH58" s="30">
        <f t="shared" si="5"/>
        <v>1027.6457142857143</v>
      </c>
      <c r="AI58" s="30">
        <f t="shared" si="6"/>
        <v>3.9553741496598604</v>
      </c>
      <c r="AJ58" s="31">
        <f t="shared" si="7"/>
        <v>-126.50660429279363</v>
      </c>
      <c r="AK58" s="25">
        <f t="shared" si="0"/>
        <v>43054</v>
      </c>
      <c r="AN58" s="22">
        <f>AVERAGE(E58,F58,G58)</f>
        <v>1020.1399999999999</v>
      </c>
      <c r="AO58" s="23">
        <f t="shared" si="17"/>
        <v>1010.8788333333334</v>
      </c>
      <c r="AP58" s="23">
        <f t="shared" si="18"/>
        <v>20.338633333333281</v>
      </c>
      <c r="AQ58" s="24">
        <f t="shared" si="19"/>
        <v>30.356568260622112</v>
      </c>
      <c r="AR58" s="25">
        <v>43054</v>
      </c>
      <c r="AU58" s="22">
        <f>G58-G57</f>
        <v>-5.0900000000000318</v>
      </c>
      <c r="AV58" s="27">
        <f t="shared" si="1"/>
        <v>0</v>
      </c>
      <c r="AW58" s="27">
        <f t="shared" si="11"/>
        <v>5.0900000000000318</v>
      </c>
      <c r="AX58" s="38">
        <f t="shared" si="14"/>
        <v>3.640263428822013</v>
      </c>
      <c r="AY58" s="38">
        <f t="shared" si="15"/>
        <v>2.4182387385919819</v>
      </c>
      <c r="AZ58" s="27">
        <f t="shared" si="16"/>
        <v>1.5053366612353396</v>
      </c>
      <c r="BA58" s="35">
        <f t="shared" si="12"/>
        <v>60.085204696325455</v>
      </c>
      <c r="BB58" s="25">
        <v>43054</v>
      </c>
    </row>
    <row r="59" spans="1:54" x14ac:dyDescent="0.25">
      <c r="A59">
        <v>1062</v>
      </c>
      <c r="B59">
        <v>3</v>
      </c>
      <c r="C59" s="2">
        <v>43055</v>
      </c>
      <c r="D59">
        <v>1022.52</v>
      </c>
      <c r="E59">
        <v>1035.92</v>
      </c>
      <c r="F59">
        <v>1022.52</v>
      </c>
      <c r="G59">
        <v>1032.5</v>
      </c>
      <c r="H59">
        <v>1129688</v>
      </c>
      <c r="I59" s="2">
        <v>43704.85958005787</v>
      </c>
      <c r="J59" s="2"/>
      <c r="K59" s="11">
        <v>43055</v>
      </c>
      <c r="L59" s="48">
        <f t="shared" si="10"/>
        <v>69.405885619100545</v>
      </c>
      <c r="M59" s="46">
        <f t="shared" si="13"/>
        <v>57.604710475135143</v>
      </c>
      <c r="N59" s="2"/>
      <c r="O59" s="11">
        <v>43055</v>
      </c>
      <c r="P59" s="13">
        <f t="shared" si="3"/>
        <v>0.25</v>
      </c>
      <c r="Q59" s="46">
        <f t="shared" si="26"/>
        <v>1027.2703338426368</v>
      </c>
      <c r="R59" s="2"/>
      <c r="S59" s="25">
        <v>43055</v>
      </c>
      <c r="T59" s="27">
        <f t="shared" si="8"/>
        <v>0.15384615384615385</v>
      </c>
      <c r="U59" s="53">
        <f t="shared" si="9"/>
        <v>1023.6648026946335</v>
      </c>
      <c r="V59" s="27">
        <f t="shared" si="20"/>
        <v>7.407407407407407E-2</v>
      </c>
      <c r="W59" s="54">
        <f t="shared" si="22"/>
        <v>1008.3325762458408</v>
      </c>
      <c r="X59" s="53">
        <f t="shared" si="21"/>
        <v>15.332226448792767</v>
      </c>
      <c r="Y59" s="52">
        <f t="shared" si="23"/>
        <v>0.2</v>
      </c>
      <c r="Z59" s="55">
        <f t="shared" si="27"/>
        <v>17.083999729864708</v>
      </c>
      <c r="AA59" s="53">
        <f t="shared" si="24"/>
        <v>-1.7517732810719409</v>
      </c>
      <c r="AB59" s="2"/>
      <c r="AC59" s="11">
        <f>C59</f>
        <v>43055</v>
      </c>
      <c r="AD59" s="17">
        <f>AVERAGE(G53:G59)</f>
        <v>1029.1914285714286</v>
      </c>
      <c r="AE59" s="18">
        <f>AVERAGE(G46:G59)</f>
        <v>1027.2057142857143</v>
      </c>
      <c r="AG59" s="30">
        <f>AVERAGE(E59,F59,G59)</f>
        <v>1030.3133333333333</v>
      </c>
      <c r="AH59" s="30">
        <f t="shared" si="5"/>
        <v>1027.5747619047618</v>
      </c>
      <c r="AI59" s="30">
        <f t="shared" si="6"/>
        <v>3.8945578231292433</v>
      </c>
      <c r="AJ59" s="31">
        <f t="shared" si="7"/>
        <v>46.878602620088735</v>
      </c>
      <c r="AK59" s="25">
        <f t="shared" si="0"/>
        <v>43055</v>
      </c>
      <c r="AN59" s="22">
        <f>AVERAGE(E59,F59,G59)</f>
        <v>1030.3133333333333</v>
      </c>
      <c r="AO59" s="23">
        <f t="shared" si="17"/>
        <v>1013.1991666666665</v>
      </c>
      <c r="AP59" s="23">
        <f t="shared" si="18"/>
        <v>18.801583333333383</v>
      </c>
      <c r="AQ59" s="24">
        <f t="shared" si="19"/>
        <v>60.6834235296378</v>
      </c>
      <c r="AR59" s="25">
        <v>43055</v>
      </c>
      <c r="AU59" s="22">
        <f>G59-G58</f>
        <v>11.590000000000032</v>
      </c>
      <c r="AV59" s="27">
        <f t="shared" si="1"/>
        <v>11.590000000000032</v>
      </c>
      <c r="AW59" s="27">
        <f t="shared" si="11"/>
        <v>0</v>
      </c>
      <c r="AX59" s="38">
        <f t="shared" si="14"/>
        <v>4.2081017553347291</v>
      </c>
      <c r="AY59" s="38">
        <f t="shared" si="15"/>
        <v>2.2455074001211259</v>
      </c>
      <c r="AZ59" s="27">
        <f t="shared" si="16"/>
        <v>1.8740093019099995</v>
      </c>
      <c r="BA59" s="35">
        <f t="shared" si="12"/>
        <v>65.205401411351602</v>
      </c>
      <c r="BB59" s="25">
        <v>43055</v>
      </c>
    </row>
    <row r="60" spans="1:54" x14ac:dyDescent="0.25">
      <c r="A60">
        <v>1063</v>
      </c>
      <c r="B60">
        <v>3</v>
      </c>
      <c r="C60" s="2">
        <v>43056</v>
      </c>
      <c r="D60">
        <v>1034.01</v>
      </c>
      <c r="E60">
        <v>1034.42</v>
      </c>
      <c r="F60">
        <v>1017.75</v>
      </c>
      <c r="G60">
        <v>1019.09</v>
      </c>
      <c r="H60">
        <v>1397064</v>
      </c>
      <c r="I60" s="2">
        <v>43704.85958005787</v>
      </c>
      <c r="J60" s="2"/>
      <c r="K60" s="11">
        <v>43056</v>
      </c>
      <c r="L60" s="48">
        <f t="shared" si="10"/>
        <v>26.193353474320443</v>
      </c>
      <c r="M60" s="46">
        <f t="shared" si="13"/>
        <v>42.798181189614233</v>
      </c>
      <c r="N60" s="2"/>
      <c r="O60" s="11">
        <v>43056</v>
      </c>
      <c r="P60" s="13">
        <f t="shared" si="3"/>
        <v>0.25</v>
      </c>
      <c r="Q60" s="46">
        <f t="shared" si="26"/>
        <v>1025.2252503819775</v>
      </c>
      <c r="R60" s="2"/>
      <c r="S60" s="25">
        <v>43056</v>
      </c>
      <c r="T60" s="27">
        <f t="shared" si="8"/>
        <v>0.15384615384615385</v>
      </c>
      <c r="U60" s="53">
        <f t="shared" si="9"/>
        <v>1022.9609868954591</v>
      </c>
      <c r="V60" s="27">
        <f t="shared" si="20"/>
        <v>7.407407407407407E-2</v>
      </c>
      <c r="W60" s="54">
        <f t="shared" si="22"/>
        <v>1009.1294224498525</v>
      </c>
      <c r="X60" s="53">
        <f t="shared" si="21"/>
        <v>13.831564445606546</v>
      </c>
      <c r="Y60" s="52">
        <f t="shared" si="23"/>
        <v>0.2</v>
      </c>
      <c r="Z60" s="55">
        <f t="shared" si="27"/>
        <v>16.433512673013077</v>
      </c>
      <c r="AA60" s="53">
        <f t="shared" si="24"/>
        <v>-2.6019482274065311</v>
      </c>
      <c r="AB60" s="2"/>
      <c r="AC60" s="11">
        <f>C60</f>
        <v>43056</v>
      </c>
      <c r="AD60" s="17">
        <f>AVERAGE(G54:G60)</f>
        <v>1026.2257142857143</v>
      </c>
      <c r="AE60" s="18">
        <f>AVERAGE(G47:G60)</f>
        <v>1027.3471428571429</v>
      </c>
      <c r="AG60" s="30">
        <f>AVERAGE(E60,F60,G60)</f>
        <v>1023.7533333333334</v>
      </c>
      <c r="AH60" s="30">
        <f t="shared" si="5"/>
        <v>1025.6433333333332</v>
      </c>
      <c r="AI60" s="30">
        <f t="shared" si="6"/>
        <v>3.0619047619047706</v>
      </c>
      <c r="AJ60" s="31">
        <f t="shared" si="7"/>
        <v>-41.150855365468978</v>
      </c>
      <c r="AK60" s="25">
        <f t="shared" si="0"/>
        <v>43056</v>
      </c>
      <c r="AN60" s="22">
        <f>AVERAGE(E60,F60,G60)</f>
        <v>1023.7533333333334</v>
      </c>
      <c r="AO60" s="23">
        <f t="shared" si="17"/>
        <v>1014.9904999999999</v>
      </c>
      <c r="AP60" s="23">
        <f t="shared" si="18"/>
        <v>16.990866666666726</v>
      </c>
      <c r="AQ60" s="24">
        <f t="shared" si="19"/>
        <v>34.382524467394362</v>
      </c>
      <c r="AR60" s="25">
        <v>43056</v>
      </c>
      <c r="AU60" s="22">
        <f>G60-G59</f>
        <v>-13.409999999999968</v>
      </c>
      <c r="AV60" s="27">
        <f t="shared" si="1"/>
        <v>0</v>
      </c>
      <c r="AW60" s="27">
        <f t="shared" si="11"/>
        <v>13.409999999999968</v>
      </c>
      <c r="AX60" s="38">
        <f t="shared" si="14"/>
        <v>3.9075230585251055</v>
      </c>
      <c r="AY60" s="38">
        <f t="shared" si="15"/>
        <v>3.0429711572553293</v>
      </c>
      <c r="AZ60" s="27">
        <f t="shared" si="16"/>
        <v>1.2841143923459257</v>
      </c>
      <c r="BA60" s="35">
        <f t="shared" si="12"/>
        <v>56.219355591339777</v>
      </c>
      <c r="BB60" s="25">
        <v>43056</v>
      </c>
    </row>
    <row r="61" spans="1:54" x14ac:dyDescent="0.25">
      <c r="A61">
        <v>1064</v>
      </c>
      <c r="B61">
        <v>3</v>
      </c>
      <c r="C61" s="2">
        <v>43059</v>
      </c>
      <c r="D61">
        <v>1020.26</v>
      </c>
      <c r="E61">
        <v>1022.61</v>
      </c>
      <c r="F61">
        <v>1017.5</v>
      </c>
      <c r="G61">
        <v>1018.38</v>
      </c>
      <c r="H61">
        <v>953470</v>
      </c>
      <c r="I61" s="2">
        <v>43704.859580243057</v>
      </c>
      <c r="J61" s="2"/>
      <c r="K61" s="11">
        <v>43059</v>
      </c>
      <c r="L61" s="48">
        <f t="shared" si="10"/>
        <v>17.600786627335321</v>
      </c>
      <c r="M61" s="46">
        <f t="shared" si="13"/>
        <v>37.733341906918774</v>
      </c>
      <c r="N61" s="2"/>
      <c r="O61" s="11">
        <v>43059</v>
      </c>
      <c r="P61" s="13">
        <f t="shared" si="3"/>
        <v>0.25</v>
      </c>
      <c r="Q61" s="46">
        <f t="shared" si="26"/>
        <v>1023.5139377864832</v>
      </c>
      <c r="R61" s="2"/>
      <c r="S61" s="25">
        <v>43059</v>
      </c>
      <c r="T61" s="27">
        <f t="shared" si="8"/>
        <v>0.15384615384615385</v>
      </c>
      <c r="U61" s="53">
        <f t="shared" si="9"/>
        <v>1022.256219680773</v>
      </c>
      <c r="V61" s="27">
        <f t="shared" si="20"/>
        <v>7.407407407407407E-2</v>
      </c>
      <c r="W61" s="54">
        <f t="shared" si="22"/>
        <v>1009.8146504165302</v>
      </c>
      <c r="X61" s="53">
        <f t="shared" si="21"/>
        <v>12.441569264242844</v>
      </c>
      <c r="Y61" s="52">
        <f t="shared" si="23"/>
        <v>0.2</v>
      </c>
      <c r="Z61" s="55">
        <f t="shared" si="27"/>
        <v>15.635123991259031</v>
      </c>
      <c r="AA61" s="53">
        <f t="shared" si="24"/>
        <v>-3.1935547270161866</v>
      </c>
      <c r="AB61" s="2"/>
      <c r="AC61" s="11">
        <f>C61</f>
        <v>43059</v>
      </c>
      <c r="AD61" s="17">
        <f>AVERAGE(G55:G61)</f>
        <v>1024.3857142857144</v>
      </c>
      <c r="AE61" s="18">
        <f>AVERAGE(G48:G61)</f>
        <v>1027.4714285714285</v>
      </c>
      <c r="AG61" s="30">
        <f>AVERAGE(E61,F61,G61)</f>
        <v>1019.4966666666668</v>
      </c>
      <c r="AH61" s="30">
        <f t="shared" si="5"/>
        <v>1024.3847619047619</v>
      </c>
      <c r="AI61" s="30">
        <f t="shared" si="6"/>
        <v>3.379727891156449</v>
      </c>
      <c r="AJ61" s="31">
        <f t="shared" si="7"/>
        <v>-96.419897212939844</v>
      </c>
      <c r="AK61" s="25">
        <f t="shared" si="0"/>
        <v>43059</v>
      </c>
      <c r="AN61" s="22">
        <f>AVERAGE(E61,F61,G61)</f>
        <v>1019.4966666666668</v>
      </c>
      <c r="AO61" s="23">
        <f t="shared" si="17"/>
        <v>1017.2304999999999</v>
      </c>
      <c r="AP61" s="23">
        <f t="shared" si="18"/>
        <v>13.724916666666724</v>
      </c>
      <c r="AQ61" s="24">
        <f t="shared" si="19"/>
        <v>11.007555196652712</v>
      </c>
      <c r="AR61" s="25">
        <v>43059</v>
      </c>
      <c r="AU61" s="22">
        <f>G61-G60</f>
        <v>-0.71000000000003638</v>
      </c>
      <c r="AV61" s="27">
        <f t="shared" si="1"/>
        <v>0</v>
      </c>
      <c r="AW61" s="27">
        <f t="shared" si="11"/>
        <v>0.71000000000003638</v>
      </c>
      <c r="AX61" s="38">
        <f t="shared" si="14"/>
        <v>3.628414268630455</v>
      </c>
      <c r="AY61" s="38">
        <f t="shared" si="15"/>
        <v>2.8763303603085224</v>
      </c>
      <c r="AZ61" s="27">
        <f t="shared" si="16"/>
        <v>1.2614734102522431</v>
      </c>
      <c r="BA61" s="35">
        <f t="shared" si="12"/>
        <v>55.781041003331516</v>
      </c>
      <c r="BB61" s="25">
        <v>43059</v>
      </c>
    </row>
    <row r="62" spans="1:54" x14ac:dyDescent="0.25">
      <c r="A62">
        <v>1065</v>
      </c>
      <c r="B62">
        <v>3</v>
      </c>
      <c r="C62" s="2">
        <v>43060</v>
      </c>
      <c r="D62">
        <v>1023.31</v>
      </c>
      <c r="E62">
        <v>1035.1099999999999</v>
      </c>
      <c r="F62">
        <v>1022.66</v>
      </c>
      <c r="G62">
        <v>1034.49</v>
      </c>
      <c r="H62">
        <v>1096999</v>
      </c>
      <c r="I62" s="2">
        <v>43704.859580243057</v>
      </c>
      <c r="J62" s="2"/>
      <c r="K62" s="11">
        <v>43060</v>
      </c>
      <c r="L62" s="48">
        <f t="shared" si="10"/>
        <v>70.403146509341283</v>
      </c>
      <c r="M62" s="46">
        <f t="shared" si="13"/>
        <v>38.065762203665685</v>
      </c>
      <c r="N62" s="2"/>
      <c r="O62" s="11">
        <v>43060</v>
      </c>
      <c r="P62" s="13">
        <f t="shared" si="3"/>
        <v>0.25</v>
      </c>
      <c r="Q62" s="46">
        <f t="shared" si="26"/>
        <v>1026.2579533398623</v>
      </c>
      <c r="R62" s="2"/>
      <c r="S62" s="25">
        <v>43060</v>
      </c>
      <c r="T62" s="27">
        <f t="shared" si="8"/>
        <v>0.15384615384615385</v>
      </c>
      <c r="U62" s="53">
        <f t="shared" si="9"/>
        <v>1024.1383397298848</v>
      </c>
      <c r="V62" s="27">
        <f t="shared" si="20"/>
        <v>7.407407407407407E-2</v>
      </c>
      <c r="W62" s="54">
        <f t="shared" si="22"/>
        <v>1011.6424540893798</v>
      </c>
      <c r="X62" s="53">
        <f t="shared" si="21"/>
        <v>12.49588564050498</v>
      </c>
      <c r="Y62" s="52">
        <f t="shared" si="23"/>
        <v>0.2</v>
      </c>
      <c r="Z62" s="55">
        <f t="shared" si="27"/>
        <v>15.00727632110822</v>
      </c>
      <c r="AA62" s="53">
        <f t="shared" si="24"/>
        <v>-2.51139068060324</v>
      </c>
      <c r="AB62" s="2"/>
      <c r="AC62" s="11">
        <f>C62</f>
        <v>43060</v>
      </c>
      <c r="AD62" s="17">
        <f>AVERAGE(G56:G62)</f>
        <v>1025.3028571428572</v>
      </c>
      <c r="AE62" s="18">
        <f>AVERAGE(G49:G62)</f>
        <v>1028.1135714285713</v>
      </c>
      <c r="AG62" s="30">
        <f>AVERAGE(E62,F62,G62)</f>
        <v>1030.7533333333333</v>
      </c>
      <c r="AH62" s="30">
        <f t="shared" si="5"/>
        <v>1024.7728571428572</v>
      </c>
      <c r="AI62" s="30">
        <f t="shared" si="6"/>
        <v>3.8232653061224449</v>
      </c>
      <c r="AJ62" s="31">
        <f t="shared" si="7"/>
        <v>104.28217263916933</v>
      </c>
      <c r="AK62" s="25">
        <f t="shared" si="0"/>
        <v>43060</v>
      </c>
      <c r="AN62" s="22">
        <f>AVERAGE(E62,F62,G62)</f>
        <v>1030.7533333333333</v>
      </c>
      <c r="AO62" s="23">
        <f t="shared" si="17"/>
        <v>1020.372</v>
      </c>
      <c r="AP62" s="23">
        <f t="shared" si="18"/>
        <v>10.161533333333352</v>
      </c>
      <c r="AQ62" s="24">
        <f t="shared" si="19"/>
        <v>68.108706253868206</v>
      </c>
      <c r="AR62" s="25">
        <v>43060</v>
      </c>
      <c r="AU62" s="22">
        <f>G62-G61</f>
        <v>16.110000000000014</v>
      </c>
      <c r="AV62" s="27">
        <f t="shared" si="1"/>
        <v>16.110000000000014</v>
      </c>
      <c r="AW62" s="27">
        <f t="shared" si="11"/>
        <v>0</v>
      </c>
      <c r="AX62" s="38">
        <f t="shared" si="14"/>
        <v>4.5199561065854237</v>
      </c>
      <c r="AY62" s="38">
        <f t="shared" si="15"/>
        <v>2.6708781917150568</v>
      </c>
      <c r="AZ62" s="27">
        <f t="shared" si="16"/>
        <v>1.6923108364155741</v>
      </c>
      <c r="BA62" s="35">
        <f t="shared" si="12"/>
        <v>62.857186232947875</v>
      </c>
      <c r="BB62" s="25">
        <v>43060</v>
      </c>
    </row>
    <row r="63" spans="1:54" x14ac:dyDescent="0.25">
      <c r="A63">
        <v>1066</v>
      </c>
      <c r="B63">
        <v>3</v>
      </c>
      <c r="C63" s="2">
        <v>43061</v>
      </c>
      <c r="D63">
        <v>1035</v>
      </c>
      <c r="E63">
        <v>1039.71</v>
      </c>
      <c r="F63">
        <v>1031.43</v>
      </c>
      <c r="G63">
        <v>1035.96</v>
      </c>
      <c r="H63">
        <v>746878</v>
      </c>
      <c r="I63" s="2">
        <v>43704.859580243057</v>
      </c>
      <c r="J63" s="2"/>
      <c r="K63" s="11">
        <v>43061</v>
      </c>
      <c r="L63" s="48">
        <f t="shared" si="10"/>
        <v>74.259448416751965</v>
      </c>
      <c r="M63" s="46">
        <f t="shared" si="13"/>
        <v>54.087793851142862</v>
      </c>
      <c r="N63" s="2"/>
      <c r="O63" s="11">
        <v>43061</v>
      </c>
      <c r="P63" s="13">
        <f t="shared" si="3"/>
        <v>0.25</v>
      </c>
      <c r="Q63" s="46">
        <f t="shared" si="26"/>
        <v>1028.6834650048968</v>
      </c>
      <c r="R63" s="2"/>
      <c r="S63" s="25">
        <v>43061</v>
      </c>
      <c r="T63" s="27">
        <f t="shared" si="8"/>
        <v>0.15384615384615385</v>
      </c>
      <c r="U63" s="53">
        <f t="shared" si="9"/>
        <v>1025.9570566945179</v>
      </c>
      <c r="V63" s="27">
        <f t="shared" si="20"/>
        <v>7.407407407407407E-2</v>
      </c>
      <c r="W63" s="54">
        <f t="shared" si="22"/>
        <v>1013.4437537864628</v>
      </c>
      <c r="X63" s="53">
        <f t="shared" si="21"/>
        <v>12.513302908055039</v>
      </c>
      <c r="Y63" s="52">
        <f t="shared" si="23"/>
        <v>0.2</v>
      </c>
      <c r="Z63" s="55">
        <f t="shared" si="27"/>
        <v>14.508481638497583</v>
      </c>
      <c r="AA63" s="53">
        <f t="shared" si="24"/>
        <v>-1.9951787304425448</v>
      </c>
      <c r="AB63" s="2"/>
      <c r="AC63" s="11">
        <f>C63</f>
        <v>43061</v>
      </c>
      <c r="AD63" s="17">
        <f>AVERAGE(G57:G63)</f>
        <v>1026.7614285714285</v>
      </c>
      <c r="AE63" s="18">
        <f>AVERAGE(G50:G63)</f>
        <v>1028.8549999999998</v>
      </c>
      <c r="AG63" s="30">
        <f>AVERAGE(E63,F63,G63)</f>
        <v>1035.7</v>
      </c>
      <c r="AH63" s="30">
        <f t="shared" si="5"/>
        <v>1026.0680952380951</v>
      </c>
      <c r="AI63" s="30">
        <f t="shared" si="6"/>
        <v>5.3035374149659447</v>
      </c>
      <c r="AJ63" s="31">
        <f t="shared" si="7"/>
        <v>121.0752246821132</v>
      </c>
      <c r="AK63" s="25">
        <f t="shared" si="0"/>
        <v>43061</v>
      </c>
      <c r="AN63" s="22">
        <f>AVERAGE(E63,F63,G63)</f>
        <v>1035.7</v>
      </c>
      <c r="AO63" s="23">
        <f t="shared" si="17"/>
        <v>1023.658</v>
      </c>
      <c r="AP63" s="23">
        <f t="shared" si="18"/>
        <v>7.0422666666666718</v>
      </c>
      <c r="AQ63" s="24">
        <f t="shared" si="19"/>
        <v>113.99738720487743</v>
      </c>
      <c r="AR63" s="25">
        <v>43061</v>
      </c>
      <c r="AU63" s="22">
        <f>G63-G62</f>
        <v>1.4700000000000273</v>
      </c>
      <c r="AV63" s="27">
        <f t="shared" si="1"/>
        <v>1.4700000000000273</v>
      </c>
      <c r="AW63" s="27">
        <f t="shared" si="11"/>
        <v>0</v>
      </c>
      <c r="AX63" s="38">
        <f t="shared" si="14"/>
        <v>4.3021020989721812</v>
      </c>
      <c r="AY63" s="38">
        <f t="shared" si="15"/>
        <v>2.480101178021124</v>
      </c>
      <c r="AZ63" s="27">
        <f t="shared" si="16"/>
        <v>1.7346478188461787</v>
      </c>
      <c r="BA63" s="35">
        <f t="shared" si="12"/>
        <v>63.432219933098118</v>
      </c>
      <c r="BB63" s="25">
        <v>43061</v>
      </c>
    </row>
    <row r="64" spans="1:54" x14ac:dyDescent="0.25">
      <c r="A64">
        <v>1067</v>
      </c>
      <c r="B64">
        <v>3</v>
      </c>
      <c r="C64" s="2">
        <v>43063</v>
      </c>
      <c r="D64">
        <v>1035.8699999999999</v>
      </c>
      <c r="E64">
        <v>1043.18</v>
      </c>
      <c r="F64">
        <v>1035</v>
      </c>
      <c r="G64">
        <v>1040.6099999999999</v>
      </c>
      <c r="H64">
        <v>536996</v>
      </c>
      <c r="I64" s="2">
        <v>43704.859580243057</v>
      </c>
      <c r="J64" s="2"/>
      <c r="K64" s="11">
        <v>43063</v>
      </c>
      <c r="L64" s="48">
        <f t="shared" si="10"/>
        <v>90.09193054136847</v>
      </c>
      <c r="M64" s="46">
        <f t="shared" si="13"/>
        <v>78.251508489153906</v>
      </c>
      <c r="N64" s="2"/>
      <c r="O64" s="11">
        <v>43063</v>
      </c>
      <c r="P64" s="13">
        <f t="shared" si="3"/>
        <v>0.25</v>
      </c>
      <c r="Q64" s="46">
        <f t="shared" si="26"/>
        <v>1031.6650987536725</v>
      </c>
      <c r="R64" s="2"/>
      <c r="S64" s="25">
        <v>43063</v>
      </c>
      <c r="T64" s="27">
        <f t="shared" si="8"/>
        <v>0.15384615384615385</v>
      </c>
      <c r="U64" s="53">
        <f t="shared" si="9"/>
        <v>1028.211355664592</v>
      </c>
      <c r="V64" s="27">
        <f t="shared" si="20"/>
        <v>7.407407407407407E-2</v>
      </c>
      <c r="W64" s="54">
        <f t="shared" si="22"/>
        <v>1015.4560683207989</v>
      </c>
      <c r="X64" s="53">
        <f t="shared" si="21"/>
        <v>12.755287343793157</v>
      </c>
      <c r="Y64" s="52">
        <f t="shared" si="23"/>
        <v>0.2</v>
      </c>
      <c r="Z64" s="55">
        <f t="shared" si="27"/>
        <v>14.157842779556699</v>
      </c>
      <c r="AA64" s="53">
        <f t="shared" si="24"/>
        <v>-1.4025554357635421</v>
      </c>
      <c r="AB64" s="2"/>
      <c r="AC64" s="11">
        <f>C64</f>
        <v>43063</v>
      </c>
      <c r="AD64" s="17">
        <f>AVERAGE(G58:G64)</f>
        <v>1028.8485714285714</v>
      </c>
      <c r="AE64" s="18">
        <f>AVERAGE(G51:G64)</f>
        <v>1029.4357142857141</v>
      </c>
      <c r="AG64" s="30">
        <f>AVERAGE(E64,F64,G64)</f>
        <v>1039.5966666666666</v>
      </c>
      <c r="AH64" s="30">
        <f t="shared" si="5"/>
        <v>1028.5361904761905</v>
      </c>
      <c r="AI64" s="30">
        <f t="shared" si="6"/>
        <v>6.3481632653060842</v>
      </c>
      <c r="AJ64" s="31">
        <f t="shared" si="7"/>
        <v>116.15408245640266</v>
      </c>
      <c r="AK64" s="25">
        <f t="shared" si="0"/>
        <v>43063</v>
      </c>
      <c r="AN64" s="22">
        <f>AVERAGE(E64,F64,G64)</f>
        <v>1039.5966666666666</v>
      </c>
      <c r="AO64" s="23">
        <f t="shared" si="17"/>
        <v>1026.7651666666666</v>
      </c>
      <c r="AP64" s="23">
        <f t="shared" si="18"/>
        <v>5.0208333333333259</v>
      </c>
      <c r="AQ64" s="24">
        <f t="shared" si="19"/>
        <v>170.37676348547751</v>
      </c>
      <c r="AR64" s="25">
        <v>43063</v>
      </c>
      <c r="AU64" s="22">
        <f>G64-G63</f>
        <v>4.6499999999998636</v>
      </c>
      <c r="AV64" s="27">
        <f t="shared" si="1"/>
        <v>4.6499999999998636</v>
      </c>
      <c r="AW64" s="27">
        <f t="shared" si="11"/>
        <v>0</v>
      </c>
      <c r="AX64" s="38">
        <f t="shared" si="14"/>
        <v>4.3269519490455872</v>
      </c>
      <c r="AY64" s="38">
        <f t="shared" si="15"/>
        <v>2.3029510938767577</v>
      </c>
      <c r="AZ64" s="27">
        <f t="shared" si="16"/>
        <v>1.8788727040493305</v>
      </c>
      <c r="BA64" s="35">
        <f t="shared" si="12"/>
        <v>65.264181407068406</v>
      </c>
      <c r="BB64" s="25">
        <v>43063</v>
      </c>
    </row>
    <row r="65" spans="1:54" x14ac:dyDescent="0.25">
      <c r="A65">
        <v>1068</v>
      </c>
      <c r="B65">
        <v>3</v>
      </c>
      <c r="C65" s="2">
        <v>43066</v>
      </c>
      <c r="D65">
        <v>1040</v>
      </c>
      <c r="E65">
        <v>1055.46</v>
      </c>
      <c r="F65">
        <v>1038.44</v>
      </c>
      <c r="G65">
        <v>1054.21</v>
      </c>
      <c r="H65">
        <v>1307881</v>
      </c>
      <c r="I65" s="2">
        <v>43704.859580243057</v>
      </c>
      <c r="J65" s="2"/>
      <c r="K65" s="11">
        <v>43066</v>
      </c>
      <c r="L65" s="48">
        <f t="shared" si="10"/>
        <v>96.974098281287823</v>
      </c>
      <c r="M65" s="46">
        <f t="shared" si="13"/>
        <v>87.108492413136091</v>
      </c>
      <c r="N65" s="2"/>
      <c r="O65" s="11">
        <v>43066</v>
      </c>
      <c r="P65" s="13">
        <f t="shared" si="3"/>
        <v>0.25</v>
      </c>
      <c r="Q65" s="46">
        <f t="shared" si="26"/>
        <v>1037.3013240652544</v>
      </c>
      <c r="R65" s="2"/>
      <c r="S65" s="25">
        <v>43066</v>
      </c>
      <c r="T65" s="27">
        <f t="shared" si="8"/>
        <v>0.15384615384615385</v>
      </c>
      <c r="U65" s="53">
        <f t="shared" si="9"/>
        <v>1032.2111471008086</v>
      </c>
      <c r="V65" s="27">
        <f t="shared" si="20"/>
        <v>7.407407407407407E-2</v>
      </c>
      <c r="W65" s="54">
        <f t="shared" si="22"/>
        <v>1018.3267299266656</v>
      </c>
      <c r="X65" s="53">
        <f t="shared" si="21"/>
        <v>13.884417174142982</v>
      </c>
      <c r="Y65" s="52">
        <f t="shared" si="23"/>
        <v>0.2</v>
      </c>
      <c r="Z65" s="55">
        <f t="shared" si="27"/>
        <v>14.103157658473956</v>
      </c>
      <c r="AA65" s="53">
        <f t="shared" si="24"/>
        <v>-0.21874048433097393</v>
      </c>
      <c r="AB65" s="2"/>
      <c r="AC65" s="11">
        <f>C65</f>
        <v>43066</v>
      </c>
      <c r="AD65" s="17">
        <f>AVERAGE(G59:G65)</f>
        <v>1033.6057142857142</v>
      </c>
      <c r="AE65" s="18">
        <f>AVERAGE(G52:G65)</f>
        <v>1031.4578571428569</v>
      </c>
      <c r="AG65" s="30">
        <f>AVERAGE(E65,F65,G65)</f>
        <v>1049.3700000000001</v>
      </c>
      <c r="AH65" s="30">
        <f t="shared" si="5"/>
        <v>1032.7119047619046</v>
      </c>
      <c r="AI65" s="30">
        <f t="shared" si="6"/>
        <v>7.5802721088435066</v>
      </c>
      <c r="AJ65" s="31">
        <f t="shared" si="7"/>
        <v>146.50393371025433</v>
      </c>
      <c r="AK65" s="25">
        <f t="shared" si="0"/>
        <v>43066</v>
      </c>
      <c r="AN65" s="22">
        <f>AVERAGE(E65,F65,G65)</f>
        <v>1049.3700000000001</v>
      </c>
      <c r="AO65" s="23">
        <f t="shared" si="17"/>
        <v>1027.9693333333335</v>
      </c>
      <c r="AP65" s="23">
        <f t="shared" si="18"/>
        <v>5.9567333333333181</v>
      </c>
      <c r="AQ65" s="24">
        <f t="shared" si="19"/>
        <v>239.51233524713459</v>
      </c>
      <c r="AR65" s="25">
        <v>43066</v>
      </c>
      <c r="AU65" s="22">
        <f>G65-G64</f>
        <v>13.600000000000136</v>
      </c>
      <c r="AV65" s="27">
        <f t="shared" si="1"/>
        <v>13.600000000000136</v>
      </c>
      <c r="AW65" s="27">
        <f t="shared" si="11"/>
        <v>0</v>
      </c>
      <c r="AX65" s="38">
        <f t="shared" si="14"/>
        <v>4.9893125241137692</v>
      </c>
      <c r="AY65" s="38">
        <f t="shared" si="15"/>
        <v>2.138454587171275</v>
      </c>
      <c r="AZ65" s="27">
        <f t="shared" si="16"/>
        <v>2.3331393399911189</v>
      </c>
      <c r="BA65" s="35">
        <f t="shared" si="12"/>
        <v>69.998253958303934</v>
      </c>
      <c r="BB65" s="25">
        <v>43066</v>
      </c>
    </row>
    <row r="66" spans="1:54" x14ac:dyDescent="0.25">
      <c r="A66">
        <v>1069</v>
      </c>
      <c r="B66">
        <v>3</v>
      </c>
      <c r="C66" s="2">
        <v>43067</v>
      </c>
      <c r="D66">
        <v>1055.0899999999999</v>
      </c>
      <c r="E66">
        <v>1062.3800000000001</v>
      </c>
      <c r="F66">
        <v>1040</v>
      </c>
      <c r="G66">
        <v>1047.4100000000001</v>
      </c>
      <c r="H66">
        <v>1424394</v>
      </c>
      <c r="I66" s="2">
        <v>43704.859580243057</v>
      </c>
      <c r="J66" s="2"/>
      <c r="K66" s="11">
        <v>43067</v>
      </c>
      <c r="L66" s="48">
        <f t="shared" si="10"/>
        <v>68.961227451793519</v>
      </c>
      <c r="M66" s="46">
        <f t="shared" si="13"/>
        <v>85.342418758149918</v>
      </c>
      <c r="N66" s="2"/>
      <c r="O66" s="11">
        <v>43067</v>
      </c>
      <c r="P66" s="13">
        <f t="shared" si="3"/>
        <v>0.25</v>
      </c>
      <c r="Q66" s="46">
        <f t="shared" si="26"/>
        <v>1039.8284930489408</v>
      </c>
      <c r="R66" s="2"/>
      <c r="S66" s="25">
        <v>43067</v>
      </c>
      <c r="T66" s="27">
        <f t="shared" si="8"/>
        <v>0.15384615384615385</v>
      </c>
      <c r="U66" s="53">
        <f t="shared" si="9"/>
        <v>1034.5494321622227</v>
      </c>
      <c r="V66" s="27">
        <f t="shared" si="20"/>
        <v>7.407407407407407E-2</v>
      </c>
      <c r="W66" s="54">
        <f t="shared" si="22"/>
        <v>1020.4810462283941</v>
      </c>
      <c r="X66" s="53">
        <f t="shared" si="21"/>
        <v>14.068385933828608</v>
      </c>
      <c r="Y66" s="52">
        <f t="shared" si="23"/>
        <v>0.2</v>
      </c>
      <c r="Z66" s="55">
        <f t="shared" si="27"/>
        <v>14.096203313544887</v>
      </c>
      <c r="AA66" s="53">
        <f t="shared" si="24"/>
        <v>-2.7817379716278623E-2</v>
      </c>
      <c r="AB66" s="2"/>
      <c r="AC66" s="11">
        <f>C66</f>
        <v>43067</v>
      </c>
      <c r="AD66" s="17">
        <f>AVERAGE(G60:G66)</f>
        <v>1035.7357142857143</v>
      </c>
      <c r="AE66" s="18">
        <f>AVERAGE(G53:G66)</f>
        <v>1032.4635714285712</v>
      </c>
      <c r="AG66" s="30">
        <f>AVERAGE(E66,F66,G66)</f>
        <v>1049.93</v>
      </c>
      <c r="AH66" s="30">
        <f t="shared" si="5"/>
        <v>1035.5142857142857</v>
      </c>
      <c r="AI66" s="30">
        <f t="shared" si="6"/>
        <v>9.2970068027210733</v>
      </c>
      <c r="AJ66" s="31">
        <f t="shared" si="7"/>
        <v>103.37172376450665</v>
      </c>
      <c r="AK66" s="25">
        <f t="shared" ref="AK66:AK129" si="28">AC66</f>
        <v>43067</v>
      </c>
      <c r="AN66" s="22">
        <f>AVERAGE(E66,F66,G66)</f>
        <v>1049.93</v>
      </c>
      <c r="AO66" s="23">
        <f t="shared" si="17"/>
        <v>1029.6395</v>
      </c>
      <c r="AP66" s="23">
        <f t="shared" si="18"/>
        <v>6.6630666666666798</v>
      </c>
      <c r="AQ66" s="24">
        <f t="shared" si="19"/>
        <v>203.01462789906577</v>
      </c>
      <c r="AR66" s="25">
        <v>43067</v>
      </c>
      <c r="AU66" s="22">
        <f>G66-G65</f>
        <v>-6.7999999999999545</v>
      </c>
      <c r="AV66" s="27">
        <f t="shared" si="1"/>
        <v>0</v>
      </c>
      <c r="AW66" s="27">
        <f t="shared" si="11"/>
        <v>6.7999999999999545</v>
      </c>
      <c r="AX66" s="38">
        <f t="shared" si="14"/>
        <v>4.6329330581056425</v>
      </c>
      <c r="AY66" s="38">
        <f t="shared" si="15"/>
        <v>2.471422116659038</v>
      </c>
      <c r="AZ66" s="27">
        <f t="shared" si="16"/>
        <v>1.8746020871451199</v>
      </c>
      <c r="BA66" s="35">
        <f t="shared" si="12"/>
        <v>65.212576569401321</v>
      </c>
      <c r="BB66" s="25">
        <v>43067</v>
      </c>
    </row>
    <row r="67" spans="1:54" x14ac:dyDescent="0.25">
      <c r="A67">
        <v>1070</v>
      </c>
      <c r="B67">
        <v>3</v>
      </c>
      <c r="C67" s="2">
        <v>43068</v>
      </c>
      <c r="D67">
        <v>1042.68</v>
      </c>
      <c r="E67">
        <v>1044.08</v>
      </c>
      <c r="F67">
        <v>1015.65</v>
      </c>
      <c r="G67">
        <v>1021.66</v>
      </c>
      <c r="H67">
        <v>2459426</v>
      </c>
      <c r="I67" s="2">
        <v>43704.859580243057</v>
      </c>
      <c r="J67" s="2"/>
      <c r="K67" s="11">
        <v>43068</v>
      </c>
      <c r="L67" s="48">
        <f t="shared" si="10"/>
        <v>15.571221231598528</v>
      </c>
      <c r="M67" s="46">
        <f t="shared" si="13"/>
        <v>60.502182321559964</v>
      </c>
      <c r="N67" s="2"/>
      <c r="O67" s="11">
        <v>43068</v>
      </c>
      <c r="P67" s="13">
        <f t="shared" si="3"/>
        <v>0.25</v>
      </c>
      <c r="Q67" s="46">
        <f t="shared" si="26"/>
        <v>1035.2863697867056</v>
      </c>
      <c r="R67" s="2"/>
      <c r="S67" s="25">
        <v>43068</v>
      </c>
      <c r="T67" s="27">
        <f t="shared" si="8"/>
        <v>0.15384615384615385</v>
      </c>
      <c r="U67" s="53">
        <f t="shared" si="9"/>
        <v>1032.5664425988039</v>
      </c>
      <c r="V67" s="27">
        <f t="shared" si="20"/>
        <v>7.407407407407407E-2</v>
      </c>
      <c r="W67" s="54">
        <f t="shared" si="22"/>
        <v>1020.568376137402</v>
      </c>
      <c r="X67" s="53">
        <f t="shared" si="21"/>
        <v>11.998066461401891</v>
      </c>
      <c r="Y67" s="52">
        <f t="shared" si="23"/>
        <v>0.2</v>
      </c>
      <c r="Z67" s="55">
        <f t="shared" si="27"/>
        <v>13.676575943116287</v>
      </c>
      <c r="AA67" s="53">
        <f t="shared" si="24"/>
        <v>-1.6785094817143964</v>
      </c>
      <c r="AB67" s="2"/>
      <c r="AC67" s="11">
        <f>C67</f>
        <v>43068</v>
      </c>
      <c r="AD67" s="17">
        <f>AVERAGE(G61:G67)</f>
        <v>1036.1028571428571</v>
      </c>
      <c r="AE67" s="18">
        <f>AVERAGE(G54:G67)</f>
        <v>1031.1642857142856</v>
      </c>
      <c r="AG67" s="30">
        <f>AVERAGE(E67,F67,G67)</f>
        <v>1027.1299999999999</v>
      </c>
      <c r="AH67" s="30">
        <f t="shared" si="5"/>
        <v>1035.9966666666667</v>
      </c>
      <c r="AI67" s="30">
        <f t="shared" si="6"/>
        <v>8.8304761904761992</v>
      </c>
      <c r="AJ67" s="31">
        <f t="shared" si="7"/>
        <v>-66.939890710383352</v>
      </c>
      <c r="AK67" s="25">
        <f t="shared" si="28"/>
        <v>43068</v>
      </c>
      <c r="AN67" s="22">
        <f>AVERAGE(E67,F67,G67)</f>
        <v>1027.1299999999999</v>
      </c>
      <c r="AO67" s="23">
        <f t="shared" si="17"/>
        <v>1030.145</v>
      </c>
      <c r="AP67" s="23">
        <f t="shared" si="18"/>
        <v>6.2586666666666817</v>
      </c>
      <c r="AQ67" s="24">
        <f t="shared" si="19"/>
        <v>-32.115466553047433</v>
      </c>
      <c r="AR67" s="25">
        <v>43068</v>
      </c>
      <c r="AU67" s="22">
        <f>G67-G66</f>
        <v>-25.750000000000114</v>
      </c>
      <c r="AV67" s="27">
        <f t="shared" si="1"/>
        <v>0</v>
      </c>
      <c r="AW67" s="27">
        <f t="shared" si="11"/>
        <v>25.750000000000114</v>
      </c>
      <c r="AX67" s="38">
        <f t="shared" si="14"/>
        <v>4.3020092682409539</v>
      </c>
      <c r="AY67" s="38">
        <f t="shared" si="15"/>
        <v>4.1341776797548295</v>
      </c>
      <c r="AZ67" s="27">
        <f t="shared" si="16"/>
        <v>1.0405961237002463</v>
      </c>
      <c r="BA67" s="35">
        <f t="shared" si="12"/>
        <v>50.994712359509748</v>
      </c>
      <c r="BB67" s="25">
        <v>43068</v>
      </c>
    </row>
    <row r="68" spans="1:54" x14ac:dyDescent="0.25">
      <c r="A68">
        <v>1071</v>
      </c>
      <c r="B68">
        <v>3</v>
      </c>
      <c r="C68" s="2">
        <v>43069</v>
      </c>
      <c r="D68">
        <v>1022.37</v>
      </c>
      <c r="E68">
        <v>1028.49</v>
      </c>
      <c r="F68">
        <v>1015</v>
      </c>
      <c r="G68">
        <v>1021.41</v>
      </c>
      <c r="H68">
        <v>1724031</v>
      </c>
      <c r="I68" s="2">
        <v>43704.859580243057</v>
      </c>
      <c r="J68" s="2"/>
      <c r="K68" s="11">
        <v>43069</v>
      </c>
      <c r="L68" s="48">
        <f t="shared" si="10"/>
        <v>15.052871656645181</v>
      </c>
      <c r="M68" s="46">
        <f t="shared" si="13"/>
        <v>33.195106780012409</v>
      </c>
      <c r="N68" s="2"/>
      <c r="O68" s="11">
        <v>43069</v>
      </c>
      <c r="P68" s="13">
        <f t="shared" si="3"/>
        <v>0.25</v>
      </c>
      <c r="Q68" s="46">
        <f t="shared" si="26"/>
        <v>1031.8172773400292</v>
      </c>
      <c r="R68" s="2"/>
      <c r="S68" s="25">
        <v>43069</v>
      </c>
      <c r="T68" s="27">
        <f t="shared" si="8"/>
        <v>0.15384615384615385</v>
      </c>
      <c r="U68" s="53">
        <f t="shared" si="9"/>
        <v>1030.8500668143724</v>
      </c>
      <c r="V68" s="27">
        <f t="shared" si="20"/>
        <v>7.407407407407407E-2</v>
      </c>
      <c r="W68" s="54">
        <f t="shared" si="22"/>
        <v>1020.6307186457426</v>
      </c>
      <c r="X68" s="53">
        <f t="shared" si="21"/>
        <v>10.219348168629836</v>
      </c>
      <c r="Y68" s="52">
        <f t="shared" si="23"/>
        <v>0.2</v>
      </c>
      <c r="Z68" s="55">
        <f t="shared" si="27"/>
        <v>12.985130388218996</v>
      </c>
      <c r="AA68" s="53">
        <f t="shared" si="24"/>
        <v>-2.7657822195891608</v>
      </c>
      <c r="AB68" s="2"/>
      <c r="AC68" s="11">
        <f>C68</f>
        <v>43069</v>
      </c>
      <c r="AD68" s="17">
        <f>AVERAGE(G62:G68)</f>
        <v>1036.5357142857142</v>
      </c>
      <c r="AE68" s="18">
        <f>AVERAGE(G55:G68)</f>
        <v>1030.4607142857144</v>
      </c>
      <c r="AG68" s="30">
        <f>AVERAGE(E68,F68,G68)</f>
        <v>1021.6333333333333</v>
      </c>
      <c r="AH68" s="30">
        <f t="shared" si="5"/>
        <v>1036.3019047619048</v>
      </c>
      <c r="AI68" s="30">
        <f t="shared" si="6"/>
        <v>8.5688435374149936</v>
      </c>
      <c r="AJ68" s="31">
        <f t="shared" si="7"/>
        <v>-114.12330702910384</v>
      </c>
      <c r="AK68" s="25">
        <f t="shared" si="28"/>
        <v>43069</v>
      </c>
      <c r="AN68" s="22">
        <f>AVERAGE(E68,F68,G68)</f>
        <v>1021.6333333333333</v>
      </c>
      <c r="AO68" s="23">
        <f t="shared" si="17"/>
        <v>1030.0246666666667</v>
      </c>
      <c r="AP68" s="23">
        <f t="shared" si="18"/>
        <v>6.3549333333333546</v>
      </c>
      <c r="AQ68" s="24">
        <f t="shared" si="19"/>
        <v>-88.029597303232521</v>
      </c>
      <c r="AR68" s="25">
        <v>43069</v>
      </c>
      <c r="AU68" s="22">
        <f>G68-G67</f>
        <v>-0.25</v>
      </c>
      <c r="AV68" s="27">
        <f t="shared" ref="AV68:AV131" si="29">IF(AU68&gt;0,AU68,0)</f>
        <v>0</v>
      </c>
      <c r="AW68" s="27">
        <f t="shared" si="11"/>
        <v>0.25</v>
      </c>
      <c r="AX68" s="38">
        <f t="shared" si="14"/>
        <v>3.9947228919380287</v>
      </c>
      <c r="AY68" s="38">
        <f t="shared" si="15"/>
        <v>3.8567364169151985</v>
      </c>
      <c r="AZ68" s="27">
        <f t="shared" si="16"/>
        <v>1.0357780413558046</v>
      </c>
      <c r="BA68" s="35">
        <f t="shared" si="12"/>
        <v>50.878731389891037</v>
      </c>
      <c r="BB68" s="25">
        <v>43069</v>
      </c>
    </row>
    <row r="69" spans="1:54" x14ac:dyDescent="0.25">
      <c r="A69">
        <v>1072</v>
      </c>
      <c r="B69">
        <v>3</v>
      </c>
      <c r="C69" s="2">
        <v>43070</v>
      </c>
      <c r="D69">
        <v>1015.8</v>
      </c>
      <c r="E69">
        <v>1022.49</v>
      </c>
      <c r="F69">
        <v>1002.02</v>
      </c>
      <c r="G69">
        <v>1010.17</v>
      </c>
      <c r="H69">
        <v>1909566</v>
      </c>
      <c r="I69" s="2">
        <v>43704.859580243057</v>
      </c>
      <c r="J69" s="2"/>
      <c r="K69" s="11">
        <v>43070</v>
      </c>
      <c r="L69" s="48">
        <f t="shared" si="10"/>
        <v>13.502319416832274</v>
      </c>
      <c r="M69" s="46">
        <f t="shared" si="13"/>
        <v>14.708804101691994</v>
      </c>
      <c r="N69" s="2"/>
      <c r="O69" s="11">
        <v>43070</v>
      </c>
      <c r="P69" s="13">
        <f t="shared" si="3"/>
        <v>0.25</v>
      </c>
      <c r="Q69" s="46">
        <f t="shared" si="26"/>
        <v>1026.405458005022</v>
      </c>
      <c r="R69" s="2"/>
      <c r="S69" s="25">
        <v>43070</v>
      </c>
      <c r="T69" s="27">
        <f t="shared" si="8"/>
        <v>0.15384615384615385</v>
      </c>
      <c r="U69" s="53">
        <f t="shared" si="9"/>
        <v>1027.6685180736997</v>
      </c>
      <c r="V69" s="27">
        <f t="shared" si="20"/>
        <v>7.407407407407407E-2</v>
      </c>
      <c r="W69" s="54">
        <f t="shared" si="22"/>
        <v>1019.8558505979098</v>
      </c>
      <c r="X69" s="53">
        <f t="shared" si="21"/>
        <v>7.8126674757899082</v>
      </c>
      <c r="Y69" s="52">
        <f t="shared" si="23"/>
        <v>0.2</v>
      </c>
      <c r="Z69" s="55">
        <f t="shared" si="27"/>
        <v>11.950637805733178</v>
      </c>
      <c r="AA69" s="53">
        <f t="shared" si="24"/>
        <v>-4.1379703299432702</v>
      </c>
      <c r="AB69" s="2"/>
      <c r="AC69" s="11">
        <f>C69</f>
        <v>43070</v>
      </c>
      <c r="AD69" s="17">
        <f>AVERAGE(G63:G69)</f>
        <v>1033.0614285714285</v>
      </c>
      <c r="AE69" s="18">
        <f>AVERAGE(G56:G69)</f>
        <v>1029.1821428571429</v>
      </c>
      <c r="AG69" s="30">
        <f>AVERAGE(E69,F69,G69)</f>
        <v>1011.56</v>
      </c>
      <c r="AH69" s="30">
        <f t="shared" si="5"/>
        <v>1033.56</v>
      </c>
      <c r="AI69" s="30">
        <f t="shared" si="6"/>
        <v>11.530476190476245</v>
      </c>
      <c r="AJ69" s="31">
        <f t="shared" si="7"/>
        <v>-127.19914099281348</v>
      </c>
      <c r="AK69" s="25">
        <f t="shared" si="28"/>
        <v>43070</v>
      </c>
      <c r="AN69" s="22">
        <f>AVERAGE(E69,F69,G69)</f>
        <v>1011.56</v>
      </c>
      <c r="AO69" s="23">
        <f t="shared" si="17"/>
        <v>1029.4913333333336</v>
      </c>
      <c r="AP69" s="23">
        <f t="shared" si="18"/>
        <v>6.7816000000000711</v>
      </c>
      <c r="AQ69" s="24">
        <f t="shared" si="19"/>
        <v>-176.2743633098726</v>
      </c>
      <c r="AR69" s="25">
        <v>43070</v>
      </c>
      <c r="AU69" s="22">
        <f>G69-G68</f>
        <v>-11.240000000000009</v>
      </c>
      <c r="AV69" s="27">
        <f t="shared" si="29"/>
        <v>0</v>
      </c>
      <c r="AW69" s="27">
        <f t="shared" si="11"/>
        <v>11.240000000000009</v>
      </c>
      <c r="AX69" s="38">
        <f t="shared" si="14"/>
        <v>3.7093855425138833</v>
      </c>
      <c r="AY69" s="38">
        <f t="shared" si="15"/>
        <v>4.3841123871355423</v>
      </c>
      <c r="AZ69" s="27">
        <f t="shared" si="16"/>
        <v>0.84609727464981643</v>
      </c>
      <c r="BA69" s="35">
        <f t="shared" si="12"/>
        <v>45.831673458827431</v>
      </c>
      <c r="BB69" s="25">
        <v>43070</v>
      </c>
    </row>
    <row r="70" spans="1:54" x14ac:dyDescent="0.25">
      <c r="A70">
        <v>1073</v>
      </c>
      <c r="B70">
        <v>3</v>
      </c>
      <c r="C70" s="2">
        <v>43073</v>
      </c>
      <c r="D70">
        <v>1012.66</v>
      </c>
      <c r="E70">
        <v>1016.1</v>
      </c>
      <c r="F70">
        <v>995.57</v>
      </c>
      <c r="G70">
        <v>998.68</v>
      </c>
      <c r="H70">
        <v>1906439</v>
      </c>
      <c r="I70" s="2">
        <v>43704.859580243057</v>
      </c>
      <c r="J70" s="2"/>
      <c r="K70" s="11">
        <v>43073</v>
      </c>
      <c r="L70" s="48">
        <f t="shared" si="10"/>
        <v>4.6549917676992925</v>
      </c>
      <c r="M70" s="46">
        <f t="shared" si="13"/>
        <v>11.070060947058915</v>
      </c>
      <c r="N70" s="2"/>
      <c r="O70" s="11">
        <v>43073</v>
      </c>
      <c r="P70" s="13">
        <f t="shared" si="3"/>
        <v>0.25</v>
      </c>
      <c r="Q70" s="46">
        <f t="shared" si="26"/>
        <v>1019.4740935037664</v>
      </c>
      <c r="R70" s="2"/>
      <c r="S70" s="25">
        <v>43073</v>
      </c>
      <c r="T70" s="27">
        <f t="shared" si="8"/>
        <v>0.15384615384615385</v>
      </c>
      <c r="U70" s="53">
        <f t="shared" si="9"/>
        <v>1023.2087460623613</v>
      </c>
      <c r="V70" s="27">
        <f t="shared" si="20"/>
        <v>7.407407407407407E-2</v>
      </c>
      <c r="W70" s="54">
        <f t="shared" si="22"/>
        <v>1018.2872690721387</v>
      </c>
      <c r="X70" s="53">
        <f t="shared" si="21"/>
        <v>4.9214769902226863</v>
      </c>
      <c r="Y70" s="52">
        <f t="shared" si="23"/>
        <v>0.2</v>
      </c>
      <c r="Z70" s="55">
        <f t="shared" si="27"/>
        <v>10.544805642631079</v>
      </c>
      <c r="AA70" s="53">
        <f t="shared" si="24"/>
        <v>-5.623328652408393</v>
      </c>
      <c r="AB70" s="2"/>
      <c r="AC70" s="11">
        <f>C70</f>
        <v>43073</v>
      </c>
      <c r="AD70" s="17">
        <f>AVERAGE(G64:G70)</f>
        <v>1027.7357142857143</v>
      </c>
      <c r="AE70" s="18">
        <f>AVERAGE(G57:G70)</f>
        <v>1027.2485714285715</v>
      </c>
      <c r="AG70" s="30">
        <f>AVERAGE(E70,F70,G70)</f>
        <v>1003.4499999999999</v>
      </c>
      <c r="AH70" s="30">
        <f t="shared" si="5"/>
        <v>1028.9528571428571</v>
      </c>
      <c r="AI70" s="30">
        <f t="shared" si="6"/>
        <v>14.86802721088439</v>
      </c>
      <c r="AJ70" s="31">
        <f t="shared" si="7"/>
        <v>-114.35212298682248</v>
      </c>
      <c r="AK70" s="25">
        <f t="shared" si="28"/>
        <v>43073</v>
      </c>
      <c r="AN70" s="22">
        <f>AVERAGE(E70,F70,G70)</f>
        <v>1003.4499999999999</v>
      </c>
      <c r="AO70" s="23">
        <f t="shared" si="17"/>
        <v>1028.2398333333335</v>
      </c>
      <c r="AP70" s="23">
        <f t="shared" si="18"/>
        <v>7.8245000000000058</v>
      </c>
      <c r="AQ70" s="24">
        <f t="shared" si="19"/>
        <v>-211.21548412749345</v>
      </c>
      <c r="AR70" s="25">
        <v>43073</v>
      </c>
      <c r="AU70" s="22">
        <f>G70-G69</f>
        <v>-11.490000000000009</v>
      </c>
      <c r="AV70" s="27">
        <f t="shared" si="29"/>
        <v>0</v>
      </c>
      <c r="AW70" s="27">
        <f t="shared" si="11"/>
        <v>11.490000000000009</v>
      </c>
      <c r="AX70" s="38">
        <f t="shared" si="14"/>
        <v>3.4444294323343203</v>
      </c>
      <c r="AY70" s="38">
        <f t="shared" si="15"/>
        <v>4.8916757880544326</v>
      </c>
      <c r="AZ70" s="27">
        <f t="shared" si="16"/>
        <v>0.70414099003570185</v>
      </c>
      <c r="BA70" s="35">
        <f t="shared" si="12"/>
        <v>41.31940925973209</v>
      </c>
      <c r="BB70" s="25">
        <v>43073</v>
      </c>
    </row>
    <row r="71" spans="1:54" x14ac:dyDescent="0.25">
      <c r="A71">
        <v>1074</v>
      </c>
      <c r="B71">
        <v>3</v>
      </c>
      <c r="C71" s="2">
        <v>43074</v>
      </c>
      <c r="D71">
        <v>995.94</v>
      </c>
      <c r="E71">
        <v>1020.61</v>
      </c>
      <c r="F71">
        <v>988.28</v>
      </c>
      <c r="G71">
        <v>1005.15</v>
      </c>
      <c r="H71">
        <v>2067318</v>
      </c>
      <c r="I71" s="2">
        <v>43704.859580243057</v>
      </c>
      <c r="J71" s="2"/>
      <c r="K71" s="11">
        <v>43074</v>
      </c>
      <c r="L71" s="48">
        <f t="shared" si="10"/>
        <v>22.766531713900097</v>
      </c>
      <c r="M71" s="46">
        <f t="shared" si="13"/>
        <v>13.641280966143887</v>
      </c>
      <c r="N71" s="2"/>
      <c r="O71" s="11">
        <v>43074</v>
      </c>
      <c r="P71" s="13">
        <f t="shared" si="3"/>
        <v>0.25</v>
      </c>
      <c r="Q71" s="46">
        <f t="shared" si="26"/>
        <v>1015.8930701278249</v>
      </c>
      <c r="R71" s="2"/>
      <c r="S71" s="25">
        <v>43074</v>
      </c>
      <c r="T71" s="27">
        <f t="shared" si="8"/>
        <v>0.15384615384615385</v>
      </c>
      <c r="U71" s="53">
        <f t="shared" si="9"/>
        <v>1020.4304774373827</v>
      </c>
      <c r="V71" s="27">
        <f t="shared" si="20"/>
        <v>7.407407407407407E-2</v>
      </c>
      <c r="W71" s="54">
        <f t="shared" si="22"/>
        <v>1017.3141380297581</v>
      </c>
      <c r="X71" s="53">
        <f t="shared" si="21"/>
        <v>3.1163394076246504</v>
      </c>
      <c r="Y71" s="52">
        <f t="shared" si="23"/>
        <v>0.2</v>
      </c>
      <c r="Z71" s="55">
        <f t="shared" si="27"/>
        <v>9.0591123956297928</v>
      </c>
      <c r="AA71" s="53">
        <f t="shared" si="24"/>
        <v>-5.9427729880051423</v>
      </c>
      <c r="AB71" s="2"/>
      <c r="AC71" s="11">
        <f>C71</f>
        <v>43074</v>
      </c>
      <c r="AD71" s="17">
        <f>AVERAGE(G65:G71)</f>
        <v>1022.67</v>
      </c>
      <c r="AE71" s="18">
        <f>AVERAGE(G58:G71)</f>
        <v>1025.7592857142856</v>
      </c>
      <c r="AG71" s="30">
        <f>AVERAGE(E71,F71,G71)</f>
        <v>1004.68</v>
      </c>
      <c r="AH71" s="30">
        <f t="shared" si="5"/>
        <v>1023.9647619047619</v>
      </c>
      <c r="AI71" s="30">
        <f t="shared" si="6"/>
        <v>15.581632653061254</v>
      </c>
      <c r="AJ71" s="31">
        <f t="shared" si="7"/>
        <v>-82.510659972349472</v>
      </c>
      <c r="AK71" s="25">
        <f t="shared" si="28"/>
        <v>43074</v>
      </c>
      <c r="AN71" s="22">
        <f>AVERAGE(E71,F71,G71)</f>
        <v>1004.68</v>
      </c>
      <c r="AO71" s="23">
        <f t="shared" si="17"/>
        <v>1027.0443333333337</v>
      </c>
      <c r="AP71" s="23">
        <f t="shared" si="18"/>
        <v>8.9732333333332921</v>
      </c>
      <c r="AQ71" s="24">
        <f t="shared" si="19"/>
        <v>-166.15588831475745</v>
      </c>
      <c r="AR71" s="25">
        <v>43074</v>
      </c>
      <c r="AU71" s="22">
        <f>G71-G70</f>
        <v>6.4700000000000273</v>
      </c>
      <c r="AV71" s="27">
        <f t="shared" si="29"/>
        <v>6.4700000000000273</v>
      </c>
      <c r="AW71" s="27">
        <f t="shared" si="11"/>
        <v>0</v>
      </c>
      <c r="AX71" s="38">
        <f t="shared" si="14"/>
        <v>3.6605416157390138</v>
      </c>
      <c r="AY71" s="38">
        <f t="shared" si="15"/>
        <v>4.5422703746219728</v>
      </c>
      <c r="AZ71" s="27">
        <f t="shared" si="16"/>
        <v>0.80588369115822611</v>
      </c>
      <c r="BA71" s="35">
        <f t="shared" si="12"/>
        <v>44.625448200452077</v>
      </c>
      <c r="BB71" s="25">
        <v>43074</v>
      </c>
    </row>
    <row r="72" spans="1:54" x14ac:dyDescent="0.25">
      <c r="A72">
        <v>1075</v>
      </c>
      <c r="B72">
        <v>3</v>
      </c>
      <c r="C72" s="2">
        <v>43075</v>
      </c>
      <c r="D72">
        <v>1001.5</v>
      </c>
      <c r="E72">
        <v>1024.97</v>
      </c>
      <c r="F72">
        <v>1001.14</v>
      </c>
      <c r="G72">
        <v>1018.38</v>
      </c>
      <c r="H72">
        <v>1271964</v>
      </c>
      <c r="I72" s="2">
        <v>43704.859580243057</v>
      </c>
      <c r="J72" s="2"/>
      <c r="K72" s="11">
        <v>43075</v>
      </c>
      <c r="L72" s="48">
        <f t="shared" si="10"/>
        <v>40.620782726045839</v>
      </c>
      <c r="M72" s="46">
        <f t="shared" si="13"/>
        <v>22.680768735881742</v>
      </c>
      <c r="N72" s="2"/>
      <c r="O72" s="11">
        <v>43075</v>
      </c>
      <c r="P72" s="13">
        <f t="shared" si="3"/>
        <v>0.25</v>
      </c>
      <c r="Q72" s="46">
        <f t="shared" si="26"/>
        <v>1016.5148025958687</v>
      </c>
      <c r="R72" s="2"/>
      <c r="S72" s="25">
        <v>43075</v>
      </c>
      <c r="T72" s="27">
        <f t="shared" si="8"/>
        <v>0.15384615384615385</v>
      </c>
      <c r="U72" s="53">
        <f t="shared" si="9"/>
        <v>1020.115019370093</v>
      </c>
      <c r="V72" s="27">
        <f t="shared" si="20"/>
        <v>7.407407407407407E-2</v>
      </c>
      <c r="W72" s="54">
        <f t="shared" si="22"/>
        <v>1017.3930907682945</v>
      </c>
      <c r="X72" s="53">
        <f t="shared" si="21"/>
        <v>2.7219286017984814</v>
      </c>
      <c r="Y72" s="52">
        <f t="shared" si="23"/>
        <v>0.2</v>
      </c>
      <c r="Z72" s="55">
        <f t="shared" si="27"/>
        <v>7.7916756368635305</v>
      </c>
      <c r="AA72" s="53">
        <f t="shared" si="24"/>
        <v>-5.0697470350650491</v>
      </c>
      <c r="AB72" s="2"/>
      <c r="AC72" s="11">
        <f>C72</f>
        <v>43075</v>
      </c>
      <c r="AD72" s="17">
        <f>AVERAGE(G66:G72)</f>
        <v>1017.5514285714286</v>
      </c>
      <c r="AE72" s="18">
        <f>AVERAGE(G59:G72)</f>
        <v>1025.5785714285714</v>
      </c>
      <c r="AG72" s="30">
        <f>AVERAGE(E72,F72,G72)</f>
        <v>1014.83</v>
      </c>
      <c r="AH72" s="30">
        <f t="shared" si="5"/>
        <v>1019.0304761904762</v>
      </c>
      <c r="AI72" s="30">
        <f t="shared" si="6"/>
        <v>11.886258503401368</v>
      </c>
      <c r="AJ72" s="31">
        <f t="shared" si="7"/>
        <v>-23.559284526043982</v>
      </c>
      <c r="AK72" s="25">
        <f t="shared" si="28"/>
        <v>43075</v>
      </c>
      <c r="AN72" s="22">
        <f>AVERAGE(E72,F72,G72)</f>
        <v>1014.83</v>
      </c>
      <c r="AO72" s="23">
        <f t="shared" si="17"/>
        <v>1026.2453333333337</v>
      </c>
      <c r="AP72" s="23">
        <f t="shared" si="18"/>
        <v>9.4344666666666228</v>
      </c>
      <c r="AQ72" s="24">
        <f t="shared" si="19"/>
        <v>-80.664042718074569</v>
      </c>
      <c r="AR72" s="25">
        <v>43075</v>
      </c>
      <c r="AU72" s="22">
        <f>G72-G71</f>
        <v>13.230000000000018</v>
      </c>
      <c r="AV72" s="27">
        <f t="shared" si="29"/>
        <v>13.230000000000018</v>
      </c>
      <c r="AW72" s="27">
        <f t="shared" si="11"/>
        <v>0</v>
      </c>
      <c r="AX72" s="38">
        <f t="shared" si="14"/>
        <v>4.3440743574719427</v>
      </c>
      <c r="AY72" s="38">
        <f t="shared" si="15"/>
        <v>4.2178224907204029</v>
      </c>
      <c r="AZ72" s="27">
        <f t="shared" si="16"/>
        <v>1.0299329492953546</v>
      </c>
      <c r="BA72" s="35">
        <f t="shared" si="12"/>
        <v>50.7372891135578</v>
      </c>
      <c r="BB72" s="25">
        <v>43075</v>
      </c>
    </row>
    <row r="73" spans="1:54" x14ac:dyDescent="0.25">
      <c r="A73">
        <v>1076</v>
      </c>
      <c r="B73">
        <v>3</v>
      </c>
      <c r="C73" s="2">
        <v>43076</v>
      </c>
      <c r="D73">
        <v>1020.43</v>
      </c>
      <c r="E73">
        <v>1034.24</v>
      </c>
      <c r="F73">
        <v>1018.07</v>
      </c>
      <c r="G73">
        <v>1030.93</v>
      </c>
      <c r="H73">
        <v>1458242</v>
      </c>
      <c r="I73" s="2">
        <v>43704.859580243057</v>
      </c>
      <c r="J73" s="2"/>
      <c r="K73" s="11">
        <v>43076</v>
      </c>
      <c r="L73" s="48">
        <f t="shared" si="10"/>
        <v>57.557354925775996</v>
      </c>
      <c r="M73" s="46">
        <f t="shared" si="13"/>
        <v>40.314889788573979</v>
      </c>
      <c r="N73" s="2"/>
      <c r="O73" s="11">
        <v>43076</v>
      </c>
      <c r="P73" s="13">
        <f t="shared" ref="P73:P136" si="30">2/(7+1)</f>
        <v>0.25</v>
      </c>
      <c r="Q73" s="46">
        <f t="shared" si="26"/>
        <v>1020.1186019469014</v>
      </c>
      <c r="R73" s="2"/>
      <c r="S73" s="25">
        <v>43076</v>
      </c>
      <c r="T73" s="27">
        <f t="shared" ref="T73:T136" si="31">2/(12+1)</f>
        <v>0.15384615384615385</v>
      </c>
      <c r="U73" s="53">
        <f t="shared" si="9"/>
        <v>1021.7788625439249</v>
      </c>
      <c r="V73" s="27">
        <f t="shared" si="20"/>
        <v>7.407407407407407E-2</v>
      </c>
      <c r="W73" s="54">
        <f t="shared" si="22"/>
        <v>1018.3958247854579</v>
      </c>
      <c r="X73" s="53">
        <f t="shared" si="21"/>
        <v>3.3830377584670259</v>
      </c>
      <c r="Y73" s="52">
        <f t="shared" si="23"/>
        <v>0.2</v>
      </c>
      <c r="Z73" s="55">
        <f t="shared" si="27"/>
        <v>6.9099480611842292</v>
      </c>
      <c r="AA73" s="53">
        <f t="shared" si="24"/>
        <v>-3.5269103027172033</v>
      </c>
      <c r="AB73" s="2"/>
      <c r="AC73" s="11">
        <f>C73</f>
        <v>43076</v>
      </c>
      <c r="AD73" s="17">
        <f>AVERAGE(G67:G73)</f>
        <v>1015.1971428571429</v>
      </c>
      <c r="AE73" s="18">
        <f>AVERAGE(G60:G73)</f>
        <v>1025.4664285714284</v>
      </c>
      <c r="AG73" s="30">
        <f>AVERAGE(E73,F73,G73)</f>
        <v>1027.7466666666667</v>
      </c>
      <c r="AH73" s="30">
        <f t="shared" ref="AH73:AH136" si="32">AVERAGE(AG67:AG73)</f>
        <v>1015.8614285714285</v>
      </c>
      <c r="AI73" s="30">
        <f t="shared" ref="AI73:AI136" si="33">(ABS(AH73-AG67)+ABS(AH73-AG68)+ABS(AH73-AG69)+ABS(AH73-AG70)+ABS(AH73-AG71)+ABS(AH73-AG72)+ABS(AH73-AG73))/7</f>
        <v>8.2644897959183616</v>
      </c>
      <c r="AJ73" s="31">
        <f t="shared" ref="AJ73:AJ136" si="34">(AG73-AH73)/(AI73*0.015)</f>
        <v>95.873940910488244</v>
      </c>
      <c r="AK73" s="25">
        <f t="shared" si="28"/>
        <v>43076</v>
      </c>
      <c r="AN73" s="22">
        <f>AVERAGE(E73,F73,G73)</f>
        <v>1027.7466666666667</v>
      </c>
      <c r="AO73" s="23">
        <f t="shared" si="17"/>
        <v>1025.7690000000002</v>
      </c>
      <c r="AP73" s="23">
        <f t="shared" si="18"/>
        <v>9.0057666666666414</v>
      </c>
      <c r="AQ73" s="24">
        <f t="shared" si="19"/>
        <v>14.640002270148702</v>
      </c>
      <c r="AR73" s="25">
        <v>43076</v>
      </c>
      <c r="AU73" s="22">
        <f>G73-G72</f>
        <v>12.550000000000068</v>
      </c>
      <c r="AV73" s="27">
        <f t="shared" si="29"/>
        <v>12.550000000000068</v>
      </c>
      <c r="AW73" s="27">
        <f t="shared" si="11"/>
        <v>0</v>
      </c>
      <c r="AX73" s="38">
        <f t="shared" si="14"/>
        <v>4.9302119033668088</v>
      </c>
      <c r="AY73" s="38">
        <f t="shared" si="15"/>
        <v>3.9165494556689455</v>
      </c>
      <c r="AZ73" s="27">
        <f t="shared" si="16"/>
        <v>1.2588151788127313</v>
      </c>
      <c r="BA73" s="35">
        <f t="shared" si="12"/>
        <v>55.729003002113004</v>
      </c>
      <c r="BB73" s="25">
        <v>43076</v>
      </c>
    </row>
    <row r="74" spans="1:54" x14ac:dyDescent="0.25">
      <c r="A74">
        <v>1077</v>
      </c>
      <c r="B74">
        <v>3</v>
      </c>
      <c r="C74" s="2">
        <v>43077</v>
      </c>
      <c r="D74">
        <v>1037.49</v>
      </c>
      <c r="E74">
        <v>1042.05</v>
      </c>
      <c r="F74">
        <v>1032.52</v>
      </c>
      <c r="G74">
        <v>1037.05</v>
      </c>
      <c r="H74">
        <v>1290774</v>
      </c>
      <c r="I74" s="2">
        <v>43704.859580243057</v>
      </c>
      <c r="J74" s="2"/>
      <c r="K74" s="11">
        <v>43077</v>
      </c>
      <c r="L74" s="48">
        <f t="shared" si="10"/>
        <v>65.816464237516726</v>
      </c>
      <c r="M74" s="46">
        <f t="shared" si="13"/>
        <v>54.664867296446182</v>
      </c>
      <c r="N74" s="2"/>
      <c r="O74" s="11">
        <v>43077</v>
      </c>
      <c r="P74" s="13">
        <f t="shared" si="30"/>
        <v>0.25</v>
      </c>
      <c r="Q74" s="46">
        <f t="shared" si="26"/>
        <v>1024.3514514601761</v>
      </c>
      <c r="R74" s="2"/>
      <c r="S74" s="25">
        <v>43077</v>
      </c>
      <c r="T74" s="27">
        <f t="shared" si="31"/>
        <v>0.15384615384615385</v>
      </c>
      <c r="U74" s="53">
        <f t="shared" si="9"/>
        <v>1024.128268306398</v>
      </c>
      <c r="V74" s="27">
        <f t="shared" si="20"/>
        <v>7.407407407407407E-2</v>
      </c>
      <c r="W74" s="54">
        <f t="shared" si="22"/>
        <v>1019.7776155420906</v>
      </c>
      <c r="X74" s="53">
        <f t="shared" si="21"/>
        <v>4.3506527643073696</v>
      </c>
      <c r="Y74" s="52">
        <f t="shared" si="23"/>
        <v>0.2</v>
      </c>
      <c r="Z74" s="55">
        <f t="shared" si="27"/>
        <v>6.3980890018088576</v>
      </c>
      <c r="AA74" s="53">
        <f t="shared" si="24"/>
        <v>-2.0474362375014881</v>
      </c>
      <c r="AB74" s="2"/>
      <c r="AC74" s="11">
        <f>C74</f>
        <v>43077</v>
      </c>
      <c r="AD74" s="17">
        <f>AVERAGE(G68:G74)</f>
        <v>1017.3957142857143</v>
      </c>
      <c r="AE74" s="18">
        <f>AVERAGE(G61:G74)</f>
        <v>1026.7492857142856</v>
      </c>
      <c r="AG74" s="30">
        <f>AVERAGE(E74,F74,G74)</f>
        <v>1037.2066666666667</v>
      </c>
      <c r="AH74" s="30">
        <f t="shared" si="32"/>
        <v>1017.3009523809524</v>
      </c>
      <c r="AI74" s="30">
        <f t="shared" si="33"/>
        <v>9.9096598639456008</v>
      </c>
      <c r="AJ74" s="31">
        <f t="shared" si="34"/>
        <v>133.91454775111214</v>
      </c>
      <c r="AK74" s="25">
        <f t="shared" si="28"/>
        <v>43077</v>
      </c>
      <c r="AN74" s="22">
        <f>AVERAGE(E74,F74,G74)</f>
        <v>1037.2066666666667</v>
      </c>
      <c r="AO74" s="23">
        <f t="shared" si="17"/>
        <v>1026.2139999999999</v>
      </c>
      <c r="AP74" s="23">
        <f t="shared" si="18"/>
        <v>9.4062666666666761</v>
      </c>
      <c r="AQ74" s="24">
        <f t="shared" si="19"/>
        <v>77.910234784376044</v>
      </c>
      <c r="AR74" s="25">
        <v>43077</v>
      </c>
      <c r="AU74" s="22">
        <f>G74-G73</f>
        <v>6.1199999999998909</v>
      </c>
      <c r="AV74" s="27">
        <f t="shared" si="29"/>
        <v>6.1199999999998909</v>
      </c>
      <c r="AW74" s="27">
        <f t="shared" si="11"/>
        <v>0</v>
      </c>
      <c r="AX74" s="38">
        <f t="shared" si="14"/>
        <v>5.0151967674120286</v>
      </c>
      <c r="AY74" s="38">
        <f t="shared" si="15"/>
        <v>3.6367959231211637</v>
      </c>
      <c r="AZ74" s="27">
        <f t="shared" si="16"/>
        <v>1.3790151752886635</v>
      </c>
      <c r="BA74" s="35">
        <f t="shared" si="12"/>
        <v>57.965799865960811</v>
      </c>
      <c r="BB74" s="25">
        <v>43077</v>
      </c>
    </row>
    <row r="75" spans="1:54" x14ac:dyDescent="0.25">
      <c r="A75">
        <v>1078</v>
      </c>
      <c r="B75">
        <v>3</v>
      </c>
      <c r="C75" s="2">
        <v>43080</v>
      </c>
      <c r="D75">
        <v>1035.5</v>
      </c>
      <c r="E75">
        <v>1043.8</v>
      </c>
      <c r="F75">
        <v>1032.05</v>
      </c>
      <c r="G75">
        <v>1041.0999999999999</v>
      </c>
      <c r="H75">
        <v>1192838</v>
      </c>
      <c r="I75" s="2">
        <v>43704.859580243057</v>
      </c>
      <c r="J75" s="2"/>
      <c r="K75" s="11">
        <v>43080</v>
      </c>
      <c r="L75" s="48">
        <f t="shared" si="10"/>
        <v>71.282051282051057</v>
      </c>
      <c r="M75" s="46">
        <f t="shared" si="13"/>
        <v>64.885290148447936</v>
      </c>
      <c r="N75" s="2"/>
      <c r="O75" s="11">
        <v>43080</v>
      </c>
      <c r="P75" s="13">
        <f t="shared" si="30"/>
        <v>0.25</v>
      </c>
      <c r="Q75" s="46">
        <f t="shared" si="26"/>
        <v>1028.5385885951321</v>
      </c>
      <c r="R75" s="2"/>
      <c r="S75" s="25">
        <v>43080</v>
      </c>
      <c r="T75" s="27">
        <f t="shared" si="31"/>
        <v>0.15384615384615385</v>
      </c>
      <c r="U75" s="53">
        <f t="shared" si="9"/>
        <v>1026.7393039515675</v>
      </c>
      <c r="V75" s="27">
        <f t="shared" si="20"/>
        <v>7.407407407407407E-2</v>
      </c>
      <c r="W75" s="54">
        <f t="shared" si="22"/>
        <v>1021.3570514278617</v>
      </c>
      <c r="X75" s="53">
        <f t="shared" si="21"/>
        <v>5.3822525237058017</v>
      </c>
      <c r="Y75" s="52">
        <f t="shared" si="23"/>
        <v>0.2</v>
      </c>
      <c r="Z75" s="55">
        <f t="shared" si="27"/>
        <v>6.1949217061882464</v>
      </c>
      <c r="AA75" s="53">
        <f t="shared" si="24"/>
        <v>-0.8126691824824448</v>
      </c>
      <c r="AB75" s="2"/>
      <c r="AC75" s="11">
        <f>C75</f>
        <v>43080</v>
      </c>
      <c r="AD75" s="17">
        <f>AVERAGE(G69:G75)</f>
        <v>1020.2085714285715</v>
      </c>
      <c r="AE75" s="18">
        <f>AVERAGE(G62:G75)</f>
        <v>1028.3721428571428</v>
      </c>
      <c r="AG75" s="30">
        <f>AVERAGE(E75,F75,G75)</f>
        <v>1038.9833333333333</v>
      </c>
      <c r="AH75" s="30">
        <f t="shared" si="32"/>
        <v>1019.7795238095239</v>
      </c>
      <c r="AI75" s="30">
        <f t="shared" si="33"/>
        <v>12.742312925170106</v>
      </c>
      <c r="AJ75" s="31">
        <f t="shared" si="34"/>
        <v>100.47265168987157</v>
      </c>
      <c r="AK75" s="25">
        <f t="shared" si="28"/>
        <v>43080</v>
      </c>
      <c r="AN75" s="22">
        <f>AVERAGE(E75,F75,G75)</f>
        <v>1038.9833333333333</v>
      </c>
      <c r="AO75" s="23">
        <f t="shared" si="17"/>
        <v>1026.7613333333334</v>
      </c>
      <c r="AP75" s="23">
        <f t="shared" si="18"/>
        <v>9.9116666666666617</v>
      </c>
      <c r="AQ75" s="24">
        <f t="shared" si="19"/>
        <v>82.206154363544556</v>
      </c>
      <c r="AR75" s="25">
        <v>43080</v>
      </c>
      <c r="AU75" s="22">
        <f>G75-G74</f>
        <v>4.0499999999999545</v>
      </c>
      <c r="AV75" s="27">
        <f t="shared" si="29"/>
        <v>4.0499999999999545</v>
      </c>
      <c r="AW75" s="27">
        <f t="shared" si="11"/>
        <v>0</v>
      </c>
      <c r="AX75" s="38">
        <f t="shared" si="14"/>
        <v>4.9462541411683087</v>
      </c>
      <c r="AY75" s="38">
        <f t="shared" si="15"/>
        <v>3.3770247857553666</v>
      </c>
      <c r="AZ75" s="27">
        <f t="shared" si="16"/>
        <v>1.4646780687047696</v>
      </c>
      <c r="BA75" s="35">
        <f t="shared" si="12"/>
        <v>59.426749777283611</v>
      </c>
      <c r="BB75" s="25">
        <v>43080</v>
      </c>
    </row>
    <row r="76" spans="1:54" x14ac:dyDescent="0.25">
      <c r="A76">
        <v>1079</v>
      </c>
      <c r="B76">
        <v>3</v>
      </c>
      <c r="C76" s="2">
        <v>43081</v>
      </c>
      <c r="D76">
        <v>1039.6300000000001</v>
      </c>
      <c r="E76">
        <v>1050.31</v>
      </c>
      <c r="F76">
        <v>1033.69</v>
      </c>
      <c r="G76">
        <v>1040.48</v>
      </c>
      <c r="H76">
        <v>1279659</v>
      </c>
      <c r="I76" s="2">
        <v>43704.859580243057</v>
      </c>
      <c r="J76" s="2"/>
      <c r="K76" s="11">
        <v>43081</v>
      </c>
      <c r="L76" s="48">
        <f t="shared" si="10"/>
        <v>70.445344129554584</v>
      </c>
      <c r="M76" s="46">
        <f t="shared" si="13"/>
        <v>69.181286549707465</v>
      </c>
      <c r="N76" s="2"/>
      <c r="O76" s="11">
        <v>43081</v>
      </c>
      <c r="P76" s="13">
        <f t="shared" si="30"/>
        <v>0.25</v>
      </c>
      <c r="Q76" s="46">
        <f t="shared" si="26"/>
        <v>1031.523941446349</v>
      </c>
      <c r="R76" s="2"/>
      <c r="S76" s="25">
        <v>43081</v>
      </c>
      <c r="T76" s="27">
        <f t="shared" si="31"/>
        <v>0.15384615384615385</v>
      </c>
      <c r="U76" s="53">
        <f t="shared" si="9"/>
        <v>1028.8532571897879</v>
      </c>
      <c r="V76" s="27">
        <f t="shared" si="20"/>
        <v>7.407407407407407E-2</v>
      </c>
      <c r="W76" s="54">
        <f t="shared" si="22"/>
        <v>1022.773566136909</v>
      </c>
      <c r="X76" s="53">
        <f t="shared" si="21"/>
        <v>6.079691052878843</v>
      </c>
      <c r="Y76" s="52">
        <f t="shared" si="23"/>
        <v>0.2</v>
      </c>
      <c r="Z76" s="55">
        <f t="shared" si="27"/>
        <v>6.1718755755263661</v>
      </c>
      <c r="AA76" s="53">
        <f t="shared" si="24"/>
        <v>-9.2184522647523082E-2</v>
      </c>
      <c r="AB76" s="2"/>
      <c r="AC76" s="11">
        <f>C76</f>
        <v>43081</v>
      </c>
      <c r="AD76" s="17">
        <f>AVERAGE(G70:G76)</f>
        <v>1024.5385714285715</v>
      </c>
      <c r="AE76" s="18">
        <f>AVERAGE(G63:G76)</f>
        <v>1028.7999999999997</v>
      </c>
      <c r="AG76" s="30">
        <f>AVERAGE(E76,F76,G76)</f>
        <v>1041.4933333333333</v>
      </c>
      <c r="AH76" s="30">
        <f t="shared" si="32"/>
        <v>1024.0557142857144</v>
      </c>
      <c r="AI76" s="30">
        <f t="shared" si="33"/>
        <v>14.059183673469388</v>
      </c>
      <c r="AJ76" s="31">
        <f t="shared" si="34"/>
        <v>82.686730859179036</v>
      </c>
      <c r="AK76" s="25">
        <f t="shared" si="28"/>
        <v>43081</v>
      </c>
      <c r="AN76" s="22">
        <f>AVERAGE(E76,F76,G76)</f>
        <v>1041.4933333333333</v>
      </c>
      <c r="AO76" s="23">
        <f t="shared" si="17"/>
        <v>1027.5043333333333</v>
      </c>
      <c r="AP76" s="23">
        <f t="shared" si="18"/>
        <v>10.605000000000013</v>
      </c>
      <c r="AQ76" s="24">
        <f t="shared" si="19"/>
        <v>87.939651107968047</v>
      </c>
      <c r="AR76" s="25">
        <v>43081</v>
      </c>
      <c r="AU76" s="22">
        <f>G76-G75</f>
        <v>-0.61999999999989086</v>
      </c>
      <c r="AV76" s="27">
        <f t="shared" si="29"/>
        <v>0</v>
      </c>
      <c r="AW76" s="27">
        <f t="shared" si="11"/>
        <v>0.61999999999989086</v>
      </c>
      <c r="AX76" s="38">
        <f t="shared" si="14"/>
        <v>4.5929502739420007</v>
      </c>
      <c r="AY76" s="38">
        <f t="shared" si="15"/>
        <v>3.1800944439156895</v>
      </c>
      <c r="AZ76" s="27">
        <f t="shared" si="16"/>
        <v>1.4442810913145852</v>
      </c>
      <c r="BA76" s="35">
        <f t="shared" si="12"/>
        <v>59.088175105827162</v>
      </c>
      <c r="BB76" s="25">
        <v>43081</v>
      </c>
    </row>
    <row r="77" spans="1:54" x14ac:dyDescent="0.25">
      <c r="A77">
        <v>1080</v>
      </c>
      <c r="B77">
        <v>3</v>
      </c>
      <c r="C77" s="2">
        <v>43082</v>
      </c>
      <c r="D77">
        <v>1046.1199999999999</v>
      </c>
      <c r="E77">
        <v>1046.67</v>
      </c>
      <c r="F77">
        <v>1038.3800000000001</v>
      </c>
      <c r="G77">
        <v>1040.6099999999999</v>
      </c>
      <c r="H77">
        <v>1282677</v>
      </c>
      <c r="I77" s="2">
        <v>43704.859580243057</v>
      </c>
      <c r="J77" s="2"/>
      <c r="K77" s="11">
        <v>43082</v>
      </c>
      <c r="L77" s="48">
        <f t="shared" si="10"/>
        <v>70.620782726045661</v>
      </c>
      <c r="M77" s="46">
        <f t="shared" si="13"/>
        <v>70.782726045883763</v>
      </c>
      <c r="N77" s="2"/>
      <c r="O77" s="11">
        <v>43082</v>
      </c>
      <c r="P77" s="13">
        <f t="shared" si="30"/>
        <v>0.25</v>
      </c>
      <c r="Q77" s="46">
        <f t="shared" si="26"/>
        <v>1033.7954560847618</v>
      </c>
      <c r="R77" s="2"/>
      <c r="S77" s="25">
        <v>43082</v>
      </c>
      <c r="T77" s="27">
        <f t="shared" si="31"/>
        <v>0.15384615384615385</v>
      </c>
      <c r="U77" s="53">
        <f t="shared" si="9"/>
        <v>1030.6619868528974</v>
      </c>
      <c r="V77" s="27">
        <f t="shared" si="20"/>
        <v>7.407407407407407E-2</v>
      </c>
      <c r="W77" s="54">
        <f t="shared" si="22"/>
        <v>1024.0947834601009</v>
      </c>
      <c r="X77" s="53">
        <f t="shared" si="21"/>
        <v>6.5672033927965003</v>
      </c>
      <c r="Y77" s="52">
        <f t="shared" si="23"/>
        <v>0.2</v>
      </c>
      <c r="Z77" s="55">
        <f t="shared" si="27"/>
        <v>6.2509411389803926</v>
      </c>
      <c r="AA77" s="53">
        <f t="shared" si="24"/>
        <v>0.31626225381610773</v>
      </c>
      <c r="AB77" s="2"/>
      <c r="AC77" s="11">
        <f>C77</f>
        <v>43082</v>
      </c>
      <c r="AD77" s="17">
        <f>AVERAGE(G71:G77)</f>
        <v>1030.5285714285715</v>
      </c>
      <c r="AE77" s="18">
        <f>AVERAGE(G64:G77)</f>
        <v>1029.1321428571428</v>
      </c>
      <c r="AG77" s="30">
        <f>AVERAGE(E77,F77,G77)</f>
        <v>1041.8866666666665</v>
      </c>
      <c r="AH77" s="30">
        <f t="shared" si="32"/>
        <v>1029.5466666666666</v>
      </c>
      <c r="AI77" s="30">
        <f t="shared" si="33"/>
        <v>11.823809523809521</v>
      </c>
      <c r="AJ77" s="31">
        <f t="shared" si="34"/>
        <v>69.577124446233952</v>
      </c>
      <c r="AK77" s="25">
        <f t="shared" si="28"/>
        <v>43082</v>
      </c>
      <c r="AN77" s="22">
        <f>AVERAGE(E77,F77,G77)</f>
        <v>1041.8866666666665</v>
      </c>
      <c r="AO77" s="23">
        <f t="shared" si="17"/>
        <v>1028.4826666666663</v>
      </c>
      <c r="AP77" s="23">
        <f t="shared" si="18"/>
        <v>11.040666666666676</v>
      </c>
      <c r="AQ77" s="24">
        <f t="shared" si="19"/>
        <v>80.937141476965252</v>
      </c>
      <c r="AR77" s="25">
        <v>43082</v>
      </c>
      <c r="AU77" s="22">
        <f>G77-G76</f>
        <v>0.12999999999988177</v>
      </c>
      <c r="AV77" s="27">
        <f t="shared" si="29"/>
        <v>0.12999999999988177</v>
      </c>
      <c r="AW77" s="27">
        <f t="shared" si="11"/>
        <v>0</v>
      </c>
      <c r="AX77" s="38">
        <f t="shared" si="14"/>
        <v>4.2741681115175636</v>
      </c>
      <c r="AY77" s="38">
        <f t="shared" si="15"/>
        <v>2.9529448407788546</v>
      </c>
      <c r="AZ77" s="27">
        <f t="shared" si="16"/>
        <v>1.447425652011241</v>
      </c>
      <c r="BA77" s="35">
        <f t="shared" si="12"/>
        <v>59.140740427468273</v>
      </c>
      <c r="BB77" s="25">
        <v>43082</v>
      </c>
    </row>
    <row r="78" spans="1:54" x14ac:dyDescent="0.25">
      <c r="A78">
        <v>1081</v>
      </c>
      <c r="B78">
        <v>3</v>
      </c>
      <c r="C78" s="2">
        <v>43083</v>
      </c>
      <c r="D78">
        <v>1045</v>
      </c>
      <c r="E78">
        <v>1058.5</v>
      </c>
      <c r="F78">
        <v>1043.1099999999999</v>
      </c>
      <c r="G78">
        <v>1049.1500000000001</v>
      </c>
      <c r="H78">
        <v>1558835</v>
      </c>
      <c r="I78" s="2">
        <v>43704.859580243057</v>
      </c>
      <c r="J78" s="2"/>
      <c r="K78" s="11">
        <v>43083</v>
      </c>
      <c r="L78" s="48">
        <f t="shared" si="10"/>
        <v>82.145748987854262</v>
      </c>
      <c r="M78" s="46">
        <f t="shared" si="13"/>
        <v>74.403958614484836</v>
      </c>
      <c r="N78" s="2"/>
      <c r="O78" s="11">
        <v>43083</v>
      </c>
      <c r="P78" s="13">
        <f t="shared" si="30"/>
        <v>0.25</v>
      </c>
      <c r="Q78" s="46">
        <f t="shared" si="26"/>
        <v>1037.6340920635712</v>
      </c>
      <c r="R78" s="2"/>
      <c r="S78" s="25">
        <v>43083</v>
      </c>
      <c r="T78" s="27">
        <f t="shared" si="31"/>
        <v>0.15384615384615385</v>
      </c>
      <c r="U78" s="53">
        <f t="shared" si="9"/>
        <v>1033.5062965678362</v>
      </c>
      <c r="V78" s="27">
        <f t="shared" si="20"/>
        <v>7.407407407407407E-2</v>
      </c>
      <c r="W78" s="54">
        <f t="shared" si="22"/>
        <v>1025.9507254260193</v>
      </c>
      <c r="X78" s="53">
        <f t="shared" si="21"/>
        <v>7.5555711418169267</v>
      </c>
      <c r="Y78" s="52">
        <f t="shared" si="23"/>
        <v>0.2</v>
      </c>
      <c r="Z78" s="55">
        <f t="shared" si="27"/>
        <v>6.5118671395476992</v>
      </c>
      <c r="AA78" s="53">
        <f t="shared" si="24"/>
        <v>1.0437040022692274</v>
      </c>
      <c r="AB78" s="2"/>
      <c r="AC78" s="11">
        <f>C78</f>
        <v>43083</v>
      </c>
      <c r="AD78" s="17">
        <f>AVERAGE(G72:G78)</f>
        <v>1036.8142857142855</v>
      </c>
      <c r="AE78" s="18">
        <f>AVERAGE(G65:G78)</f>
        <v>1029.7421428571429</v>
      </c>
      <c r="AG78" s="30">
        <f>AVERAGE(E78,F78,G78)</f>
        <v>1050.2533333333333</v>
      </c>
      <c r="AH78" s="30">
        <f t="shared" si="32"/>
        <v>1036.0571428571427</v>
      </c>
      <c r="AI78" s="30">
        <f t="shared" si="33"/>
        <v>8.4393197278912044</v>
      </c>
      <c r="AJ78" s="31">
        <f t="shared" si="34"/>
        <v>112.1432448263452</v>
      </c>
      <c r="AK78" s="25">
        <f t="shared" si="28"/>
        <v>43083</v>
      </c>
      <c r="AN78" s="22">
        <f>AVERAGE(E78,F78,G78)</f>
        <v>1050.2533333333333</v>
      </c>
      <c r="AO78" s="23">
        <f t="shared" si="17"/>
        <v>1029.9883333333332</v>
      </c>
      <c r="AP78" s="23">
        <f t="shared" si="18"/>
        <v>11.561500000000013</v>
      </c>
      <c r="AQ78" s="24">
        <f t="shared" si="19"/>
        <v>116.85334947887429</v>
      </c>
      <c r="AR78" s="25">
        <v>43083</v>
      </c>
      <c r="AU78" s="22">
        <f>G78-G77</f>
        <v>8.540000000000191</v>
      </c>
      <c r="AV78" s="27">
        <f t="shared" si="29"/>
        <v>8.540000000000191</v>
      </c>
      <c r="AW78" s="27">
        <f t="shared" si="11"/>
        <v>0</v>
      </c>
      <c r="AX78" s="38">
        <f t="shared" si="14"/>
        <v>4.5788703892663225</v>
      </c>
      <c r="AY78" s="38">
        <f t="shared" si="15"/>
        <v>2.7420202092946506</v>
      </c>
      <c r="AZ78" s="27">
        <f t="shared" si="16"/>
        <v>1.6698893661488285</v>
      </c>
      <c r="BA78" s="35">
        <f t="shared" si="12"/>
        <v>62.545264508752055</v>
      </c>
      <c r="BB78" s="25">
        <v>43083</v>
      </c>
    </row>
    <row r="79" spans="1:54" x14ac:dyDescent="0.25">
      <c r="A79">
        <v>1082</v>
      </c>
      <c r="B79">
        <v>3</v>
      </c>
      <c r="C79" s="2">
        <v>43084</v>
      </c>
      <c r="D79">
        <v>1054.6099999999999</v>
      </c>
      <c r="E79">
        <v>1067.6199999999999</v>
      </c>
      <c r="F79">
        <v>1049.5</v>
      </c>
      <c r="G79">
        <v>1064.19</v>
      </c>
      <c r="H79">
        <v>3275931</v>
      </c>
      <c r="I79" s="2">
        <v>43704.859580243057</v>
      </c>
      <c r="J79" s="2"/>
      <c r="K79" s="11">
        <v>43084</v>
      </c>
      <c r="L79" s="48">
        <f t="shared" si="10"/>
        <v>95.676833879506134</v>
      </c>
      <c r="M79" s="46">
        <f t="shared" si="13"/>
        <v>82.814455197802019</v>
      </c>
      <c r="N79" s="2"/>
      <c r="O79" s="11">
        <v>43084</v>
      </c>
      <c r="P79" s="13">
        <f t="shared" si="30"/>
        <v>0.25</v>
      </c>
      <c r="Q79" s="46">
        <f t="shared" si="26"/>
        <v>1044.2730690476783</v>
      </c>
      <c r="R79" s="2"/>
      <c r="S79" s="25">
        <v>43084</v>
      </c>
      <c r="T79" s="27">
        <f t="shared" si="31"/>
        <v>0.15384615384615385</v>
      </c>
      <c r="U79" s="53">
        <f t="shared" ref="U79:U142" si="35">((G79 -U78)*T79)+U78</f>
        <v>1038.2268663266307</v>
      </c>
      <c r="V79" s="27">
        <f t="shared" si="20"/>
        <v>7.407407407407407E-2</v>
      </c>
      <c r="W79" s="54">
        <f t="shared" si="22"/>
        <v>1028.7832642833512</v>
      </c>
      <c r="X79" s="53">
        <f t="shared" si="21"/>
        <v>9.4436020432794976</v>
      </c>
      <c r="Y79" s="52">
        <f t="shared" si="23"/>
        <v>0.2</v>
      </c>
      <c r="Z79" s="55">
        <f t="shared" si="27"/>
        <v>7.0982141202940587</v>
      </c>
      <c r="AA79" s="53">
        <f t="shared" si="24"/>
        <v>2.3453879229854389</v>
      </c>
      <c r="AB79" s="2"/>
      <c r="AC79" s="11">
        <f>C79</f>
        <v>43084</v>
      </c>
      <c r="AD79" s="17">
        <f>AVERAGE(G73:G79)</f>
        <v>1043.3585714285714</v>
      </c>
      <c r="AE79" s="18">
        <f>AVERAGE(G66:G79)</f>
        <v>1030.4550000000002</v>
      </c>
      <c r="AG79" s="30">
        <f>AVERAGE(E79,F79,G79)</f>
        <v>1060.4366666666667</v>
      </c>
      <c r="AH79" s="30">
        <f t="shared" si="32"/>
        <v>1042.5723809523809</v>
      </c>
      <c r="AI79" s="30">
        <f t="shared" si="33"/>
        <v>7.2986394557822871</v>
      </c>
      <c r="AJ79" s="31">
        <f t="shared" si="34"/>
        <v>163.17457358561109</v>
      </c>
      <c r="AK79" s="25">
        <f t="shared" si="28"/>
        <v>43084</v>
      </c>
      <c r="AN79" s="22">
        <f>AVERAGE(E79,F79,G79)</f>
        <v>1060.4366666666667</v>
      </c>
      <c r="AO79" s="23">
        <f t="shared" si="17"/>
        <v>1031.4945</v>
      </c>
      <c r="AP79" s="23">
        <f t="shared" si="18"/>
        <v>12.991166666666675</v>
      </c>
      <c r="AQ79" s="24">
        <f t="shared" si="19"/>
        <v>148.52228651091991</v>
      </c>
      <c r="AR79" s="25">
        <v>43084</v>
      </c>
      <c r="AU79" s="22">
        <f>G79-G78</f>
        <v>15.039999999999964</v>
      </c>
      <c r="AV79" s="27">
        <f t="shared" si="29"/>
        <v>15.039999999999964</v>
      </c>
      <c r="AW79" s="27">
        <f t="shared" si="11"/>
        <v>0</v>
      </c>
      <c r="AX79" s="38">
        <f t="shared" si="14"/>
        <v>5.3260939328901538</v>
      </c>
      <c r="AY79" s="38">
        <f t="shared" si="15"/>
        <v>2.5461616229164612</v>
      </c>
      <c r="AZ79" s="27">
        <f t="shared" si="16"/>
        <v>2.0918129803517589</v>
      </c>
      <c r="BA79" s="35">
        <f t="shared" si="12"/>
        <v>67.656517184094724</v>
      </c>
      <c r="BB79" s="25">
        <v>43084</v>
      </c>
    </row>
    <row r="80" spans="1:54" x14ac:dyDescent="0.25">
      <c r="A80">
        <v>1083</v>
      </c>
      <c r="B80">
        <v>3</v>
      </c>
      <c r="C80" s="2">
        <v>43087</v>
      </c>
      <c r="D80">
        <v>1066.08</v>
      </c>
      <c r="E80">
        <v>1078.49</v>
      </c>
      <c r="F80">
        <v>1062</v>
      </c>
      <c r="G80">
        <v>1077.1400000000001</v>
      </c>
      <c r="H80">
        <v>1554552</v>
      </c>
      <c r="I80" s="2">
        <v>43704.859580243057</v>
      </c>
      <c r="J80" s="2"/>
      <c r="K80" s="11">
        <v>43087</v>
      </c>
      <c r="L80" s="48">
        <f t="shared" ref="L80:L143" si="36">((G80-MIN(F67:F80))/(MAX(E67:E80)-MIN(F67:F80))*100)</f>
        <v>98.503491852344624</v>
      </c>
      <c r="M80" s="46">
        <f t="shared" si="13"/>
        <v>92.108691573234992</v>
      </c>
      <c r="N80" s="2"/>
      <c r="O80" s="11">
        <v>43087</v>
      </c>
      <c r="P80" s="13">
        <f t="shared" si="30"/>
        <v>0.25</v>
      </c>
      <c r="Q80" s="46">
        <f t="shared" si="26"/>
        <v>1052.4898017857588</v>
      </c>
      <c r="R80" s="2"/>
      <c r="S80" s="25">
        <v>43087</v>
      </c>
      <c r="T80" s="27">
        <f t="shared" si="31"/>
        <v>0.15384615384615385</v>
      </c>
      <c r="U80" s="53">
        <f t="shared" si="35"/>
        <v>1044.2135022763798</v>
      </c>
      <c r="V80" s="27">
        <f t="shared" si="20"/>
        <v>7.407407407407407E-2</v>
      </c>
      <c r="W80" s="54">
        <f t="shared" si="22"/>
        <v>1032.3652447068066</v>
      </c>
      <c r="X80" s="53">
        <f t="shared" si="21"/>
        <v>11.848257569573207</v>
      </c>
      <c r="Y80" s="52">
        <f t="shared" si="23"/>
        <v>0.2</v>
      </c>
      <c r="Z80" s="55">
        <f t="shared" si="27"/>
        <v>8.0482228101498876</v>
      </c>
      <c r="AA80" s="53">
        <f t="shared" si="24"/>
        <v>3.800034759423319</v>
      </c>
      <c r="AB80" s="2"/>
      <c r="AC80" s="11">
        <f>C80</f>
        <v>43087</v>
      </c>
      <c r="AD80" s="17">
        <f>AVERAGE(G74:G80)</f>
        <v>1049.96</v>
      </c>
      <c r="AE80" s="18">
        <f>AVERAGE(G67:G80)</f>
        <v>1032.5785714285714</v>
      </c>
      <c r="AG80" s="30">
        <f>AVERAGE(E80,F80,G80)</f>
        <v>1072.5433333333333</v>
      </c>
      <c r="AH80" s="30">
        <f t="shared" si="32"/>
        <v>1048.9719047619046</v>
      </c>
      <c r="AI80" s="30">
        <f t="shared" si="33"/>
        <v>10.376462585034005</v>
      </c>
      <c r="AJ80" s="31">
        <f t="shared" si="34"/>
        <v>151.44164579700339</v>
      </c>
      <c r="AK80" s="25">
        <f t="shared" si="28"/>
        <v>43087</v>
      </c>
      <c r="AN80" s="22">
        <f>AVERAGE(E80,F80,G80)</f>
        <v>1072.5433333333333</v>
      </c>
      <c r="AO80" s="23">
        <f t="shared" si="17"/>
        <v>1033.9340000000002</v>
      </c>
      <c r="AP80" s="23">
        <f t="shared" si="18"/>
        <v>14.412599999999992</v>
      </c>
      <c r="AQ80" s="24">
        <f t="shared" si="19"/>
        <v>178.59064676432715</v>
      </c>
      <c r="AR80" s="25">
        <v>43087</v>
      </c>
      <c r="AU80" s="22">
        <f>G80-G79</f>
        <v>12.950000000000045</v>
      </c>
      <c r="AV80" s="27">
        <f t="shared" si="29"/>
        <v>12.950000000000045</v>
      </c>
      <c r="AW80" s="27">
        <f t="shared" si="11"/>
        <v>0</v>
      </c>
      <c r="AX80" s="38">
        <f t="shared" si="14"/>
        <v>5.870658651969431</v>
      </c>
      <c r="AY80" s="38">
        <f t="shared" si="15"/>
        <v>2.3642929355652851</v>
      </c>
      <c r="AZ80" s="27">
        <f t="shared" si="16"/>
        <v>2.4830504560830993</v>
      </c>
      <c r="BA80" s="35">
        <f t="shared" si="12"/>
        <v>71.2895344868314</v>
      </c>
      <c r="BB80" s="25">
        <v>43087</v>
      </c>
    </row>
    <row r="81" spans="1:100" x14ac:dyDescent="0.25">
      <c r="A81">
        <v>1084</v>
      </c>
      <c r="B81">
        <v>3</v>
      </c>
      <c r="C81" s="2">
        <v>43088</v>
      </c>
      <c r="D81">
        <v>1075.2</v>
      </c>
      <c r="E81">
        <v>1076.8399999999999</v>
      </c>
      <c r="F81">
        <v>1063.55</v>
      </c>
      <c r="G81">
        <v>1070.68</v>
      </c>
      <c r="H81">
        <v>1338725</v>
      </c>
      <c r="I81" s="2">
        <v>43704.859580243057</v>
      </c>
      <c r="J81" s="2"/>
      <c r="K81" s="11">
        <v>43088</v>
      </c>
      <c r="L81" s="48">
        <f t="shared" si="36"/>
        <v>91.342423234674712</v>
      </c>
      <c r="M81" s="46">
        <f t="shared" si="13"/>
        <v>95.17424965550849</v>
      </c>
      <c r="N81" s="2"/>
      <c r="O81" s="11">
        <v>43088</v>
      </c>
      <c r="P81" s="13">
        <f t="shared" si="30"/>
        <v>0.25</v>
      </c>
      <c r="Q81" s="46">
        <f t="shared" si="26"/>
        <v>1057.0373513393192</v>
      </c>
      <c r="R81" s="2"/>
      <c r="S81" s="25">
        <v>43088</v>
      </c>
      <c r="T81" s="27">
        <f t="shared" si="31"/>
        <v>0.15384615384615385</v>
      </c>
      <c r="U81" s="53">
        <f t="shared" si="35"/>
        <v>1048.2852711569367</v>
      </c>
      <c r="V81" s="27">
        <f t="shared" si="20"/>
        <v>7.407407407407407E-2</v>
      </c>
      <c r="W81" s="54">
        <f t="shared" si="22"/>
        <v>1035.2033747285248</v>
      </c>
      <c r="X81" s="53">
        <f t="shared" si="21"/>
        <v>13.081896428411937</v>
      </c>
      <c r="Y81" s="52">
        <f t="shared" si="23"/>
        <v>0.2</v>
      </c>
      <c r="Z81" s="55">
        <f t="shared" si="27"/>
        <v>9.0549575338022983</v>
      </c>
      <c r="AA81" s="53">
        <f t="shared" si="24"/>
        <v>4.0269388946096392</v>
      </c>
      <c r="AB81" s="2"/>
      <c r="AC81" s="11">
        <f>C81</f>
        <v>43088</v>
      </c>
      <c r="AD81" s="17">
        <f>AVERAGE(G75:G81)</f>
        <v>1054.764285714286</v>
      </c>
      <c r="AE81" s="18">
        <f>AVERAGE(G68:G81)</f>
        <v>1036.0800000000002</v>
      </c>
      <c r="AG81" s="30">
        <f>AVERAGE(E81,F81,G81)</f>
        <v>1070.3566666666666</v>
      </c>
      <c r="AH81" s="30">
        <f t="shared" si="32"/>
        <v>1053.7076190476189</v>
      </c>
      <c r="AI81" s="30">
        <f t="shared" si="33"/>
        <v>12.061088435374131</v>
      </c>
      <c r="AJ81" s="31">
        <f t="shared" si="34"/>
        <v>92.02623079034592</v>
      </c>
      <c r="AK81" s="25">
        <f t="shared" si="28"/>
        <v>43088</v>
      </c>
      <c r="AN81" s="22">
        <f>AVERAGE(E81,F81,G81)</f>
        <v>1070.3566666666666</v>
      </c>
      <c r="AO81" s="23">
        <f t="shared" si="17"/>
        <v>1036.4770000000003</v>
      </c>
      <c r="AP81" s="23">
        <f t="shared" si="18"/>
        <v>15.080966666666644</v>
      </c>
      <c r="AQ81" s="24">
        <f t="shared" si="19"/>
        <v>149.76788254805197</v>
      </c>
      <c r="AR81" s="25">
        <v>43088</v>
      </c>
      <c r="AU81" s="22">
        <f>G81-G80</f>
        <v>-6.4600000000000364</v>
      </c>
      <c r="AV81" s="27">
        <f t="shared" si="29"/>
        <v>0</v>
      </c>
      <c r="AW81" s="27">
        <f t="shared" ref="AW81:AW144" si="37">IF(AU81&lt;0,-AU81,0)</f>
        <v>6.4600000000000364</v>
      </c>
      <c r="AX81" s="38">
        <f t="shared" si="14"/>
        <v>5.4513258911144717</v>
      </c>
      <c r="AY81" s="38">
        <f t="shared" si="15"/>
        <v>2.656843440167767</v>
      </c>
      <c r="AZ81" s="27">
        <f t="shared" ref="AZ81:AZ144" si="38">AX81/AY81</f>
        <v>2.0518054653496054</v>
      </c>
      <c r="BA81" s="35">
        <f t="shared" ref="BA81:BA144" si="39">IF(AY81=0,100,100-(100/(1+AZ81)))</f>
        <v>67.232511660587022</v>
      </c>
      <c r="BB81" s="25">
        <v>43088</v>
      </c>
    </row>
    <row r="82" spans="1:100" x14ac:dyDescent="0.25">
      <c r="A82">
        <v>1085</v>
      </c>
      <c r="B82">
        <v>3</v>
      </c>
      <c r="C82" s="2">
        <v>43089</v>
      </c>
      <c r="D82">
        <v>1071.78</v>
      </c>
      <c r="E82">
        <v>1073.3800000000001</v>
      </c>
      <c r="F82">
        <v>1061.52</v>
      </c>
      <c r="G82">
        <v>1064.95</v>
      </c>
      <c r="H82">
        <v>1268582</v>
      </c>
      <c r="I82" s="2">
        <v>43704.859580243057</v>
      </c>
      <c r="J82" s="2"/>
      <c r="K82" s="11">
        <v>43089</v>
      </c>
      <c r="L82" s="48">
        <f t="shared" si="36"/>
        <v>84.990577541292595</v>
      </c>
      <c r="M82" s="46">
        <f t="shared" ref="M82:M145" si="40">AVERAGE(L80:L82)</f>
        <v>91.61216420943731</v>
      </c>
      <c r="N82" s="2"/>
      <c r="O82" s="11">
        <v>43089</v>
      </c>
      <c r="P82" s="13">
        <f t="shared" si="30"/>
        <v>0.25</v>
      </c>
      <c r="Q82" s="46">
        <f t="shared" si="26"/>
        <v>1059.0155135044895</v>
      </c>
      <c r="R82" s="2"/>
      <c r="S82" s="25">
        <v>43089</v>
      </c>
      <c r="T82" s="27">
        <f t="shared" si="31"/>
        <v>0.15384615384615385</v>
      </c>
      <c r="U82" s="53">
        <f t="shared" si="35"/>
        <v>1050.849075594331</v>
      </c>
      <c r="V82" s="27">
        <f t="shared" si="20"/>
        <v>7.407407407407407E-2</v>
      </c>
      <c r="W82" s="54">
        <f t="shared" si="22"/>
        <v>1037.4068284523378</v>
      </c>
      <c r="X82" s="53">
        <f t="shared" si="21"/>
        <v>13.442247141993221</v>
      </c>
      <c r="Y82" s="52">
        <f t="shared" si="23"/>
        <v>0.2</v>
      </c>
      <c r="Z82" s="55">
        <f t="shared" si="27"/>
        <v>9.9324154554404824</v>
      </c>
      <c r="AA82" s="53">
        <f t="shared" si="24"/>
        <v>3.5098316865527384</v>
      </c>
      <c r="AB82" s="2"/>
      <c r="AC82" s="11">
        <f>C82</f>
        <v>43089</v>
      </c>
      <c r="AD82" s="17">
        <f>AVERAGE(G76:G82)</f>
        <v>1058.1714285714286</v>
      </c>
      <c r="AE82" s="18">
        <f>AVERAGE(G69:G82)</f>
        <v>1039.19</v>
      </c>
      <c r="AG82" s="30">
        <f>AVERAGE(E82,F82,G82)</f>
        <v>1066.6166666666668</v>
      </c>
      <c r="AH82" s="30">
        <f t="shared" si="32"/>
        <v>1057.655238095238</v>
      </c>
      <c r="AI82" s="30">
        <f t="shared" si="33"/>
        <v>11.237823129251735</v>
      </c>
      <c r="AJ82" s="31">
        <f t="shared" si="34"/>
        <v>53.162304172014863</v>
      </c>
      <c r="AK82" s="25">
        <f t="shared" si="28"/>
        <v>43089</v>
      </c>
      <c r="AN82" s="22">
        <f>AVERAGE(E82,F82,G82)</f>
        <v>1066.6166666666668</v>
      </c>
      <c r="AO82" s="23">
        <f t="shared" si="17"/>
        <v>1038.2701666666667</v>
      </c>
      <c r="AP82" s="23">
        <f t="shared" si="18"/>
        <v>16.049483333333342</v>
      </c>
      <c r="AQ82" s="24">
        <f t="shared" si="19"/>
        <v>117.7462618215128</v>
      </c>
      <c r="AR82" s="25">
        <v>43089</v>
      </c>
      <c r="AU82" s="22">
        <f>G82-G81</f>
        <v>-5.7300000000000182</v>
      </c>
      <c r="AV82" s="27">
        <f t="shared" si="29"/>
        <v>0</v>
      </c>
      <c r="AW82" s="27">
        <f t="shared" si="37"/>
        <v>5.7300000000000182</v>
      </c>
      <c r="AX82" s="38">
        <f t="shared" ref="AX82:AX145" si="41">((AX81*13)+AV82)/14</f>
        <v>5.0619454703205804</v>
      </c>
      <c r="AY82" s="38">
        <f t="shared" ref="AY82:AY145" si="42">((AY81*13)+AW82)/14</f>
        <v>2.876354623012928</v>
      </c>
      <c r="AZ82" s="27">
        <f t="shared" si="38"/>
        <v>1.7598474923159115</v>
      </c>
      <c r="BA82" s="35">
        <f t="shared" si="39"/>
        <v>63.766113787655151</v>
      </c>
      <c r="BB82" s="25">
        <v>43089</v>
      </c>
    </row>
    <row r="83" spans="1:100" x14ac:dyDescent="0.25">
      <c r="A83">
        <v>1086</v>
      </c>
      <c r="B83">
        <v>3</v>
      </c>
      <c r="C83" s="2">
        <v>43090</v>
      </c>
      <c r="D83">
        <v>1064.95</v>
      </c>
      <c r="E83">
        <v>1069.33</v>
      </c>
      <c r="F83">
        <v>1061.79</v>
      </c>
      <c r="G83">
        <v>1063.6300000000001</v>
      </c>
      <c r="H83">
        <v>995703</v>
      </c>
      <c r="I83" s="2">
        <v>43704.859580243057</v>
      </c>
      <c r="J83" s="2"/>
      <c r="K83" s="11">
        <v>43090</v>
      </c>
      <c r="L83" s="48">
        <f t="shared" si="36"/>
        <v>83.527325130251754</v>
      </c>
      <c r="M83" s="46">
        <f t="shared" si="40"/>
        <v>86.620108635406368</v>
      </c>
      <c r="N83" s="2"/>
      <c r="O83" s="11">
        <v>43090</v>
      </c>
      <c r="P83" s="13">
        <f t="shared" si="30"/>
        <v>0.25</v>
      </c>
      <c r="Q83" s="46">
        <f t="shared" si="26"/>
        <v>1060.1691351283671</v>
      </c>
      <c r="R83" s="2"/>
      <c r="S83" s="25">
        <v>43090</v>
      </c>
      <c r="T83" s="27">
        <f t="shared" si="31"/>
        <v>0.15384615384615385</v>
      </c>
      <c r="U83" s="53">
        <f t="shared" si="35"/>
        <v>1052.8153716567417</v>
      </c>
      <c r="V83" s="27">
        <f t="shared" si="20"/>
        <v>7.407407407407407E-2</v>
      </c>
      <c r="W83" s="54">
        <f t="shared" si="22"/>
        <v>1039.3492856040164</v>
      </c>
      <c r="X83" s="53">
        <f t="shared" si="21"/>
        <v>13.466086052725359</v>
      </c>
      <c r="Y83" s="52">
        <f t="shared" si="23"/>
        <v>0.2</v>
      </c>
      <c r="Z83" s="55">
        <f t="shared" si="27"/>
        <v>10.639149574897457</v>
      </c>
      <c r="AA83" s="53">
        <f t="shared" si="24"/>
        <v>2.8269364778279016</v>
      </c>
      <c r="AB83" s="2"/>
      <c r="AC83" s="11">
        <f>C83</f>
        <v>43090</v>
      </c>
      <c r="AD83" s="17">
        <f>AVERAGE(G77:G83)</f>
        <v>1061.4785714285715</v>
      </c>
      <c r="AE83" s="18">
        <f>AVERAGE(G70:G83)</f>
        <v>1043.0085714285717</v>
      </c>
      <c r="AG83" s="30">
        <f>AVERAGE(E83,F83,G83)</f>
        <v>1064.9166666666667</v>
      </c>
      <c r="AH83" s="30">
        <f t="shared" si="32"/>
        <v>1061.0014285714285</v>
      </c>
      <c r="AI83" s="30">
        <f t="shared" si="33"/>
        <v>8.6936054421768993</v>
      </c>
      <c r="AJ83" s="31">
        <f t="shared" si="34"/>
        <v>30.023892244933016</v>
      </c>
      <c r="AK83" s="25">
        <f t="shared" si="28"/>
        <v>43090</v>
      </c>
      <c r="AN83" s="22">
        <f>AVERAGE(E83,F83,G83)</f>
        <v>1064.9166666666667</v>
      </c>
      <c r="AO83" s="23">
        <f t="shared" si="17"/>
        <v>1039.7310000000002</v>
      </c>
      <c r="AP83" s="23">
        <f t="shared" si="18"/>
        <v>17.049333333333358</v>
      </c>
      <c r="AQ83" s="24">
        <f t="shared" si="19"/>
        <v>98.481530721304779</v>
      </c>
      <c r="AR83" s="25">
        <v>43090</v>
      </c>
      <c r="AU83" s="22">
        <f>G83-G82</f>
        <v>-1.3199999999999363</v>
      </c>
      <c r="AV83" s="27">
        <f t="shared" si="29"/>
        <v>0</v>
      </c>
      <c r="AW83" s="27">
        <f t="shared" si="37"/>
        <v>1.3199999999999363</v>
      </c>
      <c r="AX83" s="38">
        <f t="shared" si="41"/>
        <v>4.7003779367262535</v>
      </c>
      <c r="AY83" s="38">
        <f t="shared" si="42"/>
        <v>2.7651864356548574</v>
      </c>
      <c r="AZ83" s="27">
        <f t="shared" si="38"/>
        <v>1.6998412389554123</v>
      </c>
      <c r="BA83" s="35">
        <f t="shared" si="39"/>
        <v>62.960785042793582</v>
      </c>
      <c r="BB83" s="25">
        <v>43090</v>
      </c>
    </row>
    <row r="84" spans="1:100" x14ac:dyDescent="0.25">
      <c r="A84">
        <v>1087</v>
      </c>
      <c r="B84">
        <v>3</v>
      </c>
      <c r="C84" s="2">
        <v>43091</v>
      </c>
      <c r="D84">
        <v>1061.1099999999999</v>
      </c>
      <c r="E84">
        <v>1064.2</v>
      </c>
      <c r="F84">
        <v>1059.44</v>
      </c>
      <c r="G84">
        <v>1060.1199999999999</v>
      </c>
      <c r="H84">
        <v>755095</v>
      </c>
      <c r="I84" s="2">
        <v>43704.859580243057</v>
      </c>
      <c r="J84" s="2"/>
      <c r="K84" s="11">
        <v>43091</v>
      </c>
      <c r="L84" s="48">
        <f t="shared" si="36"/>
        <v>79.636403946347286</v>
      </c>
      <c r="M84" s="46">
        <f t="shared" si="40"/>
        <v>82.718102205963874</v>
      </c>
      <c r="N84" s="2"/>
      <c r="O84" s="11">
        <v>43091</v>
      </c>
      <c r="P84" s="13">
        <f t="shared" si="30"/>
        <v>0.25</v>
      </c>
      <c r="Q84" s="46">
        <f t="shared" si="26"/>
        <v>1060.1568513462753</v>
      </c>
      <c r="R84" s="2"/>
      <c r="S84" s="25">
        <v>43091</v>
      </c>
      <c r="T84" s="27">
        <f t="shared" si="31"/>
        <v>0.15384615384615385</v>
      </c>
      <c r="U84" s="53">
        <f t="shared" si="35"/>
        <v>1053.9391606326276</v>
      </c>
      <c r="V84" s="27">
        <f t="shared" si="20"/>
        <v>7.407407407407407E-2</v>
      </c>
      <c r="W84" s="54">
        <f t="shared" si="22"/>
        <v>1040.887857040756</v>
      </c>
      <c r="X84" s="53">
        <f t="shared" si="21"/>
        <v>13.051303591871601</v>
      </c>
      <c r="Y84" s="52">
        <f t="shared" si="23"/>
        <v>0.2</v>
      </c>
      <c r="Z84" s="55">
        <f t="shared" si="27"/>
        <v>11.121580378292286</v>
      </c>
      <c r="AA84" s="53">
        <f t="shared" si="24"/>
        <v>1.9297232135793152</v>
      </c>
      <c r="AB84" s="2"/>
      <c r="AC84" s="11">
        <f>C84</f>
        <v>43091</v>
      </c>
      <c r="AD84" s="17">
        <f>AVERAGE(G78:G84)</f>
        <v>1064.2657142857145</v>
      </c>
      <c r="AE84" s="18">
        <f>AVERAGE(G71:G84)</f>
        <v>1047.3971428571429</v>
      </c>
      <c r="AG84" s="30">
        <f>AVERAGE(E84,F84,G84)</f>
        <v>1061.2533333333333</v>
      </c>
      <c r="AH84" s="30">
        <f t="shared" si="32"/>
        <v>1063.7680952380954</v>
      </c>
      <c r="AI84" s="30">
        <f t="shared" si="33"/>
        <v>5.5317006802720892</v>
      </c>
      <c r="AJ84" s="31">
        <f t="shared" si="34"/>
        <v>-30.307278600359357</v>
      </c>
      <c r="AK84" s="25">
        <f t="shared" si="28"/>
        <v>43091</v>
      </c>
      <c r="AN84" s="22">
        <f>AVERAGE(E84,F84,G84)</f>
        <v>1061.2533333333333</v>
      </c>
      <c r="AO84" s="23">
        <f t="shared" si="17"/>
        <v>1040.8138333333334</v>
      </c>
      <c r="AP84" s="23">
        <f t="shared" si="18"/>
        <v>18.010450000000013</v>
      </c>
      <c r="AQ84" s="24">
        <f t="shared" si="19"/>
        <v>75.657928221300935</v>
      </c>
      <c r="AR84" s="25">
        <v>43091</v>
      </c>
      <c r="AU84" s="22">
        <f>G84-G83</f>
        <v>-3.5100000000002183</v>
      </c>
      <c r="AV84" s="27">
        <f t="shared" si="29"/>
        <v>0</v>
      </c>
      <c r="AW84" s="27">
        <f t="shared" si="37"/>
        <v>3.5100000000002183</v>
      </c>
      <c r="AX84" s="38">
        <f t="shared" si="41"/>
        <v>4.3646366555315215</v>
      </c>
      <c r="AY84" s="38">
        <f t="shared" si="42"/>
        <v>2.818387404536669</v>
      </c>
      <c r="AZ84" s="27">
        <f t="shared" si="38"/>
        <v>1.5486290665739932</v>
      </c>
      <c r="BA84" s="35">
        <f t="shared" si="39"/>
        <v>60.763219210073018</v>
      </c>
      <c r="BB84" s="25">
        <v>43091</v>
      </c>
    </row>
    <row r="85" spans="1:100" x14ac:dyDescent="0.25">
      <c r="A85">
        <v>1088</v>
      </c>
      <c r="B85">
        <v>3</v>
      </c>
      <c r="C85" s="2">
        <v>43095</v>
      </c>
      <c r="D85">
        <v>1058.07</v>
      </c>
      <c r="E85">
        <v>1060.1199999999999</v>
      </c>
      <c r="F85">
        <v>1050.2</v>
      </c>
      <c r="G85">
        <v>1056.74</v>
      </c>
      <c r="H85">
        <v>761237</v>
      </c>
      <c r="I85" s="2">
        <v>43704.859580243057</v>
      </c>
      <c r="J85" s="2"/>
      <c r="K85" s="11">
        <v>43095</v>
      </c>
      <c r="L85" s="48">
        <f t="shared" si="36"/>
        <v>71.881060116354249</v>
      </c>
      <c r="M85" s="46">
        <f t="shared" si="40"/>
        <v>78.348263064317777</v>
      </c>
      <c r="N85" s="2"/>
      <c r="O85" s="11">
        <v>43095</v>
      </c>
      <c r="P85" s="13">
        <f t="shared" si="30"/>
        <v>0.25</v>
      </c>
      <c r="Q85" s="46">
        <f t="shared" si="26"/>
        <v>1059.3026385097064</v>
      </c>
      <c r="R85" s="2"/>
      <c r="S85" s="25">
        <v>43095</v>
      </c>
      <c r="T85" s="27">
        <f t="shared" si="31"/>
        <v>0.15384615384615385</v>
      </c>
      <c r="U85" s="53">
        <f t="shared" si="35"/>
        <v>1054.3700589968387</v>
      </c>
      <c r="V85" s="27">
        <f t="shared" si="20"/>
        <v>7.407407407407407E-2</v>
      </c>
      <c r="W85" s="54">
        <f t="shared" si="22"/>
        <v>1042.0620898525519</v>
      </c>
      <c r="X85" s="53">
        <f t="shared" si="21"/>
        <v>12.307969144286744</v>
      </c>
      <c r="Y85" s="52">
        <f t="shared" si="23"/>
        <v>0.2</v>
      </c>
      <c r="Z85" s="55">
        <f t="shared" si="27"/>
        <v>11.358858131491179</v>
      </c>
      <c r="AA85" s="53">
        <f t="shared" si="24"/>
        <v>0.94911101279556576</v>
      </c>
      <c r="AB85" s="2"/>
      <c r="AC85" s="11">
        <f>C85</f>
        <v>43095</v>
      </c>
      <c r="AD85" s="17">
        <f>AVERAGE(G79:G85)</f>
        <v>1065.3499999999999</v>
      </c>
      <c r="AE85" s="18">
        <f>AVERAGE(G72:G85)</f>
        <v>1051.0821428571428</v>
      </c>
      <c r="AG85" s="30">
        <f>AVERAGE(E85,F85,G85)</f>
        <v>1055.6866666666665</v>
      </c>
      <c r="AH85" s="30">
        <f t="shared" si="32"/>
        <v>1064.5442857142857</v>
      </c>
      <c r="AI85" s="30">
        <f t="shared" si="33"/>
        <v>4.6446258503401623</v>
      </c>
      <c r="AJ85" s="31">
        <f t="shared" si="34"/>
        <v>-127.13789130392489</v>
      </c>
      <c r="AK85" s="25">
        <f t="shared" si="28"/>
        <v>43095</v>
      </c>
      <c r="AN85" s="22">
        <f>AVERAGE(E85,F85,G85)</f>
        <v>1055.6866666666665</v>
      </c>
      <c r="AO85" s="23">
        <f t="shared" si="17"/>
        <v>1041.1296666666669</v>
      </c>
      <c r="AP85" s="23">
        <f t="shared" si="18"/>
        <v>18.294699999999978</v>
      </c>
      <c r="AQ85" s="24">
        <f t="shared" si="19"/>
        <v>53.046328535949677</v>
      </c>
      <c r="AR85" s="25">
        <v>43095</v>
      </c>
      <c r="AU85" s="22">
        <f>G85-G84</f>
        <v>-3.3799999999998818</v>
      </c>
      <c r="AV85" s="27">
        <f t="shared" si="29"/>
        <v>0</v>
      </c>
      <c r="AW85" s="27">
        <f t="shared" si="37"/>
        <v>3.3799999999998818</v>
      </c>
      <c r="AX85" s="38">
        <f t="shared" si="41"/>
        <v>4.052876894422127</v>
      </c>
      <c r="AY85" s="38">
        <f t="shared" si="42"/>
        <v>2.8585025899268985</v>
      </c>
      <c r="AZ85" s="27">
        <f t="shared" si="38"/>
        <v>1.417832157544336</v>
      </c>
      <c r="BA85" s="35">
        <f t="shared" si="39"/>
        <v>58.640636121919769</v>
      </c>
      <c r="BB85" s="25">
        <v>43095</v>
      </c>
    </row>
    <row r="86" spans="1:100" x14ac:dyDescent="0.25">
      <c r="A86">
        <v>1089</v>
      </c>
      <c r="B86">
        <v>3</v>
      </c>
      <c r="C86" s="2">
        <v>43096</v>
      </c>
      <c r="D86">
        <v>1057.3900000000001</v>
      </c>
      <c r="E86">
        <v>1058.3699999999999</v>
      </c>
      <c r="F86">
        <v>1048.05</v>
      </c>
      <c r="G86">
        <v>1049.3699999999999</v>
      </c>
      <c r="H86">
        <v>1271911</v>
      </c>
      <c r="I86" s="2">
        <v>43704.859580243057</v>
      </c>
      <c r="J86" s="2"/>
      <c r="K86" s="11">
        <v>43096</v>
      </c>
      <c r="L86" s="48">
        <f t="shared" si="36"/>
        <v>51.804038397881271</v>
      </c>
      <c r="M86" s="46">
        <f t="shared" si="40"/>
        <v>67.773834153527602</v>
      </c>
      <c r="N86" s="2"/>
      <c r="O86" s="11">
        <v>43096</v>
      </c>
      <c r="P86" s="13">
        <f t="shared" si="30"/>
        <v>0.25</v>
      </c>
      <c r="Q86" s="46">
        <f t="shared" si="26"/>
        <v>1056.8194788822798</v>
      </c>
      <c r="R86" s="2"/>
      <c r="S86" s="25">
        <v>43096</v>
      </c>
      <c r="T86" s="27">
        <f t="shared" si="31"/>
        <v>0.15384615384615385</v>
      </c>
      <c r="U86" s="53">
        <f t="shared" si="35"/>
        <v>1053.6008191511712</v>
      </c>
      <c r="V86" s="27">
        <f t="shared" si="20"/>
        <v>7.407407407407407E-2</v>
      </c>
      <c r="W86" s="54">
        <f t="shared" si="22"/>
        <v>1042.6034165301407</v>
      </c>
      <c r="X86" s="53">
        <f t="shared" si="21"/>
        <v>10.99740262103046</v>
      </c>
      <c r="Y86" s="52">
        <f t="shared" si="23"/>
        <v>0.2</v>
      </c>
      <c r="Z86" s="55">
        <f t="shared" si="27"/>
        <v>11.286567029399034</v>
      </c>
      <c r="AA86" s="53">
        <f t="shared" si="24"/>
        <v>-0.28916440836857404</v>
      </c>
      <c r="AB86" s="2"/>
      <c r="AC86" s="11">
        <f>C86</f>
        <v>43096</v>
      </c>
      <c r="AD86" s="17">
        <f>AVERAGE(G80:G86)</f>
        <v>1063.2328571428573</v>
      </c>
      <c r="AE86" s="18">
        <f>AVERAGE(G73:G86)</f>
        <v>1053.2957142857142</v>
      </c>
      <c r="AG86" s="30">
        <f>AVERAGE(E86,F86,G86)</f>
        <v>1051.93</v>
      </c>
      <c r="AH86" s="30">
        <f t="shared" si="32"/>
        <v>1063.3290476190475</v>
      </c>
      <c r="AI86" s="30">
        <f t="shared" si="33"/>
        <v>6.0334693877551411</v>
      </c>
      <c r="AJ86" s="31">
        <f t="shared" si="34"/>
        <v>-125.95348697364396</v>
      </c>
      <c r="AK86" s="25">
        <f t="shared" si="28"/>
        <v>43096</v>
      </c>
      <c r="AN86" s="22">
        <f>AVERAGE(E86,F86,G86)</f>
        <v>1051.93</v>
      </c>
      <c r="AO86" s="23">
        <f t="shared" ref="AO86:AO149" si="43">AVERAGE(AN67:AN86)</f>
        <v>1041.2296666666668</v>
      </c>
      <c r="AP86" s="23">
        <f t="shared" ref="AP86:AP149" si="44">(ABS(AN67-AO86)+ABS(AN68-AO86)+ABS(AN69-AO86)+ABS(AN70-AO86)+ABS(AN71-AO86)+ABS(AN72-AO86)+ABS(AN73-AO86)+ABS(AN74-AO86)+ABS(AN75-AO86)+ABS(AN76-AO86)+ABS(AN77-AO86)+ABS(AN78-AO86)+ABS(AN79-AO86)+ABS(AN80-AO86)+ABS(AN81-AO86)+ABS(AN82-AO86)+ABS(AN83-AO86)+ABS(AN84-AO86)+ABS(AN85-AO86)+ABS(AN86-AO86))/20</f>
        <v>18.384699999999988</v>
      </c>
      <c r="AQ86" s="24">
        <f t="shared" ref="AQ86:AQ149" si="45">(AN86-AO86)/(AP86*0.015)</f>
        <v>38.801588035461471</v>
      </c>
      <c r="AR86" s="25">
        <v>43096</v>
      </c>
      <c r="AU86" s="22">
        <f>G86-G85</f>
        <v>-7.3700000000001182</v>
      </c>
      <c r="AV86" s="27">
        <f t="shared" si="29"/>
        <v>0</v>
      </c>
      <c r="AW86" s="27">
        <f t="shared" si="37"/>
        <v>7.3700000000001182</v>
      </c>
      <c r="AX86" s="38">
        <f t="shared" si="41"/>
        <v>3.7633856876776894</v>
      </c>
      <c r="AY86" s="38">
        <f t="shared" si="42"/>
        <v>3.1807524049321287</v>
      </c>
      <c r="AZ86" s="27">
        <f t="shared" si="38"/>
        <v>1.1831746733389621</v>
      </c>
      <c r="BA86" s="35">
        <f t="shared" si="39"/>
        <v>54.195144703167827</v>
      </c>
      <c r="BB86" s="25">
        <v>43096</v>
      </c>
    </row>
    <row r="87" spans="1:100" x14ac:dyDescent="0.25">
      <c r="A87">
        <v>1090</v>
      </c>
      <c r="B87">
        <v>3</v>
      </c>
      <c r="C87" s="2">
        <v>43097</v>
      </c>
      <c r="D87">
        <v>1051.5999999999999</v>
      </c>
      <c r="E87">
        <v>1054.75</v>
      </c>
      <c r="F87">
        <v>1044.77</v>
      </c>
      <c r="G87">
        <v>1048.1400000000001</v>
      </c>
      <c r="H87">
        <v>837121</v>
      </c>
      <c r="I87" s="2">
        <v>43704.859580243057</v>
      </c>
      <c r="J87" s="2"/>
      <c r="K87" s="11">
        <v>43097</v>
      </c>
      <c r="L87" s="48">
        <f t="shared" si="36"/>
        <v>34.64685615848434</v>
      </c>
      <c r="M87" s="46">
        <f t="shared" si="40"/>
        <v>52.777318224239956</v>
      </c>
      <c r="N87" s="2"/>
      <c r="O87" s="11">
        <v>43097</v>
      </c>
      <c r="P87" s="13">
        <f t="shared" si="30"/>
        <v>0.25</v>
      </c>
      <c r="Q87" s="46">
        <f t="shared" si="26"/>
        <v>1054.6496091617098</v>
      </c>
      <c r="R87" s="2"/>
      <c r="S87" s="25">
        <v>43097</v>
      </c>
      <c r="T87" s="27">
        <f t="shared" si="31"/>
        <v>0.15384615384615385</v>
      </c>
      <c r="U87" s="53">
        <f t="shared" si="35"/>
        <v>1052.760693127914</v>
      </c>
      <c r="V87" s="27">
        <f t="shared" si="20"/>
        <v>7.407407407407407E-2</v>
      </c>
      <c r="W87" s="54">
        <f t="shared" si="22"/>
        <v>1043.0135338242044</v>
      </c>
      <c r="X87" s="53">
        <f t="shared" si="21"/>
        <v>9.7471593037096227</v>
      </c>
      <c r="Y87" s="52">
        <f t="shared" si="23"/>
        <v>0.2</v>
      </c>
      <c r="Z87" s="55">
        <f t="shared" si="27"/>
        <v>10.978685484261153</v>
      </c>
      <c r="AA87" s="53">
        <f t="shared" si="24"/>
        <v>-1.2315261805515298</v>
      </c>
      <c r="AB87" s="2"/>
      <c r="AC87" s="11">
        <f>C87</f>
        <v>43097</v>
      </c>
      <c r="AD87" s="17">
        <f>AVERAGE(G81:G87)</f>
        <v>1059.0899999999999</v>
      </c>
      <c r="AE87" s="18">
        <f>AVERAGE(G74:G87)</f>
        <v>1054.5249999999999</v>
      </c>
      <c r="AG87" s="30">
        <f>AVERAGE(E87,F87,G87)</f>
        <v>1049.22</v>
      </c>
      <c r="AH87" s="30">
        <f t="shared" si="32"/>
        <v>1059.997142857143</v>
      </c>
      <c r="AI87" s="30">
        <f t="shared" si="33"/>
        <v>6.6156462585034079</v>
      </c>
      <c r="AJ87" s="31">
        <f t="shared" si="34"/>
        <v>-108.60257069408836</v>
      </c>
      <c r="AK87" s="25">
        <f t="shared" si="28"/>
        <v>43097</v>
      </c>
      <c r="AN87" s="22">
        <f>AVERAGE(E87,F87,G87)</f>
        <v>1049.22</v>
      </c>
      <c r="AO87" s="23">
        <f t="shared" si="43"/>
        <v>1042.3341666666668</v>
      </c>
      <c r="AP87" s="23">
        <f t="shared" si="44"/>
        <v>17.987166666666678</v>
      </c>
      <c r="AQ87" s="24">
        <f t="shared" si="45"/>
        <v>25.521282148692173</v>
      </c>
      <c r="AR87" s="25">
        <v>43097</v>
      </c>
      <c r="AU87" s="22">
        <f>G87-G86</f>
        <v>-1.2299999999997908</v>
      </c>
      <c r="AV87" s="27">
        <f t="shared" si="29"/>
        <v>0</v>
      </c>
      <c r="AW87" s="27">
        <f t="shared" si="37"/>
        <v>1.2299999999997908</v>
      </c>
      <c r="AX87" s="38">
        <f t="shared" si="41"/>
        <v>3.4945724242721399</v>
      </c>
      <c r="AY87" s="38">
        <f t="shared" si="42"/>
        <v>3.0414129474369616</v>
      </c>
      <c r="AZ87" s="27">
        <f t="shared" si="38"/>
        <v>1.1489963660531732</v>
      </c>
      <c r="BA87" s="35">
        <f t="shared" si="39"/>
        <v>53.466650023397165</v>
      </c>
      <c r="BB87" s="25">
        <v>43097</v>
      </c>
    </row>
    <row r="88" spans="1:100" x14ac:dyDescent="0.25">
      <c r="A88">
        <v>1091</v>
      </c>
      <c r="B88">
        <v>3</v>
      </c>
      <c r="C88" s="2">
        <v>43098</v>
      </c>
      <c r="D88">
        <v>1046.72</v>
      </c>
      <c r="E88">
        <v>1049.7</v>
      </c>
      <c r="F88">
        <v>1044.9000000000001</v>
      </c>
      <c r="G88">
        <v>1046.4000000000001</v>
      </c>
      <c r="H88">
        <v>887511</v>
      </c>
      <c r="I88" s="2">
        <v>43704.859580243057</v>
      </c>
      <c r="J88" s="2"/>
      <c r="K88" s="11">
        <v>43098</v>
      </c>
      <c r="L88" s="48">
        <f t="shared" si="36"/>
        <v>30.900086132644528</v>
      </c>
      <c r="M88" s="46">
        <f t="shared" si="40"/>
        <v>39.116993563003383</v>
      </c>
      <c r="N88" s="2"/>
      <c r="O88" s="11">
        <v>43098</v>
      </c>
      <c r="P88" s="13">
        <f t="shared" si="30"/>
        <v>0.25</v>
      </c>
      <c r="Q88" s="46">
        <f t="shared" si="26"/>
        <v>1052.5872068712824</v>
      </c>
      <c r="R88" s="2"/>
      <c r="S88" s="25">
        <v>43098</v>
      </c>
      <c r="T88" s="27">
        <f t="shared" si="31"/>
        <v>0.15384615384615385</v>
      </c>
      <c r="U88" s="53">
        <f t="shared" si="35"/>
        <v>1051.7821249543888</v>
      </c>
      <c r="V88" s="27">
        <f t="shared" si="20"/>
        <v>7.407407407407407E-2</v>
      </c>
      <c r="W88" s="54">
        <f t="shared" si="22"/>
        <v>1043.2643831705595</v>
      </c>
      <c r="X88" s="53">
        <f t="shared" si="21"/>
        <v>8.5177417838292513</v>
      </c>
      <c r="Y88" s="52">
        <f t="shared" si="23"/>
        <v>0.2</v>
      </c>
      <c r="Z88" s="55">
        <f t="shared" si="27"/>
        <v>10.486496744174772</v>
      </c>
      <c r="AA88" s="53">
        <f t="shared" si="24"/>
        <v>-1.968754960345521</v>
      </c>
      <c r="AB88" s="2"/>
      <c r="AC88" s="11">
        <f>C88</f>
        <v>43098</v>
      </c>
      <c r="AD88" s="17">
        <f>AVERAGE(G82:G88)</f>
        <v>1055.6214285714286</v>
      </c>
      <c r="AE88" s="18">
        <f>AVERAGE(G75:G88)</f>
        <v>1055.1928571428571</v>
      </c>
      <c r="AG88" s="30">
        <f>AVERAGE(E88,F88,G88)</f>
        <v>1047.0000000000002</v>
      </c>
      <c r="AH88" s="30">
        <f t="shared" si="32"/>
        <v>1056.6604761904762</v>
      </c>
      <c r="AI88" s="30">
        <f t="shared" si="33"/>
        <v>6.5157823129251744</v>
      </c>
      <c r="AJ88" s="31">
        <f t="shared" si="34"/>
        <v>-98.841814397970623</v>
      </c>
      <c r="AK88" s="25">
        <f t="shared" si="28"/>
        <v>43098</v>
      </c>
      <c r="AN88" s="22">
        <f>AVERAGE(E88,F88,G88)</f>
        <v>1047.0000000000002</v>
      </c>
      <c r="AO88" s="23">
        <f t="shared" si="43"/>
        <v>1043.6025000000002</v>
      </c>
      <c r="AP88" s="23">
        <f t="shared" si="44"/>
        <v>17.058583333333338</v>
      </c>
      <c r="AQ88" s="24">
        <f t="shared" si="45"/>
        <v>13.277773164047565</v>
      </c>
      <c r="AR88" s="25">
        <v>43098</v>
      </c>
      <c r="AU88" s="22">
        <f>G88-G87</f>
        <v>-1.7400000000000091</v>
      </c>
      <c r="AV88" s="27">
        <f t="shared" si="29"/>
        <v>0</v>
      </c>
      <c r="AW88" s="27">
        <f t="shared" si="37"/>
        <v>1.7400000000000091</v>
      </c>
      <c r="AX88" s="38">
        <f t="shared" si="41"/>
        <v>3.2449601082527013</v>
      </c>
      <c r="AY88" s="38">
        <f t="shared" si="42"/>
        <v>2.9484548797628931</v>
      </c>
      <c r="AZ88" s="27">
        <f t="shared" si="38"/>
        <v>1.1005629187425965</v>
      </c>
      <c r="BA88" s="35">
        <f t="shared" si="39"/>
        <v>52.393713557573271</v>
      </c>
      <c r="BB88" s="25">
        <v>43098</v>
      </c>
    </row>
    <row r="89" spans="1:100" s="4" customFormat="1" x14ac:dyDescent="0.25">
      <c r="A89" s="39">
        <v>1092</v>
      </c>
      <c r="B89" s="39">
        <v>3</v>
      </c>
      <c r="C89" s="40">
        <v>43102</v>
      </c>
      <c r="D89" s="39">
        <v>1048.3399999999999</v>
      </c>
      <c r="E89" s="39">
        <v>1066.94</v>
      </c>
      <c r="F89" s="39">
        <v>1045.23</v>
      </c>
      <c r="G89" s="39">
        <v>1065</v>
      </c>
      <c r="H89" s="39">
        <v>1237564</v>
      </c>
      <c r="I89" s="40">
        <v>43704.859580243057</v>
      </c>
      <c r="J89" s="40"/>
      <c r="K89" s="11">
        <v>43102</v>
      </c>
      <c r="L89" s="48">
        <f t="shared" si="36"/>
        <v>69.888392857142804</v>
      </c>
      <c r="M89" s="46">
        <f t="shared" si="40"/>
        <v>45.145111716090561</v>
      </c>
      <c r="N89" s="40"/>
      <c r="O89" s="49">
        <v>43102</v>
      </c>
      <c r="P89" s="13">
        <f t="shared" si="30"/>
        <v>0.25</v>
      </c>
      <c r="Q89" s="46">
        <f t="shared" si="26"/>
        <v>1055.6904051534618</v>
      </c>
      <c r="R89" s="40"/>
      <c r="S89" s="43">
        <v>43102</v>
      </c>
      <c r="T89" s="27">
        <f t="shared" si="31"/>
        <v>0.15384615384615385</v>
      </c>
      <c r="U89" s="53">
        <f t="shared" si="35"/>
        <v>1053.8156441921751</v>
      </c>
      <c r="V89" s="27">
        <f t="shared" si="20"/>
        <v>7.407407407407407E-2</v>
      </c>
      <c r="W89" s="54">
        <f t="shared" si="22"/>
        <v>1044.8744288616292</v>
      </c>
      <c r="X89" s="53">
        <f t="shared" si="21"/>
        <v>8.9412153305459015</v>
      </c>
      <c r="Y89" s="52">
        <f t="shared" si="23"/>
        <v>0.2</v>
      </c>
      <c r="Z89" s="55">
        <f t="shared" si="27"/>
        <v>10.177440461448999</v>
      </c>
      <c r="AA89" s="53">
        <f t="shared" si="24"/>
        <v>-1.2362251309030974</v>
      </c>
      <c r="AB89" s="40"/>
      <c r="AC89" s="11">
        <f>C89</f>
        <v>43102</v>
      </c>
      <c r="AD89" s="17">
        <f>AVERAGE(G83:G89)</f>
        <v>1055.6285714285714</v>
      </c>
      <c r="AE89" s="18">
        <f>AVERAGE(G76:G89)</f>
        <v>1056.9000000000001</v>
      </c>
      <c r="AF89" s="41"/>
      <c r="AG89" s="42">
        <f>AVERAGE(E89,F89,G89)</f>
        <v>1059.0566666666666</v>
      </c>
      <c r="AH89" s="30">
        <f>AVERAGE(AG83:AG89)</f>
        <v>1055.5804761904762</v>
      </c>
      <c r="AI89" s="30">
        <f>(ABS(AH89-AG83)+ABS(AH89-AG84)+ABS(AH89-AG85)+ABS(AH89-AG86)+ABS(AH89-AG87)+ABS(AH89-AG88)+ABS(AH89-AG89))/7</f>
        <v>5.3118367346938031</v>
      </c>
      <c r="AJ89" s="31">
        <f t="shared" si="34"/>
        <v>43.628229428136471</v>
      </c>
      <c r="AK89" s="25">
        <f t="shared" si="28"/>
        <v>43102</v>
      </c>
      <c r="AL89" s="39"/>
      <c r="AM89" s="39"/>
      <c r="AN89" s="22">
        <f>AVERAGE(E89,F89,G89)</f>
        <v>1059.0566666666666</v>
      </c>
      <c r="AO89" s="23">
        <f t="shared" si="43"/>
        <v>1045.9773333333337</v>
      </c>
      <c r="AP89" s="23">
        <f t="shared" si="44"/>
        <v>15.75419999999994</v>
      </c>
      <c r="AQ89" s="24">
        <f t="shared" si="45"/>
        <v>55.347498162745794</v>
      </c>
      <c r="AR89" s="25">
        <v>43102</v>
      </c>
      <c r="AS89" s="39"/>
      <c r="AT89" s="39"/>
      <c r="AU89" s="22">
        <f>G89-G88</f>
        <v>18.599999999999909</v>
      </c>
      <c r="AV89" s="27">
        <f t="shared" si="29"/>
        <v>18.599999999999909</v>
      </c>
      <c r="AW89" s="27">
        <f t="shared" si="37"/>
        <v>0</v>
      </c>
      <c r="AX89" s="38">
        <f t="shared" si="41"/>
        <v>4.3417486719489302</v>
      </c>
      <c r="AY89" s="38">
        <f t="shared" si="42"/>
        <v>2.7378509597798293</v>
      </c>
      <c r="AZ89" s="27">
        <f t="shared" si="38"/>
        <v>1.5858236024279722</v>
      </c>
      <c r="BA89" s="35">
        <f>IF(AY89=0,100,100-(100/(1+AZ89)))</f>
        <v>61.327601810848776</v>
      </c>
      <c r="BB89" s="43">
        <v>43102</v>
      </c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</row>
    <row r="90" spans="1:100" s="4" customFormat="1" x14ac:dyDescent="0.25">
      <c r="A90" s="39">
        <v>1093</v>
      </c>
      <c r="B90" s="39">
        <v>3</v>
      </c>
      <c r="C90" s="40">
        <v>43103</v>
      </c>
      <c r="D90" s="39">
        <v>1064.31</v>
      </c>
      <c r="E90" s="39">
        <v>1086.29</v>
      </c>
      <c r="F90" s="39">
        <v>1063.21</v>
      </c>
      <c r="G90" s="39">
        <v>1082.48</v>
      </c>
      <c r="H90" s="39">
        <v>1430170</v>
      </c>
      <c r="I90" s="40">
        <v>43704.859580243057</v>
      </c>
      <c r="J90" s="40"/>
      <c r="K90" s="11">
        <v>43103</v>
      </c>
      <c r="L90" s="48">
        <f t="shared" si="36"/>
        <v>92.047589229805965</v>
      </c>
      <c r="M90" s="46">
        <f t="shared" si="40"/>
        <v>64.2786894065311</v>
      </c>
      <c r="N90" s="40"/>
      <c r="O90" s="49">
        <v>43103</v>
      </c>
      <c r="P90" s="13">
        <f t="shared" si="30"/>
        <v>0.25</v>
      </c>
      <c r="Q90" s="46">
        <f t="shared" si="26"/>
        <v>1062.3878038650964</v>
      </c>
      <c r="R90" s="40"/>
      <c r="S90" s="43">
        <v>43103</v>
      </c>
      <c r="T90" s="27">
        <f t="shared" si="31"/>
        <v>0.15384615384615385</v>
      </c>
      <c r="U90" s="53">
        <f t="shared" si="35"/>
        <v>1058.2255450856867</v>
      </c>
      <c r="V90" s="27">
        <f t="shared" si="20"/>
        <v>7.407407407407407E-2</v>
      </c>
      <c r="W90" s="54">
        <f t="shared" si="22"/>
        <v>1047.6600267237307</v>
      </c>
      <c r="X90" s="53">
        <f t="shared" si="21"/>
        <v>10.565518361956038</v>
      </c>
      <c r="Y90" s="52">
        <f t="shared" si="23"/>
        <v>0.2</v>
      </c>
      <c r="Z90" s="55">
        <f t="shared" si="27"/>
        <v>10.255056041550407</v>
      </c>
      <c r="AA90" s="53">
        <f t="shared" si="24"/>
        <v>0.31046232040563027</v>
      </c>
      <c r="AB90" s="40"/>
      <c r="AC90" s="11">
        <f>C90</f>
        <v>43103</v>
      </c>
      <c r="AD90" s="17">
        <f>AVERAGE(G84:G90)</f>
        <v>1058.3214285714287</v>
      </c>
      <c r="AE90" s="18">
        <f>AVERAGE(G77:G90)</f>
        <v>1059.9000000000001</v>
      </c>
      <c r="AF90" s="41"/>
      <c r="AG90" s="42">
        <f>AVERAGE(E90,F90,G90)</f>
        <v>1077.3266666666666</v>
      </c>
      <c r="AH90" s="30">
        <f t="shared" si="32"/>
        <v>1057.3533333333332</v>
      </c>
      <c r="AI90" s="30">
        <f t="shared" si="33"/>
        <v>7.3076190476189948</v>
      </c>
      <c r="AJ90" s="31">
        <f t="shared" si="34"/>
        <v>182.21469221078394</v>
      </c>
      <c r="AK90" s="25">
        <f t="shared" si="28"/>
        <v>43103</v>
      </c>
      <c r="AL90" s="39"/>
      <c r="AM90" s="39"/>
      <c r="AN90" s="22">
        <f>AVERAGE(E90,F90,G90)</f>
        <v>1077.3266666666666</v>
      </c>
      <c r="AO90" s="23">
        <f t="shared" si="43"/>
        <v>1049.6711666666667</v>
      </c>
      <c r="AP90" s="23">
        <f t="shared" si="44"/>
        <v>14.39938333333331</v>
      </c>
      <c r="AQ90" s="24">
        <f t="shared" si="45"/>
        <v>128.04020542546331</v>
      </c>
      <c r="AR90" s="25">
        <v>43103</v>
      </c>
      <c r="AS90" s="39"/>
      <c r="AT90" s="39"/>
      <c r="AU90" s="22">
        <f>G90-G89</f>
        <v>17.480000000000018</v>
      </c>
      <c r="AV90" s="27">
        <f t="shared" si="29"/>
        <v>17.480000000000018</v>
      </c>
      <c r="AW90" s="27">
        <f t="shared" si="37"/>
        <v>0</v>
      </c>
      <c r="AX90" s="38">
        <f t="shared" si="41"/>
        <v>5.2801951953811512</v>
      </c>
      <c r="AY90" s="38">
        <f t="shared" si="42"/>
        <v>2.5422901769384127</v>
      </c>
      <c r="AZ90" s="27">
        <f t="shared" si="38"/>
        <v>2.0769443406888737</v>
      </c>
      <c r="BA90" s="35">
        <f t="shared" si="39"/>
        <v>67.500224596974107</v>
      </c>
      <c r="BB90" s="43">
        <v>43103</v>
      </c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</row>
    <row r="91" spans="1:100" s="4" customFormat="1" x14ac:dyDescent="0.25">
      <c r="A91" s="39">
        <v>1094</v>
      </c>
      <c r="B91" s="39">
        <v>3</v>
      </c>
      <c r="C91" s="40">
        <v>43104</v>
      </c>
      <c r="D91" s="39">
        <v>1088</v>
      </c>
      <c r="E91" s="39">
        <v>1093.57</v>
      </c>
      <c r="F91" s="39">
        <v>1084</v>
      </c>
      <c r="G91" s="39">
        <v>1086.4000000000001</v>
      </c>
      <c r="H91" s="39">
        <v>1004605</v>
      </c>
      <c r="I91" s="40">
        <v>43704.859580243057</v>
      </c>
      <c r="J91" s="40"/>
      <c r="K91" s="11">
        <v>43104</v>
      </c>
      <c r="L91" s="48">
        <f t="shared" si="36"/>
        <v>85.790725326991989</v>
      </c>
      <c r="M91" s="46">
        <f t="shared" si="40"/>
        <v>82.575569137980253</v>
      </c>
      <c r="N91" s="40"/>
      <c r="O91" s="49">
        <v>43104</v>
      </c>
      <c r="P91" s="13">
        <f t="shared" si="30"/>
        <v>0.25</v>
      </c>
      <c r="Q91" s="46">
        <f t="shared" si="26"/>
        <v>1068.3908528988222</v>
      </c>
      <c r="R91" s="40"/>
      <c r="S91" s="43">
        <v>43104</v>
      </c>
      <c r="T91" s="27">
        <f t="shared" si="31"/>
        <v>0.15384615384615385</v>
      </c>
      <c r="U91" s="53">
        <f t="shared" si="35"/>
        <v>1062.5600766109658</v>
      </c>
      <c r="V91" s="27">
        <f t="shared" si="20"/>
        <v>7.407407407407407E-2</v>
      </c>
      <c r="W91" s="54">
        <f t="shared" si="22"/>
        <v>1050.5296543738248</v>
      </c>
      <c r="X91" s="53">
        <f t="shared" si="21"/>
        <v>12.030422237141011</v>
      </c>
      <c r="Y91" s="52">
        <f t="shared" si="23"/>
        <v>0.2</v>
      </c>
      <c r="Z91" s="55">
        <f t="shared" si="27"/>
        <v>10.610129280668527</v>
      </c>
      <c r="AA91" s="53">
        <f t="shared" si="24"/>
        <v>1.4202929564724833</v>
      </c>
      <c r="AB91" s="40"/>
      <c r="AC91" s="11">
        <f>C91</f>
        <v>43104</v>
      </c>
      <c r="AD91" s="17">
        <f>AVERAGE(G85:G91)</f>
        <v>1062.0757142857142</v>
      </c>
      <c r="AE91" s="18">
        <f>AVERAGE(G78:G91)</f>
        <v>1063.1707142857142</v>
      </c>
      <c r="AF91" s="41"/>
      <c r="AG91" s="42">
        <f>AVERAGE(E91,F91,G91)</f>
        <v>1087.99</v>
      </c>
      <c r="AH91" s="30">
        <f t="shared" si="32"/>
        <v>1061.1728571428571</v>
      </c>
      <c r="AI91" s="30">
        <f t="shared" si="33"/>
        <v>12.277414965986347</v>
      </c>
      <c r="AJ91" s="31">
        <f t="shared" si="34"/>
        <v>145.61774842363153</v>
      </c>
      <c r="AK91" s="25">
        <f t="shared" si="28"/>
        <v>43104</v>
      </c>
      <c r="AL91" s="39"/>
      <c r="AM91" s="39"/>
      <c r="AN91" s="22">
        <f>AVERAGE(E91,F91,G91)</f>
        <v>1087.99</v>
      </c>
      <c r="AO91" s="23">
        <f t="shared" si="43"/>
        <v>1053.8366666666668</v>
      </c>
      <c r="AP91" s="23">
        <f t="shared" si="44"/>
        <v>13.781666666666643</v>
      </c>
      <c r="AQ91" s="24">
        <f t="shared" si="45"/>
        <v>165.21143225702386</v>
      </c>
      <c r="AR91" s="25">
        <v>43104</v>
      </c>
      <c r="AS91" s="39"/>
      <c r="AT91" s="39"/>
      <c r="AU91" s="22">
        <f>G91-G90</f>
        <v>3.9200000000000728</v>
      </c>
      <c r="AV91" s="27">
        <f t="shared" si="29"/>
        <v>3.9200000000000728</v>
      </c>
      <c r="AW91" s="27">
        <f t="shared" si="37"/>
        <v>0</v>
      </c>
      <c r="AX91" s="38">
        <f t="shared" si="41"/>
        <v>5.1830383957110744</v>
      </c>
      <c r="AY91" s="38">
        <f t="shared" si="42"/>
        <v>2.3606980214428117</v>
      </c>
      <c r="AZ91" s="27">
        <f t="shared" si="38"/>
        <v>2.1955533272922829</v>
      </c>
      <c r="BA91" s="35">
        <f t="shared" si="39"/>
        <v>68.70651503577507</v>
      </c>
      <c r="BB91" s="43">
        <v>43104</v>
      </c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</row>
    <row r="92" spans="1:100" s="4" customFormat="1" x14ac:dyDescent="0.25">
      <c r="A92" s="39">
        <v>1095</v>
      </c>
      <c r="B92" s="39">
        <v>3</v>
      </c>
      <c r="C92" s="40">
        <v>43105</v>
      </c>
      <c r="D92" s="39">
        <v>1094</v>
      </c>
      <c r="E92" s="39">
        <v>1104.25</v>
      </c>
      <c r="F92" s="39">
        <v>1092</v>
      </c>
      <c r="G92" s="39">
        <v>1102.23</v>
      </c>
      <c r="H92" s="39">
        <v>1279123</v>
      </c>
      <c r="I92" s="40">
        <v>43704.859580243057</v>
      </c>
      <c r="J92" s="40"/>
      <c r="K92" s="11">
        <v>43105</v>
      </c>
      <c r="L92" s="48">
        <f t="shared" si="36"/>
        <v>96.60390047074651</v>
      </c>
      <c r="M92" s="46">
        <f t="shared" si="40"/>
        <v>91.480738342514826</v>
      </c>
      <c r="N92" s="40"/>
      <c r="O92" s="49">
        <v>43105</v>
      </c>
      <c r="P92" s="13">
        <f t="shared" si="30"/>
        <v>0.25</v>
      </c>
      <c r="Q92" s="46">
        <f t="shared" si="26"/>
        <v>1076.8506396741168</v>
      </c>
      <c r="R92" s="40"/>
      <c r="S92" s="43">
        <v>43105</v>
      </c>
      <c r="T92" s="27">
        <f t="shared" si="31"/>
        <v>0.15384615384615385</v>
      </c>
      <c r="U92" s="53">
        <f t="shared" si="35"/>
        <v>1068.6631417477404</v>
      </c>
      <c r="V92" s="27">
        <f t="shared" ref="V92:V155" si="46">2/(26+1)</f>
        <v>7.407407407407407E-2</v>
      </c>
      <c r="W92" s="54">
        <f t="shared" si="22"/>
        <v>1054.3593096053933</v>
      </c>
      <c r="X92" s="53">
        <f t="shared" ref="X92:X155" si="47">U92-W92</f>
        <v>14.303832142347119</v>
      </c>
      <c r="Y92" s="52">
        <f t="shared" ref="Y92:Y155" si="48">2/(9+1)</f>
        <v>0.2</v>
      </c>
      <c r="Z92" s="55">
        <f t="shared" si="27"/>
        <v>11.348869853004246</v>
      </c>
      <c r="AA92" s="53">
        <f t="shared" si="24"/>
        <v>2.9549622893428733</v>
      </c>
      <c r="AB92" s="40"/>
      <c r="AC92" s="11">
        <f>C92</f>
        <v>43105</v>
      </c>
      <c r="AD92" s="17">
        <f>AVERAGE(G86:G92)</f>
        <v>1068.5742857142855</v>
      </c>
      <c r="AE92" s="18">
        <f>AVERAGE(G79:G92)</f>
        <v>1066.9621428571427</v>
      </c>
      <c r="AF92" s="41"/>
      <c r="AG92" s="42">
        <f>AVERAGE(E92,F92,G92)</f>
        <v>1099.4933333333333</v>
      </c>
      <c r="AH92" s="30">
        <f t="shared" si="32"/>
        <v>1067.4309523809522</v>
      </c>
      <c r="AI92" s="30">
        <f t="shared" si="33"/>
        <v>17.862040816326466</v>
      </c>
      <c r="AJ92" s="31">
        <f t="shared" si="34"/>
        <v>119.66673268030705</v>
      </c>
      <c r="AK92" s="25">
        <f t="shared" si="28"/>
        <v>43105</v>
      </c>
      <c r="AL92" s="39"/>
      <c r="AM92" s="39"/>
      <c r="AN92" s="22">
        <f>AVERAGE(E92,F92,G92)</f>
        <v>1099.4933333333333</v>
      </c>
      <c r="AO92" s="23">
        <f t="shared" si="43"/>
        <v>1058.0698333333335</v>
      </c>
      <c r="AP92" s="23">
        <f t="shared" si="44"/>
        <v>13.929166666666664</v>
      </c>
      <c r="AQ92" s="24">
        <f t="shared" si="45"/>
        <v>198.25785222853671</v>
      </c>
      <c r="AR92" s="25">
        <v>43105</v>
      </c>
      <c r="AS92" s="39"/>
      <c r="AT92" s="39"/>
      <c r="AU92" s="22">
        <f>G92-G91</f>
        <v>15.829999999999927</v>
      </c>
      <c r="AV92" s="27">
        <f t="shared" si="29"/>
        <v>15.829999999999927</v>
      </c>
      <c r="AW92" s="27">
        <f t="shared" si="37"/>
        <v>0</v>
      </c>
      <c r="AX92" s="38">
        <f t="shared" si="41"/>
        <v>5.9435356531602777</v>
      </c>
      <c r="AY92" s="38">
        <f t="shared" si="42"/>
        <v>2.1920767341968967</v>
      </c>
      <c r="AZ92" s="27">
        <f t="shared" si="38"/>
        <v>2.7113720794713827</v>
      </c>
      <c r="BA92" s="35">
        <f t="shared" si="39"/>
        <v>73.055786954607044</v>
      </c>
      <c r="BB92" s="43">
        <v>43105</v>
      </c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</row>
    <row r="93" spans="1:100" s="4" customFormat="1" x14ac:dyDescent="0.25">
      <c r="A93" s="39">
        <v>1096</v>
      </c>
      <c r="B93" s="39">
        <v>3</v>
      </c>
      <c r="C93" s="40">
        <v>43108</v>
      </c>
      <c r="D93" s="39">
        <v>1102.23</v>
      </c>
      <c r="E93" s="39">
        <v>1111.27</v>
      </c>
      <c r="F93" s="39">
        <v>1101.6199999999999</v>
      </c>
      <c r="G93" s="39">
        <v>1106.94</v>
      </c>
      <c r="H93" s="39">
        <v>1047603</v>
      </c>
      <c r="I93" s="40">
        <v>43704.859580243057</v>
      </c>
      <c r="J93" s="40"/>
      <c r="K93" s="11">
        <v>43108</v>
      </c>
      <c r="L93" s="48">
        <f t="shared" si="36"/>
        <v>93.488721804511385</v>
      </c>
      <c r="M93" s="46">
        <f t="shared" si="40"/>
        <v>91.961115867416638</v>
      </c>
      <c r="N93" s="40"/>
      <c r="O93" s="49">
        <v>43108</v>
      </c>
      <c r="P93" s="13">
        <f t="shared" si="30"/>
        <v>0.25</v>
      </c>
      <c r="Q93" s="46">
        <f t="shared" si="26"/>
        <v>1084.3729797555875</v>
      </c>
      <c r="R93" s="40"/>
      <c r="S93" s="43">
        <v>43108</v>
      </c>
      <c r="T93" s="27">
        <f t="shared" si="31"/>
        <v>0.15384615384615385</v>
      </c>
      <c r="U93" s="53">
        <f t="shared" si="35"/>
        <v>1074.5518891711649</v>
      </c>
      <c r="V93" s="27">
        <f t="shared" si="46"/>
        <v>7.407407407407407E-2</v>
      </c>
      <c r="W93" s="54">
        <f t="shared" ref="W93:W156" si="49">((G93 -W92)*V93)+W92</f>
        <v>1058.2541755605494</v>
      </c>
      <c r="X93" s="53">
        <f t="shared" si="47"/>
        <v>16.297713610615574</v>
      </c>
      <c r="Y93" s="52">
        <f t="shared" si="48"/>
        <v>0.2</v>
      </c>
      <c r="Z93" s="55">
        <f t="shared" si="27"/>
        <v>12.338638604526512</v>
      </c>
      <c r="AA93" s="53">
        <f t="shared" si="24"/>
        <v>3.959075006089062</v>
      </c>
      <c r="AB93" s="40"/>
      <c r="AC93" s="11">
        <f>C93</f>
        <v>43108</v>
      </c>
      <c r="AD93" s="17">
        <f>AVERAGE(G87:G93)</f>
        <v>1076.7985714285714</v>
      </c>
      <c r="AE93" s="18">
        <f>AVERAGE(G80:G93)</f>
        <v>1070.0157142857142</v>
      </c>
      <c r="AF93" s="41"/>
      <c r="AG93" s="42">
        <f>AVERAGE(E93,F93,G93)</f>
        <v>1106.6099999999999</v>
      </c>
      <c r="AH93" s="30">
        <f t="shared" si="32"/>
        <v>1075.2423809523809</v>
      </c>
      <c r="AI93" s="30">
        <f t="shared" si="33"/>
        <v>20.12870748299315</v>
      </c>
      <c r="AJ93" s="31">
        <f t="shared" si="34"/>
        <v>103.89015812075577</v>
      </c>
      <c r="AK93" s="25">
        <f t="shared" si="28"/>
        <v>43108</v>
      </c>
      <c r="AL93" s="39"/>
      <c r="AM93" s="39"/>
      <c r="AN93" s="22">
        <f>AVERAGE(E93,F93,G93)</f>
        <v>1106.6099999999999</v>
      </c>
      <c r="AO93" s="23">
        <f t="shared" si="43"/>
        <v>1062.0130000000001</v>
      </c>
      <c r="AP93" s="23">
        <f t="shared" si="44"/>
        <v>14.974933333333354</v>
      </c>
      <c r="AQ93" s="24">
        <f t="shared" si="45"/>
        <v>198.54067241256362</v>
      </c>
      <c r="AR93" s="25">
        <v>43108</v>
      </c>
      <c r="AS93" s="39"/>
      <c r="AT93" s="39"/>
      <c r="AU93" s="22">
        <f>G93-G92</f>
        <v>4.7100000000000364</v>
      </c>
      <c r="AV93" s="27">
        <f t="shared" si="29"/>
        <v>4.7100000000000364</v>
      </c>
      <c r="AW93" s="27">
        <f t="shared" si="37"/>
        <v>0</v>
      </c>
      <c r="AX93" s="38">
        <f t="shared" si="41"/>
        <v>5.8554259636488322</v>
      </c>
      <c r="AY93" s="38">
        <f t="shared" si="42"/>
        <v>2.0354998246114042</v>
      </c>
      <c r="AZ93" s="27">
        <f t="shared" si="38"/>
        <v>2.8766526495607474</v>
      </c>
      <c r="BA93" s="35">
        <f t="shared" si="39"/>
        <v>74.204549894009531</v>
      </c>
      <c r="BB93" s="43">
        <v>43108</v>
      </c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</row>
    <row r="94" spans="1:100" s="4" customFormat="1" x14ac:dyDescent="0.25">
      <c r="A94" s="39">
        <v>1097</v>
      </c>
      <c r="B94" s="39">
        <v>3</v>
      </c>
      <c r="C94" s="40">
        <v>43109</v>
      </c>
      <c r="D94" s="39">
        <v>1109.4000000000001</v>
      </c>
      <c r="E94" s="39">
        <v>1110.57</v>
      </c>
      <c r="F94" s="39">
        <v>1101.23</v>
      </c>
      <c r="G94" s="39">
        <v>1106.26</v>
      </c>
      <c r="H94" s="39">
        <v>902541</v>
      </c>
      <c r="I94" s="40">
        <v>43704.859580243057</v>
      </c>
      <c r="J94" s="40"/>
      <c r="K94" s="11">
        <v>43109</v>
      </c>
      <c r="L94" s="48">
        <f t="shared" si="36"/>
        <v>92.466165413533858</v>
      </c>
      <c r="M94" s="46">
        <f t="shared" si="40"/>
        <v>94.186262562930594</v>
      </c>
      <c r="N94" s="40"/>
      <c r="O94" s="49">
        <v>43109</v>
      </c>
      <c r="P94" s="13">
        <f t="shared" si="30"/>
        <v>0.25</v>
      </c>
      <c r="Q94" s="46">
        <f t="shared" si="26"/>
        <v>1089.8447348166906</v>
      </c>
      <c r="R94" s="40"/>
      <c r="S94" s="43">
        <v>43109</v>
      </c>
      <c r="T94" s="27">
        <f t="shared" si="31"/>
        <v>0.15384615384615385</v>
      </c>
      <c r="U94" s="53">
        <f t="shared" si="35"/>
        <v>1079.4300600679087</v>
      </c>
      <c r="V94" s="27">
        <f t="shared" si="46"/>
        <v>7.407407407407407E-2</v>
      </c>
      <c r="W94" s="54">
        <f t="shared" si="49"/>
        <v>1061.8101625560641</v>
      </c>
      <c r="X94" s="53">
        <f t="shared" si="47"/>
        <v>17.619897511844556</v>
      </c>
      <c r="Y94" s="52">
        <f t="shared" si="48"/>
        <v>0.2</v>
      </c>
      <c r="Z94" s="55">
        <f t="shared" si="27"/>
        <v>13.39489038599012</v>
      </c>
      <c r="AA94" s="53">
        <f t="shared" si="24"/>
        <v>4.2250071258544359</v>
      </c>
      <c r="AB94" s="40"/>
      <c r="AC94" s="11">
        <f>C94</f>
        <v>43109</v>
      </c>
      <c r="AD94" s="17">
        <f>AVERAGE(G88:G94)</f>
        <v>1085.1014285714286</v>
      </c>
      <c r="AE94" s="18">
        <f>AVERAGE(G81:G94)</f>
        <v>1072.0957142857144</v>
      </c>
      <c r="AF94" s="41"/>
      <c r="AG94" s="42">
        <f>AVERAGE(E94,F94,G94)</f>
        <v>1106.0200000000002</v>
      </c>
      <c r="AH94" s="30">
        <f t="shared" si="32"/>
        <v>1083.3566666666668</v>
      </c>
      <c r="AI94" s="30">
        <f t="shared" si="33"/>
        <v>19.053333333333317</v>
      </c>
      <c r="AJ94" s="31">
        <f t="shared" si="34"/>
        <v>79.297877303475971</v>
      </c>
      <c r="AK94" s="25">
        <f t="shared" si="28"/>
        <v>43109</v>
      </c>
      <c r="AL94" s="39"/>
      <c r="AM94" s="39"/>
      <c r="AN94" s="22">
        <f>AVERAGE(E94,F94,G94)</f>
        <v>1106.0200000000002</v>
      </c>
      <c r="AO94" s="23">
        <f t="shared" si="43"/>
        <v>1065.4536666666668</v>
      </c>
      <c r="AP94" s="23">
        <f t="shared" si="44"/>
        <v>16.332733333333351</v>
      </c>
      <c r="AQ94" s="24">
        <f t="shared" si="45"/>
        <v>165.58295338740356</v>
      </c>
      <c r="AR94" s="25">
        <v>43109</v>
      </c>
      <c r="AS94" s="39"/>
      <c r="AT94" s="39"/>
      <c r="AU94" s="22">
        <f>G94-G93</f>
        <v>-0.68000000000006366</v>
      </c>
      <c r="AV94" s="27">
        <f t="shared" si="29"/>
        <v>0</v>
      </c>
      <c r="AW94" s="27">
        <f t="shared" si="37"/>
        <v>0.68000000000006366</v>
      </c>
      <c r="AX94" s="38">
        <f t="shared" si="41"/>
        <v>5.4371812519596299</v>
      </c>
      <c r="AY94" s="38">
        <f t="shared" si="42"/>
        <v>1.9386784085677371</v>
      </c>
      <c r="AZ94" s="27">
        <f t="shared" si="38"/>
        <v>2.804581320930132</v>
      </c>
      <c r="BA94" s="35">
        <f t="shared" si="39"/>
        <v>73.715898921684158</v>
      </c>
      <c r="BB94" s="43">
        <v>43109</v>
      </c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</row>
    <row r="95" spans="1:100" s="4" customFormat="1" x14ac:dyDescent="0.25">
      <c r="A95" s="39">
        <v>1098</v>
      </c>
      <c r="B95" s="39">
        <v>3</v>
      </c>
      <c r="C95" s="40">
        <v>43110</v>
      </c>
      <c r="D95" s="39">
        <v>1097.0999999999999</v>
      </c>
      <c r="E95" s="39">
        <v>1104.5999999999999</v>
      </c>
      <c r="F95" s="39">
        <v>1096.1099999999999</v>
      </c>
      <c r="G95" s="39">
        <v>1102.6099999999999</v>
      </c>
      <c r="H95" s="39">
        <v>1042793</v>
      </c>
      <c r="I95" s="40">
        <v>43704.859580243057</v>
      </c>
      <c r="J95" s="40"/>
      <c r="K95" s="11">
        <v>43110</v>
      </c>
      <c r="L95" s="48">
        <f t="shared" si="36"/>
        <v>86.97744360902243</v>
      </c>
      <c r="M95" s="46">
        <f t="shared" si="40"/>
        <v>90.977443609022558</v>
      </c>
      <c r="N95" s="40"/>
      <c r="O95" s="49">
        <v>43110</v>
      </c>
      <c r="P95" s="13">
        <f t="shared" si="30"/>
        <v>0.25</v>
      </c>
      <c r="Q95" s="46">
        <f t="shared" si="26"/>
        <v>1093.036051112518</v>
      </c>
      <c r="R95" s="40"/>
      <c r="S95" s="43">
        <v>43110</v>
      </c>
      <c r="T95" s="27">
        <f t="shared" si="31"/>
        <v>0.15384615384615385</v>
      </c>
      <c r="U95" s="53">
        <f t="shared" si="35"/>
        <v>1082.9962046728458</v>
      </c>
      <c r="V95" s="27">
        <f t="shared" si="46"/>
        <v>7.407407407407407E-2</v>
      </c>
      <c r="W95" s="54">
        <f t="shared" si="49"/>
        <v>1064.8323727370964</v>
      </c>
      <c r="X95" s="53">
        <f t="shared" si="47"/>
        <v>18.163831935749386</v>
      </c>
      <c r="Y95" s="52">
        <f t="shared" si="48"/>
        <v>0.2</v>
      </c>
      <c r="Z95" s="55">
        <f t="shared" si="27"/>
        <v>14.348678695941974</v>
      </c>
      <c r="AA95" s="53">
        <f t="shared" si="24"/>
        <v>3.8151532398074117</v>
      </c>
      <c r="AB95" s="40"/>
      <c r="AC95" s="11">
        <f>C95</f>
        <v>43110</v>
      </c>
      <c r="AD95" s="17">
        <f>AVERAGE(G89:G95)</f>
        <v>1093.1314285714286</v>
      </c>
      <c r="AE95" s="18">
        <f>AVERAGE(G82:G95)</f>
        <v>1074.3764285714285</v>
      </c>
      <c r="AF95" s="41"/>
      <c r="AG95" s="42">
        <f>AVERAGE(E95,F95,G95)</f>
        <v>1101.1066666666666</v>
      </c>
      <c r="AH95" s="30">
        <f t="shared" si="32"/>
        <v>1091.0861904761905</v>
      </c>
      <c r="AI95" s="30">
        <f t="shared" si="33"/>
        <v>13.967210884353758</v>
      </c>
      <c r="AJ95" s="31">
        <f t="shared" si="34"/>
        <v>47.828571614113436</v>
      </c>
      <c r="AK95" s="25">
        <f t="shared" si="28"/>
        <v>43110</v>
      </c>
      <c r="AL95" s="39"/>
      <c r="AM95" s="39"/>
      <c r="AN95" s="22">
        <f>AVERAGE(E95,F95,G95)</f>
        <v>1101.1066666666666</v>
      </c>
      <c r="AO95" s="23">
        <f t="shared" si="43"/>
        <v>1068.5598333333332</v>
      </c>
      <c r="AP95" s="23">
        <f t="shared" si="44"/>
        <v>17.296799999999962</v>
      </c>
      <c r="AQ95" s="24">
        <f t="shared" si="45"/>
        <v>125.44452666903088</v>
      </c>
      <c r="AR95" s="25">
        <v>43110</v>
      </c>
      <c r="AS95" s="39"/>
      <c r="AT95" s="39"/>
      <c r="AU95" s="22">
        <f>G95-G94</f>
        <v>-3.6500000000000909</v>
      </c>
      <c r="AV95" s="27">
        <f t="shared" si="29"/>
        <v>0</v>
      </c>
      <c r="AW95" s="27">
        <f t="shared" si="37"/>
        <v>3.6500000000000909</v>
      </c>
      <c r="AX95" s="38">
        <f t="shared" si="41"/>
        <v>5.0488111625339425</v>
      </c>
      <c r="AY95" s="38">
        <f t="shared" si="42"/>
        <v>2.0609156650986198</v>
      </c>
      <c r="AZ95" s="27">
        <f t="shared" si="38"/>
        <v>2.4497902791632886</v>
      </c>
      <c r="BA95" s="35">
        <f t="shared" si="39"/>
        <v>71.012730656701251</v>
      </c>
      <c r="BB95" s="43">
        <v>43110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</row>
    <row r="96" spans="1:100" s="4" customFormat="1" x14ac:dyDescent="0.25">
      <c r="A96" s="39">
        <v>1099</v>
      </c>
      <c r="B96" s="39">
        <v>3</v>
      </c>
      <c r="C96" s="40">
        <v>43111</v>
      </c>
      <c r="D96" s="39">
        <v>1106.3</v>
      </c>
      <c r="E96" s="39">
        <v>1106.53</v>
      </c>
      <c r="F96" s="39">
        <v>1099.5899999999999</v>
      </c>
      <c r="G96" s="39">
        <v>1105.52</v>
      </c>
      <c r="H96" s="39">
        <v>978292</v>
      </c>
      <c r="I96" s="40">
        <v>43704.859580243057</v>
      </c>
      <c r="J96" s="40"/>
      <c r="K96" s="11">
        <v>43111</v>
      </c>
      <c r="L96" s="48">
        <f t="shared" si="36"/>
        <v>91.353383458646618</v>
      </c>
      <c r="M96" s="46">
        <f t="shared" si="40"/>
        <v>90.265664160400959</v>
      </c>
      <c r="N96" s="40"/>
      <c r="O96" s="49">
        <v>43111</v>
      </c>
      <c r="P96" s="13">
        <f t="shared" si="30"/>
        <v>0.25</v>
      </c>
      <c r="Q96" s="46">
        <f t="shared" si="26"/>
        <v>1096.1570383343883</v>
      </c>
      <c r="R96" s="40"/>
      <c r="S96" s="43">
        <v>43111</v>
      </c>
      <c r="T96" s="27">
        <f t="shared" si="31"/>
        <v>0.15384615384615385</v>
      </c>
      <c r="U96" s="53">
        <f t="shared" si="35"/>
        <v>1086.4614039539465</v>
      </c>
      <c r="V96" s="27">
        <f t="shared" si="46"/>
        <v>7.407407407407407E-2</v>
      </c>
      <c r="W96" s="54">
        <f t="shared" si="49"/>
        <v>1067.846271052867</v>
      </c>
      <c r="X96" s="53">
        <f t="shared" si="47"/>
        <v>18.615132901079505</v>
      </c>
      <c r="Y96" s="52">
        <f t="shared" si="48"/>
        <v>0.2</v>
      </c>
      <c r="Z96" s="55">
        <f t="shared" si="27"/>
        <v>15.201969536969481</v>
      </c>
      <c r="AA96" s="53">
        <f t="shared" si="24"/>
        <v>3.4131633641100247</v>
      </c>
      <c r="AB96" s="40"/>
      <c r="AC96" s="11">
        <f>C96</f>
        <v>43111</v>
      </c>
      <c r="AD96" s="17">
        <f>AVERAGE(G90:G96)</f>
        <v>1098.92</v>
      </c>
      <c r="AE96" s="18">
        <f>AVERAGE(G83:G96)</f>
        <v>1077.2742857142857</v>
      </c>
      <c r="AF96" s="41"/>
      <c r="AG96" s="42">
        <f>AVERAGE(E96,F96,G96)</f>
        <v>1103.8799999999999</v>
      </c>
      <c r="AH96" s="30">
        <f t="shared" si="32"/>
        <v>1097.4895238095239</v>
      </c>
      <c r="AI96" s="30">
        <f t="shared" si="33"/>
        <v>8.4749659863945066</v>
      </c>
      <c r="AJ96" s="31">
        <f t="shared" si="34"/>
        <v>50.269434321703649</v>
      </c>
      <c r="AK96" s="25">
        <f t="shared" si="28"/>
        <v>43111</v>
      </c>
      <c r="AL96" s="39"/>
      <c r="AM96" s="39"/>
      <c r="AN96" s="22">
        <f>AVERAGE(E96,F96,G96)</f>
        <v>1103.8799999999999</v>
      </c>
      <c r="AO96" s="23">
        <f t="shared" si="43"/>
        <v>1071.6791666666668</v>
      </c>
      <c r="AP96" s="23">
        <f t="shared" si="44"/>
        <v>18.153666666666673</v>
      </c>
      <c r="AQ96" s="24">
        <f t="shared" si="45"/>
        <v>118.25281700054381</v>
      </c>
      <c r="AR96" s="25">
        <v>43111</v>
      </c>
      <c r="AS96" s="39"/>
      <c r="AT96" s="39"/>
      <c r="AU96" s="22">
        <f>G96-G95</f>
        <v>2.9100000000000819</v>
      </c>
      <c r="AV96" s="27">
        <f t="shared" si="29"/>
        <v>2.9100000000000819</v>
      </c>
      <c r="AW96" s="27">
        <f t="shared" si="37"/>
        <v>0</v>
      </c>
      <c r="AX96" s="38">
        <f t="shared" si="41"/>
        <v>4.896038936638667</v>
      </c>
      <c r="AY96" s="38">
        <f t="shared" si="42"/>
        <v>1.9137074033058614</v>
      </c>
      <c r="AZ96" s="27">
        <f t="shared" si="38"/>
        <v>2.5584051815763131</v>
      </c>
      <c r="BA96" s="35">
        <f t="shared" si="39"/>
        <v>71.897522935906437</v>
      </c>
      <c r="BB96" s="43">
        <v>43111</v>
      </c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</row>
    <row r="97" spans="1:100" s="4" customFormat="1" x14ac:dyDescent="0.25">
      <c r="A97" s="39">
        <v>1100</v>
      </c>
      <c r="B97" s="39">
        <v>3</v>
      </c>
      <c r="C97" s="40">
        <v>43112</v>
      </c>
      <c r="D97" s="39">
        <v>1102.4100000000001</v>
      </c>
      <c r="E97" s="39">
        <v>1124.29</v>
      </c>
      <c r="F97" s="39">
        <v>1101.1500000000001</v>
      </c>
      <c r="G97" s="39">
        <v>1122.26</v>
      </c>
      <c r="H97" s="39">
        <v>1720533</v>
      </c>
      <c r="I97" s="40">
        <v>43704.859580243057</v>
      </c>
      <c r="J97" s="40"/>
      <c r="K97" s="11">
        <v>43112</v>
      </c>
      <c r="L97" s="48">
        <f t="shared" si="36"/>
        <v>97.44718309859158</v>
      </c>
      <c r="M97" s="46">
        <f t="shared" si="40"/>
        <v>91.926003388753543</v>
      </c>
      <c r="N97" s="40"/>
      <c r="O97" s="49">
        <v>43112</v>
      </c>
      <c r="P97" s="13">
        <f t="shared" si="30"/>
        <v>0.25</v>
      </c>
      <c r="Q97" s="46">
        <f t="shared" si="26"/>
        <v>1102.6827787507912</v>
      </c>
      <c r="R97" s="40"/>
      <c r="S97" s="43">
        <v>43112</v>
      </c>
      <c r="T97" s="27">
        <f t="shared" si="31"/>
        <v>0.15384615384615385</v>
      </c>
      <c r="U97" s="53">
        <f t="shared" si="35"/>
        <v>1091.968880268724</v>
      </c>
      <c r="V97" s="27">
        <f t="shared" si="46"/>
        <v>7.407407407407407E-2</v>
      </c>
      <c r="W97" s="54">
        <f t="shared" si="49"/>
        <v>1071.8769176415435</v>
      </c>
      <c r="X97" s="53">
        <f t="shared" si="47"/>
        <v>20.091962627180465</v>
      </c>
      <c r="Y97" s="52">
        <f t="shared" si="48"/>
        <v>0.2</v>
      </c>
      <c r="Z97" s="55">
        <f t="shared" si="27"/>
        <v>16.179968155011679</v>
      </c>
      <c r="AA97" s="53">
        <f t="shared" si="24"/>
        <v>3.9119944721687858</v>
      </c>
      <c r="AB97" s="40"/>
      <c r="AC97" s="11">
        <f>C97</f>
        <v>43112</v>
      </c>
      <c r="AD97" s="17">
        <f>AVERAGE(G91:G97)</f>
        <v>1104.6028571428571</v>
      </c>
      <c r="AE97" s="18">
        <f>AVERAGE(G84:G97)</f>
        <v>1081.4621428571429</v>
      </c>
      <c r="AF97" s="41"/>
      <c r="AG97" s="42">
        <f>AVERAGE(E97,F97,G97)</f>
        <v>1115.8999999999999</v>
      </c>
      <c r="AH97" s="30">
        <f t="shared" si="32"/>
        <v>1103</v>
      </c>
      <c r="AI97" s="30">
        <f t="shared" si="33"/>
        <v>5.8314285714285621</v>
      </c>
      <c r="AJ97" s="31">
        <f t="shared" si="34"/>
        <v>147.47672709456018</v>
      </c>
      <c r="AK97" s="25">
        <f t="shared" si="28"/>
        <v>43112</v>
      </c>
      <c r="AL97" s="39"/>
      <c r="AM97" s="39"/>
      <c r="AN97" s="22">
        <f>AVERAGE(E97,F97,G97)</f>
        <v>1115.8999999999999</v>
      </c>
      <c r="AO97" s="23">
        <f t="shared" si="43"/>
        <v>1075.3798333333334</v>
      </c>
      <c r="AP97" s="23">
        <f t="shared" si="44"/>
        <v>19.52879999999999</v>
      </c>
      <c r="AQ97" s="24">
        <f t="shared" si="45"/>
        <v>138.32618719247631</v>
      </c>
      <c r="AR97" s="25">
        <v>43112</v>
      </c>
      <c r="AS97" s="39"/>
      <c r="AT97" s="39"/>
      <c r="AU97" s="22">
        <f>G97-G96</f>
        <v>16.740000000000009</v>
      </c>
      <c r="AV97" s="27">
        <f t="shared" si="29"/>
        <v>16.740000000000009</v>
      </c>
      <c r="AW97" s="27">
        <f t="shared" si="37"/>
        <v>0</v>
      </c>
      <c r="AX97" s="38">
        <f t="shared" si="41"/>
        <v>5.742036155450192</v>
      </c>
      <c r="AY97" s="38">
        <f t="shared" si="42"/>
        <v>1.7770140173554427</v>
      </c>
      <c r="AZ97" s="27">
        <f t="shared" si="38"/>
        <v>3.231283546089021</v>
      </c>
      <c r="BA97" s="35">
        <f t="shared" si="39"/>
        <v>76.366509379304034</v>
      </c>
      <c r="BB97" s="43">
        <v>43112</v>
      </c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</row>
    <row r="98" spans="1:100" s="4" customFormat="1" x14ac:dyDescent="0.25">
      <c r="A98" s="39">
        <v>1101</v>
      </c>
      <c r="B98" s="39">
        <v>3</v>
      </c>
      <c r="C98" s="40">
        <v>43116</v>
      </c>
      <c r="D98" s="39">
        <v>1132.51</v>
      </c>
      <c r="E98" s="39">
        <v>1139.9100000000001</v>
      </c>
      <c r="F98" s="39">
        <v>1117.83</v>
      </c>
      <c r="G98" s="39">
        <v>1121.76</v>
      </c>
      <c r="H98" s="39">
        <v>1575261</v>
      </c>
      <c r="I98" s="40">
        <v>43704.859580243057</v>
      </c>
      <c r="J98" s="40"/>
      <c r="K98" s="11">
        <v>43116</v>
      </c>
      <c r="L98" s="48">
        <f t="shared" si="36"/>
        <v>80.922850536052067</v>
      </c>
      <c r="M98" s="46">
        <f t="shared" si="40"/>
        <v>89.907805697763422</v>
      </c>
      <c r="N98" s="40"/>
      <c r="O98" s="49">
        <v>43116</v>
      </c>
      <c r="P98" s="13">
        <f t="shared" si="30"/>
        <v>0.25</v>
      </c>
      <c r="Q98" s="46">
        <f t="shared" si="26"/>
        <v>1107.4520840630935</v>
      </c>
      <c r="R98" s="40"/>
      <c r="S98" s="43">
        <v>43116</v>
      </c>
      <c r="T98" s="27">
        <f t="shared" si="31"/>
        <v>0.15384615384615385</v>
      </c>
      <c r="U98" s="53">
        <f t="shared" si="35"/>
        <v>1096.5521294581511</v>
      </c>
      <c r="V98" s="27">
        <f t="shared" si="46"/>
        <v>7.407407407407407E-2</v>
      </c>
      <c r="W98" s="54">
        <f t="shared" si="49"/>
        <v>1075.5719607792068</v>
      </c>
      <c r="X98" s="53">
        <f t="shared" si="47"/>
        <v>20.98016867894421</v>
      </c>
      <c r="Y98" s="52">
        <f t="shared" si="48"/>
        <v>0.2</v>
      </c>
      <c r="Z98" s="55">
        <f t="shared" si="27"/>
        <v>17.140008259798186</v>
      </c>
      <c r="AA98" s="53">
        <f t="shared" si="24"/>
        <v>3.8401604191460237</v>
      </c>
      <c r="AB98" s="40"/>
      <c r="AC98" s="11">
        <f>C98</f>
        <v>43116</v>
      </c>
      <c r="AD98" s="17">
        <f>AVERAGE(G92:G98)</f>
        <v>1109.6542857142856</v>
      </c>
      <c r="AE98" s="18">
        <f>AVERAGE(G85:G98)</f>
        <v>1085.865</v>
      </c>
      <c r="AF98" s="41"/>
      <c r="AG98" s="42">
        <f>AVERAGE(E98,F98,G98)</f>
        <v>1126.5</v>
      </c>
      <c r="AH98" s="30">
        <f t="shared" si="32"/>
        <v>1108.5014285714285</v>
      </c>
      <c r="AI98" s="30">
        <f t="shared" si="33"/>
        <v>7.2563265306122116</v>
      </c>
      <c r="AJ98" s="31">
        <f t="shared" si="34"/>
        <v>165.35980800240134</v>
      </c>
      <c r="AK98" s="25">
        <f t="shared" si="28"/>
        <v>43116</v>
      </c>
      <c r="AL98" s="39"/>
      <c r="AM98" s="39"/>
      <c r="AN98" s="22">
        <f>AVERAGE(E98,F98,G98)</f>
        <v>1126.5</v>
      </c>
      <c r="AO98" s="23">
        <f t="shared" si="43"/>
        <v>1079.1921666666667</v>
      </c>
      <c r="AP98" s="23">
        <f t="shared" si="44"/>
        <v>21.396266666666655</v>
      </c>
      <c r="AQ98" s="24">
        <f t="shared" si="45"/>
        <v>147.40214284527306</v>
      </c>
      <c r="AR98" s="25">
        <v>43116</v>
      </c>
      <c r="AS98" s="39"/>
      <c r="AT98" s="39"/>
      <c r="AU98" s="22">
        <f>G98-G97</f>
        <v>-0.5</v>
      </c>
      <c r="AV98" s="27">
        <f t="shared" si="29"/>
        <v>0</v>
      </c>
      <c r="AW98" s="27">
        <f t="shared" si="37"/>
        <v>0.5</v>
      </c>
      <c r="AX98" s="38">
        <f t="shared" si="41"/>
        <v>5.3318907157751783</v>
      </c>
      <c r="AY98" s="38">
        <f t="shared" si="42"/>
        <v>1.6857987304014823</v>
      </c>
      <c r="AZ98" s="27">
        <f t="shared" si="38"/>
        <v>3.1628275781803197</v>
      </c>
      <c r="BA98" s="35">
        <f t="shared" si="39"/>
        <v>75.977866456887313</v>
      </c>
      <c r="BB98" s="43">
        <v>43116</v>
      </c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</row>
    <row r="99" spans="1:100" s="4" customFormat="1" x14ac:dyDescent="0.25">
      <c r="A99" s="39">
        <v>1102</v>
      </c>
      <c r="B99" s="39">
        <v>3</v>
      </c>
      <c r="C99" s="40">
        <v>43117</v>
      </c>
      <c r="D99" s="39">
        <v>1126.22</v>
      </c>
      <c r="E99" s="39">
        <v>1132.5999999999999</v>
      </c>
      <c r="F99" s="39">
        <v>1117.01</v>
      </c>
      <c r="G99" s="39">
        <v>1131.98</v>
      </c>
      <c r="H99" s="39">
        <v>1202639</v>
      </c>
      <c r="I99" s="40">
        <v>43704.859580243057</v>
      </c>
      <c r="J99" s="40"/>
      <c r="K99" s="11">
        <v>43117</v>
      </c>
      <c r="L99" s="48">
        <f t="shared" si="36"/>
        <v>91.664914862308123</v>
      </c>
      <c r="M99" s="46">
        <f t="shared" si="40"/>
        <v>90.011649498983914</v>
      </c>
      <c r="N99" s="40"/>
      <c r="O99" s="49">
        <v>43117</v>
      </c>
      <c r="P99" s="13">
        <f t="shared" si="30"/>
        <v>0.25</v>
      </c>
      <c r="Q99" s="46">
        <f t="shared" si="26"/>
        <v>1113.5840630473201</v>
      </c>
      <c r="R99" s="40"/>
      <c r="S99" s="43">
        <v>43117</v>
      </c>
      <c r="T99" s="27">
        <f t="shared" si="31"/>
        <v>0.15384615384615385</v>
      </c>
      <c r="U99" s="53">
        <f t="shared" si="35"/>
        <v>1102.0025710799739</v>
      </c>
      <c r="V99" s="27">
        <f t="shared" si="46"/>
        <v>7.407407407407407E-2</v>
      </c>
      <c r="W99" s="54">
        <f t="shared" si="49"/>
        <v>1079.7503340548212</v>
      </c>
      <c r="X99" s="53">
        <f t="shared" si="47"/>
        <v>22.252237025152681</v>
      </c>
      <c r="Y99" s="52">
        <f t="shared" si="48"/>
        <v>0.2</v>
      </c>
      <c r="Z99" s="55">
        <f t="shared" si="27"/>
        <v>18.162454012869084</v>
      </c>
      <c r="AA99" s="53">
        <f t="shared" si="24"/>
        <v>4.089783012283597</v>
      </c>
      <c r="AB99" s="40"/>
      <c r="AC99" s="11">
        <f>C99</f>
        <v>43117</v>
      </c>
      <c r="AD99" s="17">
        <f>AVERAGE(G93:G99)</f>
        <v>1113.9042857142856</v>
      </c>
      <c r="AE99" s="18">
        <f>AVERAGE(G86:G99)</f>
        <v>1091.2392857142856</v>
      </c>
      <c r="AF99" s="41"/>
      <c r="AG99" s="42">
        <f>AVERAGE(E99,F99,G99)</f>
        <v>1127.1966666666665</v>
      </c>
      <c r="AH99" s="30">
        <f t="shared" si="32"/>
        <v>1112.4590476190476</v>
      </c>
      <c r="AI99" s="30">
        <f t="shared" si="33"/>
        <v>9.2055782312924883</v>
      </c>
      <c r="AJ99" s="31">
        <f t="shared" si="34"/>
        <v>106.72962760428113</v>
      </c>
      <c r="AK99" s="25">
        <f t="shared" si="28"/>
        <v>43117</v>
      </c>
      <c r="AL99" s="39"/>
      <c r="AM99" s="39"/>
      <c r="AN99" s="22">
        <f>AVERAGE(E99,F99,G99)</f>
        <v>1127.1966666666665</v>
      </c>
      <c r="AO99" s="23">
        <f t="shared" si="43"/>
        <v>1082.5301666666669</v>
      </c>
      <c r="AP99" s="23">
        <f t="shared" si="44"/>
        <v>23.192516666666666</v>
      </c>
      <c r="AQ99" s="24">
        <f t="shared" si="45"/>
        <v>128.39342575298954</v>
      </c>
      <c r="AR99" s="25">
        <v>43117</v>
      </c>
      <c r="AS99" s="39"/>
      <c r="AT99" s="39"/>
      <c r="AU99" s="22">
        <f>G99-G98</f>
        <v>10.220000000000027</v>
      </c>
      <c r="AV99" s="27">
        <f t="shared" si="29"/>
        <v>10.220000000000027</v>
      </c>
      <c r="AW99" s="27">
        <f t="shared" si="37"/>
        <v>0</v>
      </c>
      <c r="AX99" s="38">
        <f t="shared" si="41"/>
        <v>5.6810413789340961</v>
      </c>
      <c r="AY99" s="38">
        <f t="shared" si="42"/>
        <v>1.5653845353728051</v>
      </c>
      <c r="AZ99" s="27">
        <f t="shared" si="38"/>
        <v>3.6291666683554684</v>
      </c>
      <c r="BA99" s="35">
        <f t="shared" si="39"/>
        <v>78.397839791859241</v>
      </c>
      <c r="BB99" s="43">
        <v>43117</v>
      </c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</row>
    <row r="100" spans="1:100" s="4" customFormat="1" x14ac:dyDescent="0.25">
      <c r="A100" s="39">
        <v>1103</v>
      </c>
      <c r="B100" s="39">
        <v>3</v>
      </c>
      <c r="C100" s="40">
        <v>43118</v>
      </c>
      <c r="D100" s="39">
        <v>1131.4100000000001</v>
      </c>
      <c r="E100" s="39">
        <v>1132.51</v>
      </c>
      <c r="F100" s="39">
        <v>1117.5</v>
      </c>
      <c r="G100" s="39">
        <v>1129.79</v>
      </c>
      <c r="H100" s="39">
        <v>1198234</v>
      </c>
      <c r="I100" s="40">
        <v>43704.859580243057</v>
      </c>
      <c r="J100" s="40"/>
      <c r="K100" s="11">
        <v>43118</v>
      </c>
      <c r="L100" s="48">
        <f t="shared" si="36"/>
        <v>89.363043935253188</v>
      </c>
      <c r="M100" s="46">
        <f t="shared" si="40"/>
        <v>87.316936444537802</v>
      </c>
      <c r="N100" s="40"/>
      <c r="O100" s="49">
        <v>43118</v>
      </c>
      <c r="P100" s="13">
        <f t="shared" si="30"/>
        <v>0.25</v>
      </c>
      <c r="Q100" s="46">
        <f t="shared" si="26"/>
        <v>1117.63554728549</v>
      </c>
      <c r="R100" s="40"/>
      <c r="S100" s="43">
        <v>43118</v>
      </c>
      <c r="T100" s="27">
        <f t="shared" si="31"/>
        <v>0.15384615384615385</v>
      </c>
      <c r="U100" s="53">
        <f t="shared" si="35"/>
        <v>1106.2775601445933</v>
      </c>
      <c r="V100" s="27">
        <f t="shared" si="46"/>
        <v>7.407407407407407E-2</v>
      </c>
      <c r="W100" s="54">
        <f t="shared" si="49"/>
        <v>1083.4569759766864</v>
      </c>
      <c r="X100" s="53">
        <f t="shared" si="47"/>
        <v>22.820584167906873</v>
      </c>
      <c r="Y100" s="52">
        <f t="shared" si="48"/>
        <v>0.2</v>
      </c>
      <c r="Z100" s="55">
        <f t="shared" si="27"/>
        <v>19.094080043876641</v>
      </c>
      <c r="AA100" s="53">
        <f t="shared" ref="AA100:AA163" si="50">X100-Z100</f>
        <v>3.7265041240302317</v>
      </c>
      <c r="AB100" s="40"/>
      <c r="AC100" s="11">
        <f>C100</f>
        <v>43118</v>
      </c>
      <c r="AD100" s="17">
        <f>AVERAGE(G94:G100)</f>
        <v>1117.1685714285713</v>
      </c>
      <c r="AE100" s="18">
        <f>AVERAGE(G87:G100)</f>
        <v>1096.9835714285714</v>
      </c>
      <c r="AF100" s="41"/>
      <c r="AG100" s="42">
        <f>AVERAGE(E100,F100,G100)</f>
        <v>1126.6000000000001</v>
      </c>
      <c r="AH100" s="30">
        <f t="shared" si="32"/>
        <v>1115.314761904762</v>
      </c>
      <c r="AI100" s="30">
        <f t="shared" si="33"/>
        <v>9.9821768707482601</v>
      </c>
      <c r="AJ100" s="31">
        <f t="shared" si="34"/>
        <v>75.369252227326314</v>
      </c>
      <c r="AK100" s="25">
        <f t="shared" si="28"/>
        <v>43118</v>
      </c>
      <c r="AL100" s="39"/>
      <c r="AM100" s="39"/>
      <c r="AN100" s="22">
        <f>AVERAGE(E100,F100,G100)</f>
        <v>1126.6000000000001</v>
      </c>
      <c r="AO100" s="23">
        <f t="shared" si="43"/>
        <v>1085.2330000000002</v>
      </c>
      <c r="AP100" s="23">
        <f t="shared" si="44"/>
        <v>24.896666666666647</v>
      </c>
      <c r="AQ100" s="24">
        <f t="shared" si="45"/>
        <v>110.76984870799303</v>
      </c>
      <c r="AR100" s="25">
        <v>43118</v>
      </c>
      <c r="AS100" s="39"/>
      <c r="AT100" s="39"/>
      <c r="AU100" s="22">
        <f>G100-G99</f>
        <v>-2.1900000000000546</v>
      </c>
      <c r="AV100" s="27">
        <f t="shared" si="29"/>
        <v>0</v>
      </c>
      <c r="AW100" s="27">
        <f t="shared" si="37"/>
        <v>2.1900000000000546</v>
      </c>
      <c r="AX100" s="38">
        <f t="shared" si="41"/>
        <v>5.2752527090102319</v>
      </c>
      <c r="AY100" s="38">
        <f t="shared" si="42"/>
        <v>1.6099999257033228</v>
      </c>
      <c r="AZ100" s="27">
        <f t="shared" si="38"/>
        <v>3.2765546288492877</v>
      </c>
      <c r="BA100" s="35">
        <f t="shared" si="39"/>
        <v>76.616690612249357</v>
      </c>
      <c r="BB100" s="43">
        <v>43118</v>
      </c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</row>
    <row r="101" spans="1:100" s="4" customFormat="1" x14ac:dyDescent="0.25">
      <c r="A101" s="39">
        <v>1104</v>
      </c>
      <c r="B101" s="39">
        <v>3</v>
      </c>
      <c r="C101" s="40">
        <v>43119</v>
      </c>
      <c r="D101" s="39">
        <v>1131.83</v>
      </c>
      <c r="E101" s="39">
        <v>1137.8599999999999</v>
      </c>
      <c r="F101" s="39">
        <v>1128.3</v>
      </c>
      <c r="G101" s="39">
        <v>1137.51</v>
      </c>
      <c r="H101" s="39">
        <v>1778229</v>
      </c>
      <c r="I101" s="40">
        <v>43704.859580243057</v>
      </c>
      <c r="J101" s="40"/>
      <c r="K101" s="11">
        <v>43119</v>
      </c>
      <c r="L101" s="48">
        <f t="shared" si="36"/>
        <v>97.473950110514579</v>
      </c>
      <c r="M101" s="46">
        <f t="shared" si="40"/>
        <v>92.833969636025301</v>
      </c>
      <c r="N101" s="40"/>
      <c r="O101" s="49">
        <v>43119</v>
      </c>
      <c r="P101" s="13">
        <f t="shared" si="30"/>
        <v>0.25</v>
      </c>
      <c r="Q101" s="46">
        <f t="shared" si="26"/>
        <v>1122.6041604641175</v>
      </c>
      <c r="R101" s="40"/>
      <c r="S101" s="43">
        <v>43119</v>
      </c>
      <c r="T101" s="27">
        <f t="shared" si="31"/>
        <v>0.15384615384615385</v>
      </c>
      <c r="U101" s="53">
        <f t="shared" si="35"/>
        <v>1111.0825508915789</v>
      </c>
      <c r="V101" s="27">
        <f t="shared" si="46"/>
        <v>7.407407407407407E-2</v>
      </c>
      <c r="W101" s="54">
        <f t="shared" si="49"/>
        <v>1087.4609036821171</v>
      </c>
      <c r="X101" s="53">
        <f t="shared" si="47"/>
        <v>23.621647209461798</v>
      </c>
      <c r="Y101" s="52">
        <f t="shared" si="48"/>
        <v>0.2</v>
      </c>
      <c r="Z101" s="55">
        <f t="shared" si="27"/>
        <v>19.999593476993674</v>
      </c>
      <c r="AA101" s="53">
        <f t="shared" si="50"/>
        <v>3.6220537324681246</v>
      </c>
      <c r="AB101" s="40"/>
      <c r="AC101" s="11">
        <f>C101</f>
        <v>43119</v>
      </c>
      <c r="AD101" s="17">
        <f>AVERAGE(G95:G101)</f>
        <v>1121.6328571428573</v>
      </c>
      <c r="AE101" s="18">
        <f>AVERAGE(G88:G101)</f>
        <v>1103.3671428571429</v>
      </c>
      <c r="AF101" s="41"/>
      <c r="AG101" s="42">
        <f>AVERAGE(E101,F101,G101)</f>
        <v>1134.5566666666666</v>
      </c>
      <c r="AH101" s="30">
        <f t="shared" si="32"/>
        <v>1119.3914285714286</v>
      </c>
      <c r="AI101" s="30">
        <f t="shared" si="33"/>
        <v>10.653605442176902</v>
      </c>
      <c r="AJ101" s="31">
        <f t="shared" si="34"/>
        <v>94.898940879988288</v>
      </c>
      <c r="AK101" s="25">
        <f t="shared" si="28"/>
        <v>43119</v>
      </c>
      <c r="AL101" s="39"/>
      <c r="AM101" s="39"/>
      <c r="AN101" s="22">
        <f>AVERAGE(E101,F101,G101)</f>
        <v>1134.5566666666666</v>
      </c>
      <c r="AO101" s="23">
        <f t="shared" si="43"/>
        <v>1088.443</v>
      </c>
      <c r="AP101" s="23">
        <f t="shared" si="44"/>
        <v>26.343333333333305</v>
      </c>
      <c r="AQ101" s="24">
        <f t="shared" si="45"/>
        <v>116.69914378506057</v>
      </c>
      <c r="AR101" s="25">
        <v>43119</v>
      </c>
      <c r="AS101" s="39"/>
      <c r="AT101" s="39"/>
      <c r="AU101" s="22">
        <f>G101-G100</f>
        <v>7.7200000000000273</v>
      </c>
      <c r="AV101" s="27">
        <f t="shared" si="29"/>
        <v>7.7200000000000273</v>
      </c>
      <c r="AW101" s="27">
        <f t="shared" si="37"/>
        <v>0</v>
      </c>
      <c r="AX101" s="38">
        <f t="shared" si="41"/>
        <v>5.4498775155095034</v>
      </c>
      <c r="AY101" s="38">
        <f t="shared" si="42"/>
        <v>1.4949999310102284</v>
      </c>
      <c r="AZ101" s="27">
        <f t="shared" si="38"/>
        <v>3.6454031886321316</v>
      </c>
      <c r="BA101" s="35">
        <f t="shared" si="39"/>
        <v>78.4733432299887</v>
      </c>
      <c r="BB101" s="43">
        <v>43119</v>
      </c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</row>
    <row r="102" spans="1:100" s="4" customFormat="1" x14ac:dyDescent="0.25">
      <c r="A102" s="39">
        <v>1105</v>
      </c>
      <c r="B102" s="39">
        <v>3</v>
      </c>
      <c r="C102" s="40">
        <v>43122</v>
      </c>
      <c r="D102" s="39">
        <v>1137.49</v>
      </c>
      <c r="E102" s="39">
        <v>1159.8800000000001</v>
      </c>
      <c r="F102" s="39">
        <v>1135.1099999999999</v>
      </c>
      <c r="G102" s="39">
        <v>1155.81</v>
      </c>
      <c r="H102" s="39">
        <v>1617975</v>
      </c>
      <c r="I102" s="40">
        <v>43704.859580243057</v>
      </c>
      <c r="J102" s="40"/>
      <c r="K102" s="11">
        <v>43122</v>
      </c>
      <c r="L102" s="48">
        <f t="shared" si="36"/>
        <v>96.450065416484804</v>
      </c>
      <c r="M102" s="46">
        <f t="shared" si="40"/>
        <v>94.429019820750852</v>
      </c>
      <c r="N102" s="40"/>
      <c r="O102" s="49">
        <v>43122</v>
      </c>
      <c r="P102" s="13">
        <f t="shared" si="30"/>
        <v>0.25</v>
      </c>
      <c r="Q102" s="46">
        <f t="shared" si="26"/>
        <v>1130.9056203480882</v>
      </c>
      <c r="R102" s="40"/>
      <c r="S102" s="43">
        <v>43122</v>
      </c>
      <c r="T102" s="27">
        <f t="shared" si="31"/>
        <v>0.15384615384615385</v>
      </c>
      <c r="U102" s="53">
        <f t="shared" si="35"/>
        <v>1117.963696908259</v>
      </c>
      <c r="V102" s="27">
        <f t="shared" si="46"/>
        <v>7.407407407407407E-2</v>
      </c>
      <c r="W102" s="54">
        <f t="shared" si="49"/>
        <v>1092.523799705664</v>
      </c>
      <c r="X102" s="53">
        <f t="shared" si="47"/>
        <v>25.439897202594921</v>
      </c>
      <c r="Y102" s="52">
        <f t="shared" si="48"/>
        <v>0.2</v>
      </c>
      <c r="Z102" s="55">
        <f t="shared" si="27"/>
        <v>21.087654222113922</v>
      </c>
      <c r="AA102" s="53">
        <f t="shared" si="50"/>
        <v>4.3522429804809981</v>
      </c>
      <c r="AB102" s="40"/>
      <c r="AC102" s="11">
        <f>C102</f>
        <v>43122</v>
      </c>
      <c r="AD102" s="17">
        <f>AVERAGE(G96:G102)</f>
        <v>1129.2328571428573</v>
      </c>
      <c r="AE102" s="18">
        <f>AVERAGE(G89:G102)</f>
        <v>1111.1821428571427</v>
      </c>
      <c r="AF102" s="41"/>
      <c r="AG102" s="42">
        <f>AVERAGE(E102,F102,G102)</f>
        <v>1150.2666666666667</v>
      </c>
      <c r="AH102" s="30">
        <f t="shared" si="32"/>
        <v>1126.4142857142856</v>
      </c>
      <c r="AI102" s="30">
        <f t="shared" si="33"/>
        <v>9.4424489795919069</v>
      </c>
      <c r="AJ102" s="31">
        <f t="shared" si="34"/>
        <v>168.40532933729042</v>
      </c>
      <c r="AK102" s="25">
        <f t="shared" si="28"/>
        <v>43122</v>
      </c>
      <c r="AL102" s="39"/>
      <c r="AM102" s="39"/>
      <c r="AN102" s="22">
        <f>AVERAGE(E102,F102,G102)</f>
        <v>1150.2666666666667</v>
      </c>
      <c r="AO102" s="23">
        <f t="shared" si="43"/>
        <v>1092.6254999999999</v>
      </c>
      <c r="AP102" s="23">
        <f t="shared" si="44"/>
        <v>27.924949999999988</v>
      </c>
      <c r="AQ102" s="24">
        <f t="shared" si="45"/>
        <v>137.6097162016209</v>
      </c>
      <c r="AR102" s="25">
        <v>43122</v>
      </c>
      <c r="AS102" s="39"/>
      <c r="AT102" s="39"/>
      <c r="AU102" s="22">
        <f>G102-G101</f>
        <v>18.299999999999955</v>
      </c>
      <c r="AV102" s="27">
        <f t="shared" si="29"/>
        <v>18.299999999999955</v>
      </c>
      <c r="AW102" s="27">
        <f t="shared" si="37"/>
        <v>0</v>
      </c>
      <c r="AX102" s="38">
        <f t="shared" si="41"/>
        <v>6.3677434072588213</v>
      </c>
      <c r="AY102" s="38">
        <f t="shared" si="42"/>
        <v>1.388214221652355</v>
      </c>
      <c r="AZ102" s="27">
        <f t="shared" si="38"/>
        <v>4.5870034378984128</v>
      </c>
      <c r="BA102" s="35">
        <f t="shared" si="39"/>
        <v>82.101317618373315</v>
      </c>
      <c r="BB102" s="43">
        <v>43122</v>
      </c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</row>
    <row r="103" spans="1:100" s="4" customFormat="1" x14ac:dyDescent="0.25">
      <c r="A103" s="39">
        <v>1106</v>
      </c>
      <c r="B103" s="39">
        <v>3</v>
      </c>
      <c r="C103" s="40">
        <v>43123</v>
      </c>
      <c r="D103" s="39">
        <v>1159.8499999999999</v>
      </c>
      <c r="E103" s="39">
        <v>1171.6300000000001</v>
      </c>
      <c r="F103" s="39">
        <v>1158.75</v>
      </c>
      <c r="G103" s="39">
        <v>1169.97</v>
      </c>
      <c r="H103" s="39">
        <v>1333056</v>
      </c>
      <c r="I103" s="40">
        <v>43704.859580243057</v>
      </c>
      <c r="J103" s="40"/>
      <c r="K103" s="11">
        <v>43123</v>
      </c>
      <c r="L103" s="48">
        <f t="shared" si="36"/>
        <v>98.468917173953074</v>
      </c>
      <c r="M103" s="46">
        <f t="shared" si="40"/>
        <v>97.464310900317471</v>
      </c>
      <c r="N103" s="40"/>
      <c r="O103" s="49">
        <v>43123</v>
      </c>
      <c r="P103" s="13">
        <f t="shared" si="30"/>
        <v>0.25</v>
      </c>
      <c r="Q103" s="46">
        <f t="shared" si="26"/>
        <v>1140.6717152610661</v>
      </c>
      <c r="R103" s="40"/>
      <c r="S103" s="43">
        <v>43123</v>
      </c>
      <c r="T103" s="27">
        <f t="shared" si="31"/>
        <v>0.15384615384615385</v>
      </c>
      <c r="U103" s="53">
        <f t="shared" si="35"/>
        <v>1125.9646666146807</v>
      </c>
      <c r="V103" s="27">
        <f t="shared" si="46"/>
        <v>7.407407407407407E-2</v>
      </c>
      <c r="W103" s="54">
        <f t="shared" si="49"/>
        <v>1098.2605552830223</v>
      </c>
      <c r="X103" s="53">
        <f t="shared" si="47"/>
        <v>27.704111331658396</v>
      </c>
      <c r="Y103" s="52">
        <f t="shared" si="48"/>
        <v>0.2</v>
      </c>
      <c r="Z103" s="55">
        <f t="shared" si="27"/>
        <v>22.410945644022817</v>
      </c>
      <c r="AA103" s="53">
        <f t="shared" si="50"/>
        <v>5.2931656876355788</v>
      </c>
      <c r="AB103" s="40"/>
      <c r="AC103" s="11">
        <f>C103</f>
        <v>43123</v>
      </c>
      <c r="AD103" s="17">
        <f>AVERAGE(G97:G103)</f>
        <v>1138.44</v>
      </c>
      <c r="AE103" s="18">
        <f>AVERAGE(G90:G103)</f>
        <v>1118.6799999999998</v>
      </c>
      <c r="AF103" s="41"/>
      <c r="AG103" s="42">
        <f>AVERAGE(E103,F103,G103)</f>
        <v>1166.7833333333335</v>
      </c>
      <c r="AH103" s="30">
        <f t="shared" si="32"/>
        <v>1135.4004761904762</v>
      </c>
      <c r="AI103" s="30">
        <f t="shared" si="33"/>
        <v>13.214013605442233</v>
      </c>
      <c r="AJ103" s="31">
        <f t="shared" si="34"/>
        <v>158.33118828701785</v>
      </c>
      <c r="AK103" s="25">
        <f t="shared" si="28"/>
        <v>43123</v>
      </c>
      <c r="AL103" s="39"/>
      <c r="AM103" s="39"/>
      <c r="AN103" s="22">
        <f>AVERAGE(E103,F103,G103)</f>
        <v>1166.7833333333335</v>
      </c>
      <c r="AO103" s="23">
        <f t="shared" si="43"/>
        <v>1097.7188333333331</v>
      </c>
      <c r="AP103" s="23">
        <f t="shared" si="44"/>
        <v>29.228733333333366</v>
      </c>
      <c r="AQ103" s="24">
        <f t="shared" si="45"/>
        <v>157.5264978981877</v>
      </c>
      <c r="AR103" s="25">
        <v>43123</v>
      </c>
      <c r="AS103" s="39"/>
      <c r="AT103" s="39"/>
      <c r="AU103" s="22">
        <f>G103-G102</f>
        <v>14.160000000000082</v>
      </c>
      <c r="AV103" s="27">
        <f t="shared" si="29"/>
        <v>14.160000000000082</v>
      </c>
      <c r="AW103" s="27">
        <f t="shared" si="37"/>
        <v>0</v>
      </c>
      <c r="AX103" s="38">
        <f t="shared" si="41"/>
        <v>6.9243331638831966</v>
      </c>
      <c r="AY103" s="38">
        <f t="shared" si="42"/>
        <v>1.2890560629629011</v>
      </c>
      <c r="AZ103" s="27">
        <f t="shared" si="38"/>
        <v>5.371630732621191</v>
      </c>
      <c r="BA103" s="35">
        <f t="shared" si="39"/>
        <v>84.30543071367515</v>
      </c>
      <c r="BB103" s="43">
        <v>43123</v>
      </c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</row>
    <row r="104" spans="1:100" s="4" customFormat="1" x14ac:dyDescent="0.25">
      <c r="A104" s="39">
        <v>1107</v>
      </c>
      <c r="B104" s="39">
        <v>3</v>
      </c>
      <c r="C104" s="40">
        <v>43124</v>
      </c>
      <c r="D104" s="39">
        <v>1177.33</v>
      </c>
      <c r="E104" s="39">
        <v>1179.8599999999999</v>
      </c>
      <c r="F104" s="39">
        <v>1161.05</v>
      </c>
      <c r="G104" s="39">
        <v>1164.24</v>
      </c>
      <c r="H104" s="39">
        <v>1416625</v>
      </c>
      <c r="I104" s="40">
        <v>43704.859580243057</v>
      </c>
      <c r="J104" s="40"/>
      <c r="K104" s="11">
        <v>43124</v>
      </c>
      <c r="L104" s="48">
        <f t="shared" si="36"/>
        <v>83.70540371374932</v>
      </c>
      <c r="M104" s="46">
        <f t="shared" si="40"/>
        <v>92.874795434729052</v>
      </c>
      <c r="N104" s="40"/>
      <c r="O104" s="49">
        <v>43124</v>
      </c>
      <c r="P104" s="13">
        <f t="shared" si="30"/>
        <v>0.25</v>
      </c>
      <c r="Q104" s="46">
        <f t="shared" si="26"/>
        <v>1146.5637864457995</v>
      </c>
      <c r="R104" s="40"/>
      <c r="S104" s="43">
        <v>43124</v>
      </c>
      <c r="T104" s="27">
        <f t="shared" si="31"/>
        <v>0.15384615384615385</v>
      </c>
      <c r="U104" s="53">
        <f t="shared" si="35"/>
        <v>1131.8531794431913</v>
      </c>
      <c r="V104" s="27">
        <f t="shared" si="46"/>
        <v>7.407407407407407E-2</v>
      </c>
      <c r="W104" s="54">
        <f t="shared" si="49"/>
        <v>1103.147921558354</v>
      </c>
      <c r="X104" s="53">
        <f t="shared" si="47"/>
        <v>28.705257884837238</v>
      </c>
      <c r="Y104" s="52">
        <f t="shared" si="48"/>
        <v>0.2</v>
      </c>
      <c r="Z104" s="55">
        <f t="shared" si="27"/>
        <v>23.669808092185701</v>
      </c>
      <c r="AA104" s="53">
        <f t="shared" si="50"/>
        <v>5.0354497926515371</v>
      </c>
      <c r="AB104" s="40"/>
      <c r="AC104" s="11">
        <f>C104</f>
        <v>43124</v>
      </c>
      <c r="AD104" s="17">
        <f>AVERAGE(G98:G104)</f>
        <v>1144.4371428571428</v>
      </c>
      <c r="AE104" s="18">
        <f>AVERAGE(G91:G104)</f>
        <v>1124.52</v>
      </c>
      <c r="AF104" s="41"/>
      <c r="AG104" s="42">
        <f>AVERAGE(E104,F104,G104)</f>
        <v>1168.3833333333332</v>
      </c>
      <c r="AH104" s="30">
        <f t="shared" si="32"/>
        <v>1142.8980952380953</v>
      </c>
      <c r="AI104" s="30">
        <f t="shared" si="33"/>
        <v>16.211156462585059</v>
      </c>
      <c r="AJ104" s="31">
        <f t="shared" si="34"/>
        <v>104.80534667203719</v>
      </c>
      <c r="AK104" s="25">
        <f t="shared" si="28"/>
        <v>43124</v>
      </c>
      <c r="AL104" s="39"/>
      <c r="AM104" s="39"/>
      <c r="AN104" s="22">
        <f>AVERAGE(E104,F104,G104)</f>
        <v>1168.3833333333332</v>
      </c>
      <c r="AO104" s="23">
        <f t="shared" si="43"/>
        <v>1103.0753333333334</v>
      </c>
      <c r="AP104" s="23">
        <f t="shared" si="44"/>
        <v>29.886799999999983</v>
      </c>
      <c r="AQ104" s="24">
        <f t="shared" si="45"/>
        <v>145.67858274109818</v>
      </c>
      <c r="AR104" s="25">
        <v>43124</v>
      </c>
      <c r="AS104" s="39"/>
      <c r="AT104" s="39"/>
      <c r="AU104" s="22">
        <f>G104-G103</f>
        <v>-5.7300000000000182</v>
      </c>
      <c r="AV104" s="27">
        <f t="shared" si="29"/>
        <v>0</v>
      </c>
      <c r="AW104" s="27">
        <f t="shared" si="37"/>
        <v>5.7300000000000182</v>
      </c>
      <c r="AX104" s="38">
        <f t="shared" si="41"/>
        <v>6.4297379378915398</v>
      </c>
      <c r="AY104" s="38">
        <f t="shared" si="42"/>
        <v>1.6062663441798379</v>
      </c>
      <c r="AZ104" s="27">
        <f t="shared" si="38"/>
        <v>4.0029089579004866</v>
      </c>
      <c r="BA104" s="35">
        <f t="shared" si="39"/>
        <v>80.011629065909318</v>
      </c>
      <c r="BB104" s="43">
        <v>43124</v>
      </c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</row>
    <row r="105" spans="1:100" s="4" customFormat="1" x14ac:dyDescent="0.25">
      <c r="A105" s="39">
        <v>1108</v>
      </c>
      <c r="B105" s="39">
        <v>3</v>
      </c>
      <c r="C105" s="40">
        <v>43125</v>
      </c>
      <c r="D105" s="39">
        <v>1172.53</v>
      </c>
      <c r="E105" s="39">
        <v>1175.94</v>
      </c>
      <c r="F105" s="39">
        <v>1162.76</v>
      </c>
      <c r="G105" s="39">
        <v>1170.3699999999999</v>
      </c>
      <c r="H105" s="39">
        <v>1480540</v>
      </c>
      <c r="I105" s="40">
        <v>43704.859580243057</v>
      </c>
      <c r="J105" s="40"/>
      <c r="K105" s="11">
        <v>43125</v>
      </c>
      <c r="L105" s="48">
        <f t="shared" si="36"/>
        <v>89.198725244707461</v>
      </c>
      <c r="M105" s="46">
        <f t="shared" si="40"/>
        <v>90.457682044136618</v>
      </c>
      <c r="N105" s="40"/>
      <c r="O105" s="49">
        <v>43125</v>
      </c>
      <c r="P105" s="13">
        <f t="shared" si="30"/>
        <v>0.25</v>
      </c>
      <c r="Q105" s="46">
        <f t="shared" si="26"/>
        <v>1152.5153398343496</v>
      </c>
      <c r="R105" s="40"/>
      <c r="S105" s="43">
        <v>43125</v>
      </c>
      <c r="T105" s="27">
        <f t="shared" si="31"/>
        <v>0.15384615384615385</v>
      </c>
      <c r="U105" s="53">
        <f t="shared" si="35"/>
        <v>1137.7788441442387</v>
      </c>
      <c r="V105" s="27">
        <f t="shared" si="46"/>
        <v>7.407407407407407E-2</v>
      </c>
      <c r="W105" s="54">
        <f t="shared" si="49"/>
        <v>1108.1273347762537</v>
      </c>
      <c r="X105" s="53">
        <f t="shared" si="47"/>
        <v>29.651509367985</v>
      </c>
      <c r="Y105" s="52">
        <f t="shared" si="48"/>
        <v>0.2</v>
      </c>
      <c r="Z105" s="55">
        <f t="shared" si="27"/>
        <v>24.866148347345561</v>
      </c>
      <c r="AA105" s="53">
        <f t="shared" si="50"/>
        <v>4.7853610206394386</v>
      </c>
      <c r="AB105" s="40"/>
      <c r="AC105" s="11">
        <f>C105</f>
        <v>43125</v>
      </c>
      <c r="AD105" s="17">
        <f>AVERAGE(G99:G105)</f>
        <v>1151.3814285714286</v>
      </c>
      <c r="AE105" s="18">
        <f>AVERAGE(G92:G105)</f>
        <v>1130.5178571428569</v>
      </c>
      <c r="AF105" s="41"/>
      <c r="AG105" s="42">
        <f>AVERAGE(E105,F105,G105)</f>
        <v>1169.6899999999998</v>
      </c>
      <c r="AH105" s="30">
        <f t="shared" si="32"/>
        <v>1149.0680952380951</v>
      </c>
      <c r="AI105" s="30">
        <f t="shared" si="33"/>
        <v>16.814557823129267</v>
      </c>
      <c r="AJ105" s="31">
        <f t="shared" si="34"/>
        <v>81.762105507321181</v>
      </c>
      <c r="AK105" s="25">
        <f t="shared" si="28"/>
        <v>43125</v>
      </c>
      <c r="AL105" s="39"/>
      <c r="AM105" s="39"/>
      <c r="AN105" s="22">
        <f>AVERAGE(E105,F105,G105)</f>
        <v>1169.6899999999998</v>
      </c>
      <c r="AO105" s="23">
        <f t="shared" si="43"/>
        <v>1108.7755</v>
      </c>
      <c r="AP105" s="23">
        <f t="shared" si="44"/>
        <v>30.689716666666641</v>
      </c>
      <c r="AQ105" s="24">
        <f t="shared" si="45"/>
        <v>132.32336781647254</v>
      </c>
      <c r="AR105" s="25">
        <v>43125</v>
      </c>
      <c r="AS105" s="39"/>
      <c r="AT105" s="39"/>
      <c r="AU105" s="22">
        <f>G105-G104</f>
        <v>6.1299999999998818</v>
      </c>
      <c r="AV105" s="27">
        <f t="shared" si="29"/>
        <v>6.1299999999998818</v>
      </c>
      <c r="AW105" s="27">
        <f t="shared" si="37"/>
        <v>0</v>
      </c>
      <c r="AX105" s="38">
        <f t="shared" si="41"/>
        <v>6.4083280851849924</v>
      </c>
      <c r="AY105" s="38">
        <f t="shared" si="42"/>
        <v>1.4915330338812782</v>
      </c>
      <c r="AZ105" s="27">
        <f t="shared" si="38"/>
        <v>4.296470771759707</v>
      </c>
      <c r="BA105" s="35">
        <f t="shared" si="39"/>
        <v>81.119503097573812</v>
      </c>
      <c r="BB105" s="43">
        <v>43125</v>
      </c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</row>
    <row r="106" spans="1:100" s="4" customFormat="1" x14ac:dyDescent="0.25">
      <c r="A106" s="39">
        <v>1109</v>
      </c>
      <c r="B106" s="39">
        <v>3</v>
      </c>
      <c r="C106" s="40">
        <v>43126</v>
      </c>
      <c r="D106" s="39">
        <v>1175.08</v>
      </c>
      <c r="E106" s="39">
        <v>1175.8399999999999</v>
      </c>
      <c r="F106" s="39">
        <v>1158.1099999999999</v>
      </c>
      <c r="G106" s="39">
        <v>1175.8399999999999</v>
      </c>
      <c r="H106" s="39">
        <v>2018755</v>
      </c>
      <c r="I106" s="40">
        <v>43704.859580243057</v>
      </c>
      <c r="J106" s="40"/>
      <c r="K106" s="11">
        <v>43126</v>
      </c>
      <c r="L106" s="48">
        <f t="shared" si="36"/>
        <v>95.200000000000017</v>
      </c>
      <c r="M106" s="46">
        <f t="shared" si="40"/>
        <v>89.368042986152275</v>
      </c>
      <c r="N106" s="40"/>
      <c r="O106" s="49">
        <v>43126</v>
      </c>
      <c r="P106" s="13">
        <f t="shared" si="30"/>
        <v>0.25</v>
      </c>
      <c r="Q106" s="46">
        <f t="shared" si="26"/>
        <v>1158.3465048757621</v>
      </c>
      <c r="R106" s="40"/>
      <c r="S106" s="43">
        <v>43126</v>
      </c>
      <c r="T106" s="27">
        <f t="shared" si="31"/>
        <v>0.15384615384615385</v>
      </c>
      <c r="U106" s="53">
        <f t="shared" si="35"/>
        <v>1143.6344065835867</v>
      </c>
      <c r="V106" s="27">
        <f t="shared" si="46"/>
        <v>7.407407407407407E-2</v>
      </c>
      <c r="W106" s="54">
        <f t="shared" si="49"/>
        <v>1113.1430877557905</v>
      </c>
      <c r="X106" s="53">
        <f t="shared" si="47"/>
        <v>30.491318827796249</v>
      </c>
      <c r="Y106" s="52">
        <f t="shared" si="48"/>
        <v>0.2</v>
      </c>
      <c r="Z106" s="55">
        <f t="shared" si="27"/>
        <v>25.991182443435697</v>
      </c>
      <c r="AA106" s="53">
        <f t="shared" si="50"/>
        <v>4.5001363843605517</v>
      </c>
      <c r="AB106" s="40"/>
      <c r="AC106" s="11">
        <f>C106</f>
        <v>43126</v>
      </c>
      <c r="AD106" s="17">
        <f>AVERAGE(G100:G106)</f>
        <v>1157.6471428571429</v>
      </c>
      <c r="AE106" s="18">
        <f>AVERAGE(G93:G106)</f>
        <v>1135.775714285714</v>
      </c>
      <c r="AF106" s="41"/>
      <c r="AG106" s="42">
        <f>AVERAGE(E106,F106,G106)</f>
        <v>1169.93</v>
      </c>
      <c r="AH106" s="30">
        <f t="shared" si="32"/>
        <v>1155.1728571428571</v>
      </c>
      <c r="AI106" s="30">
        <f t="shared" si="33"/>
        <v>15.455782312925164</v>
      </c>
      <c r="AJ106" s="31">
        <f t="shared" si="34"/>
        <v>63.653169014085066</v>
      </c>
      <c r="AK106" s="25">
        <f t="shared" si="28"/>
        <v>43126</v>
      </c>
      <c r="AL106" s="39"/>
      <c r="AM106" s="39"/>
      <c r="AN106" s="22">
        <f>AVERAGE(E106,F106,G106)</f>
        <v>1169.93</v>
      </c>
      <c r="AO106" s="23">
        <f t="shared" si="43"/>
        <v>1114.6754999999998</v>
      </c>
      <c r="AP106" s="23">
        <f t="shared" si="44"/>
        <v>30.905166666666652</v>
      </c>
      <c r="AQ106" s="24">
        <f t="shared" si="45"/>
        <v>119.19150519600339</v>
      </c>
      <c r="AR106" s="25">
        <v>43126</v>
      </c>
      <c r="AS106" s="39"/>
      <c r="AT106" s="39"/>
      <c r="AU106" s="22">
        <f>G106-G105</f>
        <v>5.4700000000000273</v>
      </c>
      <c r="AV106" s="27">
        <f t="shared" si="29"/>
        <v>5.4700000000000273</v>
      </c>
      <c r="AW106" s="27">
        <f t="shared" si="37"/>
        <v>0</v>
      </c>
      <c r="AX106" s="38">
        <f t="shared" si="41"/>
        <v>6.3413046505289241</v>
      </c>
      <c r="AY106" s="38">
        <f t="shared" si="42"/>
        <v>1.3849949600326155</v>
      </c>
      <c r="AZ106" s="27">
        <f t="shared" si="38"/>
        <v>4.5785759757418845</v>
      </c>
      <c r="BA106" s="35">
        <f t="shared" si="39"/>
        <v>82.074278375907355</v>
      </c>
      <c r="BB106" s="43">
        <v>43126</v>
      </c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</row>
    <row r="107" spans="1:100" s="4" customFormat="1" x14ac:dyDescent="0.25">
      <c r="A107" s="39">
        <v>1110</v>
      </c>
      <c r="B107" s="39">
        <v>3</v>
      </c>
      <c r="C107" s="40">
        <v>43129</v>
      </c>
      <c r="D107" s="39">
        <v>1176.48</v>
      </c>
      <c r="E107" s="39">
        <v>1186.8900000000001</v>
      </c>
      <c r="F107" s="39">
        <v>1171.98</v>
      </c>
      <c r="G107" s="39">
        <v>1175.58</v>
      </c>
      <c r="H107" s="39">
        <v>1378913</v>
      </c>
      <c r="I107" s="40">
        <v>43704.859580243057</v>
      </c>
      <c r="J107" s="40"/>
      <c r="K107" s="11">
        <v>43129</v>
      </c>
      <c r="L107" s="48">
        <f t="shared" si="36"/>
        <v>87.541308658294611</v>
      </c>
      <c r="M107" s="46">
        <f t="shared" si="40"/>
        <v>90.646677967667358</v>
      </c>
      <c r="N107" s="40"/>
      <c r="O107" s="49">
        <v>43129</v>
      </c>
      <c r="P107" s="13">
        <f t="shared" si="30"/>
        <v>0.25</v>
      </c>
      <c r="Q107" s="46">
        <f t="shared" si="26"/>
        <v>1162.6548786568214</v>
      </c>
      <c r="R107" s="40"/>
      <c r="S107" s="43">
        <v>43129</v>
      </c>
      <c r="T107" s="27">
        <f t="shared" si="31"/>
        <v>0.15384615384615385</v>
      </c>
      <c r="U107" s="53">
        <f t="shared" si="35"/>
        <v>1148.549113263035</v>
      </c>
      <c r="V107" s="27">
        <f t="shared" si="46"/>
        <v>7.407407407407407E-2</v>
      </c>
      <c r="W107" s="54">
        <f t="shared" si="49"/>
        <v>1117.7680442183246</v>
      </c>
      <c r="X107" s="53">
        <f t="shared" si="47"/>
        <v>30.781069044710421</v>
      </c>
      <c r="Y107" s="52">
        <f t="shared" si="48"/>
        <v>0.2</v>
      </c>
      <c r="Z107" s="55">
        <f t="shared" si="27"/>
        <v>26.949159763690641</v>
      </c>
      <c r="AA107" s="53">
        <f t="shared" si="50"/>
        <v>3.8319092810197795</v>
      </c>
      <c r="AB107" s="40"/>
      <c r="AC107" s="11">
        <f>C107</f>
        <v>43129</v>
      </c>
      <c r="AD107" s="17">
        <f>AVERAGE(G101:G107)</f>
        <v>1164.1885714285713</v>
      </c>
      <c r="AE107" s="18">
        <f>AVERAGE(G94:G107)</f>
        <v>1140.6785714285713</v>
      </c>
      <c r="AF107" s="41"/>
      <c r="AG107" s="42">
        <f>AVERAGE(E107,F107,G107)</f>
        <v>1178.1499999999999</v>
      </c>
      <c r="AH107" s="30">
        <f t="shared" si="32"/>
        <v>1162.5371428571427</v>
      </c>
      <c r="AI107" s="30">
        <f t="shared" si="33"/>
        <v>11.500272108843578</v>
      </c>
      <c r="AJ107" s="31">
        <f t="shared" si="34"/>
        <v>90.507175222118022</v>
      </c>
      <c r="AK107" s="25">
        <f t="shared" si="28"/>
        <v>43129</v>
      </c>
      <c r="AL107" s="39"/>
      <c r="AM107" s="39"/>
      <c r="AN107" s="22">
        <f>AVERAGE(E107,F107,G107)</f>
        <v>1178.1499999999999</v>
      </c>
      <c r="AO107" s="23">
        <f t="shared" si="43"/>
        <v>1121.1219999999998</v>
      </c>
      <c r="AP107" s="23">
        <f t="shared" si="44"/>
        <v>30.68366666666666</v>
      </c>
      <c r="AQ107" s="24">
        <f t="shared" si="45"/>
        <v>123.90522645055466</v>
      </c>
      <c r="AR107" s="25">
        <v>43129</v>
      </c>
      <c r="AS107" s="39"/>
      <c r="AT107" s="39"/>
      <c r="AU107" s="22">
        <f>G107-G106</f>
        <v>-0.25999999999999091</v>
      </c>
      <c r="AV107" s="27">
        <f t="shared" si="29"/>
        <v>0</v>
      </c>
      <c r="AW107" s="27">
        <f t="shared" si="37"/>
        <v>0.25999999999999091</v>
      </c>
      <c r="AX107" s="38">
        <f t="shared" si="41"/>
        <v>5.888354318348286</v>
      </c>
      <c r="AY107" s="38">
        <f t="shared" si="42"/>
        <v>1.3046381771731423</v>
      </c>
      <c r="AZ107" s="27">
        <f t="shared" si="38"/>
        <v>4.513400283216475</v>
      </c>
      <c r="BA107" s="35">
        <f t="shared" si="39"/>
        <v>81.862372607986885</v>
      </c>
      <c r="BB107" s="43">
        <v>43129</v>
      </c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</row>
    <row r="108" spans="1:100" s="4" customFormat="1" x14ac:dyDescent="0.25">
      <c r="A108" s="39">
        <v>1111</v>
      </c>
      <c r="B108" s="39">
        <v>3</v>
      </c>
      <c r="C108" s="40">
        <v>43130</v>
      </c>
      <c r="D108" s="39">
        <v>1167.83</v>
      </c>
      <c r="E108" s="39">
        <v>1176.52</v>
      </c>
      <c r="F108" s="39">
        <v>1163.52</v>
      </c>
      <c r="G108" s="39">
        <v>1163.69</v>
      </c>
      <c r="H108" s="39">
        <v>1556346</v>
      </c>
      <c r="I108" s="40">
        <v>43704.859580243057</v>
      </c>
      <c r="J108" s="40"/>
      <c r="K108" s="11">
        <v>43130</v>
      </c>
      <c r="L108" s="48">
        <f t="shared" si="36"/>
        <v>74.44371006829698</v>
      </c>
      <c r="M108" s="46">
        <f t="shared" si="40"/>
        <v>85.728339575530526</v>
      </c>
      <c r="N108" s="40"/>
      <c r="O108" s="49">
        <v>43130</v>
      </c>
      <c r="P108" s="13">
        <f t="shared" si="30"/>
        <v>0.25</v>
      </c>
      <c r="Q108" s="46">
        <f t="shared" si="26"/>
        <v>1162.9136589926161</v>
      </c>
      <c r="R108" s="40"/>
      <c r="S108" s="43">
        <v>43130</v>
      </c>
      <c r="T108" s="27">
        <f t="shared" si="31"/>
        <v>0.15384615384615385</v>
      </c>
      <c r="U108" s="53">
        <f t="shared" si="35"/>
        <v>1150.8784804533373</v>
      </c>
      <c r="V108" s="27">
        <f t="shared" si="46"/>
        <v>7.407407407407407E-2</v>
      </c>
      <c r="W108" s="54">
        <f t="shared" si="49"/>
        <v>1121.1696705725228</v>
      </c>
      <c r="X108" s="53">
        <f t="shared" si="47"/>
        <v>29.708809880814442</v>
      </c>
      <c r="Y108" s="52">
        <f t="shared" si="48"/>
        <v>0.2</v>
      </c>
      <c r="Z108" s="55">
        <f t="shared" si="27"/>
        <v>27.501089787115401</v>
      </c>
      <c r="AA108" s="53">
        <f t="shared" si="50"/>
        <v>2.2077200936990415</v>
      </c>
      <c r="AB108" s="40"/>
      <c r="AC108" s="11">
        <f>C108</f>
        <v>43130</v>
      </c>
      <c r="AD108" s="17">
        <f>AVERAGE(G102:G108)</f>
        <v>1167.9285714285713</v>
      </c>
      <c r="AE108" s="18">
        <f>AVERAGE(G95:G108)</f>
        <v>1144.7807142857143</v>
      </c>
      <c r="AF108" s="41"/>
      <c r="AG108" s="42">
        <f>AVERAGE(E108,F108,G108)</f>
        <v>1167.9100000000001</v>
      </c>
      <c r="AH108" s="30">
        <f t="shared" si="32"/>
        <v>1167.3019047619048</v>
      </c>
      <c r="AI108" s="30">
        <f t="shared" si="33"/>
        <v>5.0153741496597899</v>
      </c>
      <c r="AJ108" s="31">
        <f t="shared" si="34"/>
        <v>8.0830824042183895</v>
      </c>
      <c r="AK108" s="25">
        <f t="shared" si="28"/>
        <v>43130</v>
      </c>
      <c r="AL108" s="39"/>
      <c r="AM108" s="39"/>
      <c r="AN108" s="22">
        <f>AVERAGE(E108,F108,G108)</f>
        <v>1167.9100000000001</v>
      </c>
      <c r="AO108" s="23">
        <f t="shared" si="43"/>
        <v>1127.1675</v>
      </c>
      <c r="AP108" s="23">
        <f t="shared" si="44"/>
        <v>28.835916666666662</v>
      </c>
      <c r="AQ108" s="24">
        <f t="shared" si="45"/>
        <v>94.193872803303918</v>
      </c>
      <c r="AR108" s="25">
        <v>43130</v>
      </c>
      <c r="AS108" s="39"/>
      <c r="AT108" s="39"/>
      <c r="AU108" s="22">
        <f>G108-G107</f>
        <v>-11.889999999999873</v>
      </c>
      <c r="AV108" s="27">
        <f t="shared" si="29"/>
        <v>0</v>
      </c>
      <c r="AW108" s="27">
        <f t="shared" si="37"/>
        <v>11.889999999999873</v>
      </c>
      <c r="AX108" s="38">
        <f t="shared" si="41"/>
        <v>5.4677575813234087</v>
      </c>
      <c r="AY108" s="38">
        <f t="shared" si="42"/>
        <v>2.0607354502321944</v>
      </c>
      <c r="AZ108" s="27">
        <f t="shared" si="38"/>
        <v>2.6533039846076925</v>
      </c>
      <c r="BA108" s="35">
        <f t="shared" si="39"/>
        <v>72.627517331893088</v>
      </c>
      <c r="BB108" s="43">
        <v>43130</v>
      </c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</row>
    <row r="109" spans="1:100" s="4" customFormat="1" x14ac:dyDescent="0.25">
      <c r="A109" s="39">
        <v>1112</v>
      </c>
      <c r="B109" s="39">
        <v>3</v>
      </c>
      <c r="C109" s="40">
        <v>43131</v>
      </c>
      <c r="D109" s="39">
        <v>1170.57</v>
      </c>
      <c r="E109" s="39">
        <v>1173</v>
      </c>
      <c r="F109" s="39">
        <v>1159.1300000000001</v>
      </c>
      <c r="G109" s="39">
        <v>1169.94</v>
      </c>
      <c r="H109" s="39">
        <v>1538688</v>
      </c>
      <c r="I109" s="40">
        <v>43704.859580243057</v>
      </c>
      <c r="J109" s="40"/>
      <c r="K109" s="11">
        <v>43131</v>
      </c>
      <c r="L109" s="48">
        <f t="shared" si="36"/>
        <v>80.584192439862534</v>
      </c>
      <c r="M109" s="46">
        <f t="shared" si="40"/>
        <v>80.85640372215137</v>
      </c>
      <c r="N109" s="40"/>
      <c r="O109" s="49">
        <v>43131</v>
      </c>
      <c r="P109" s="13">
        <f t="shared" si="30"/>
        <v>0.25</v>
      </c>
      <c r="Q109" s="46">
        <f t="shared" ref="Q109:Q172" si="51">(G109*P109)+(Q108*(1-P109))</f>
        <v>1164.6702442444621</v>
      </c>
      <c r="R109" s="40"/>
      <c r="S109" s="43">
        <v>43131</v>
      </c>
      <c r="T109" s="27">
        <f t="shared" si="31"/>
        <v>0.15384615384615385</v>
      </c>
      <c r="U109" s="53">
        <f t="shared" si="35"/>
        <v>1153.8110219220546</v>
      </c>
      <c r="V109" s="27">
        <f t="shared" si="46"/>
        <v>7.407407407407407E-2</v>
      </c>
      <c r="W109" s="54">
        <f t="shared" si="49"/>
        <v>1124.7822875671507</v>
      </c>
      <c r="X109" s="53">
        <f t="shared" si="47"/>
        <v>29.028734354903918</v>
      </c>
      <c r="Y109" s="52">
        <f t="shared" si="48"/>
        <v>0.2</v>
      </c>
      <c r="Z109" s="55">
        <f t="shared" si="27"/>
        <v>27.806618700673106</v>
      </c>
      <c r="AA109" s="53">
        <f t="shared" si="50"/>
        <v>1.2221156542308123</v>
      </c>
      <c r="AB109" s="40"/>
      <c r="AC109" s="11">
        <f>C109</f>
        <v>43131</v>
      </c>
      <c r="AD109" s="17">
        <f>AVERAGE(G103:G109)</f>
        <v>1169.947142857143</v>
      </c>
      <c r="AE109" s="18">
        <f>AVERAGE(G96:G109)</f>
        <v>1149.5899999999999</v>
      </c>
      <c r="AF109" s="41"/>
      <c r="AG109" s="42">
        <f>AVERAGE(E109,F109,G109)</f>
        <v>1167.3566666666668</v>
      </c>
      <c r="AH109" s="30">
        <f t="shared" si="32"/>
        <v>1169.7433333333333</v>
      </c>
      <c r="AI109" s="30">
        <f t="shared" si="33"/>
        <v>2.4552380952380708</v>
      </c>
      <c r="AJ109" s="31">
        <f t="shared" si="34"/>
        <v>-64.804758210496374</v>
      </c>
      <c r="AK109" s="25">
        <f t="shared" si="28"/>
        <v>43131</v>
      </c>
      <c r="AL109" s="39"/>
      <c r="AM109" s="39"/>
      <c r="AN109" s="22">
        <f>AVERAGE(E109,F109,G109)</f>
        <v>1167.3566666666668</v>
      </c>
      <c r="AO109" s="23">
        <f t="shared" si="43"/>
        <v>1132.5825</v>
      </c>
      <c r="AP109" s="23">
        <f t="shared" si="44"/>
        <v>27.978416666666682</v>
      </c>
      <c r="AQ109" s="24">
        <f t="shared" si="45"/>
        <v>82.85950578968145</v>
      </c>
      <c r="AR109" s="25">
        <v>43131</v>
      </c>
      <c r="AS109" s="39"/>
      <c r="AT109" s="39"/>
      <c r="AU109" s="22">
        <f>G109-G108</f>
        <v>6.25</v>
      </c>
      <c r="AV109" s="27">
        <f t="shared" si="29"/>
        <v>6.25</v>
      </c>
      <c r="AW109" s="27">
        <f t="shared" si="37"/>
        <v>0</v>
      </c>
      <c r="AX109" s="38">
        <f t="shared" si="41"/>
        <v>5.5236320398003089</v>
      </c>
      <c r="AY109" s="38">
        <f t="shared" si="42"/>
        <v>1.9135400609298949</v>
      </c>
      <c r="AZ109" s="27">
        <f t="shared" si="38"/>
        <v>2.8866038148770561</v>
      </c>
      <c r="BA109" s="35">
        <f t="shared" si="39"/>
        <v>74.270595933338456</v>
      </c>
      <c r="BB109" s="43">
        <v>43131</v>
      </c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</row>
    <row r="110" spans="1:100" s="4" customFormat="1" x14ac:dyDescent="0.25">
      <c r="A110" s="39">
        <v>1113</v>
      </c>
      <c r="B110" s="39">
        <v>3</v>
      </c>
      <c r="C110" s="40">
        <v>43132</v>
      </c>
      <c r="D110" s="39">
        <v>1162.6099999999999</v>
      </c>
      <c r="E110" s="39">
        <v>1174</v>
      </c>
      <c r="F110" s="39">
        <v>1157.52</v>
      </c>
      <c r="G110" s="39">
        <v>1167.7</v>
      </c>
      <c r="H110" s="39">
        <v>2412114</v>
      </c>
      <c r="I110" s="40">
        <v>43704.859580243057</v>
      </c>
      <c r="J110" s="40"/>
      <c r="K110" s="11">
        <v>43132</v>
      </c>
      <c r="L110" s="48">
        <f t="shared" si="36"/>
        <v>77.618381152320922</v>
      </c>
      <c r="M110" s="46">
        <f t="shared" si="40"/>
        <v>77.548761220160145</v>
      </c>
      <c r="N110" s="40"/>
      <c r="O110" s="49">
        <v>43132</v>
      </c>
      <c r="P110" s="13">
        <f t="shared" si="30"/>
        <v>0.25</v>
      </c>
      <c r="Q110" s="46">
        <f t="shared" si="51"/>
        <v>1165.4276831833465</v>
      </c>
      <c r="R110" s="40"/>
      <c r="S110" s="43">
        <v>43132</v>
      </c>
      <c r="T110" s="27">
        <f t="shared" si="31"/>
        <v>0.15384615384615385</v>
      </c>
      <c r="U110" s="53">
        <f t="shared" si="35"/>
        <v>1155.9477877802001</v>
      </c>
      <c r="V110" s="27">
        <f t="shared" si="46"/>
        <v>7.407407407407407E-2</v>
      </c>
      <c r="W110" s="54">
        <f t="shared" si="49"/>
        <v>1127.9613773769913</v>
      </c>
      <c r="X110" s="53">
        <f t="shared" si="47"/>
        <v>27.986410403208765</v>
      </c>
      <c r="Y110" s="52">
        <f t="shared" si="48"/>
        <v>0.2</v>
      </c>
      <c r="Z110" s="55">
        <f t="shared" si="27"/>
        <v>27.842577041180238</v>
      </c>
      <c r="AA110" s="53">
        <f t="shared" si="50"/>
        <v>0.14383336202852703</v>
      </c>
      <c r="AB110" s="40"/>
      <c r="AC110" s="11">
        <f>C110</f>
        <v>43132</v>
      </c>
      <c r="AD110" s="17">
        <f>AVERAGE(G104:G110)</f>
        <v>1169.6228571428571</v>
      </c>
      <c r="AE110" s="18">
        <f>AVERAGE(G97:G110)</f>
        <v>1154.0314285714289</v>
      </c>
      <c r="AF110" s="41"/>
      <c r="AG110" s="42">
        <f>AVERAGE(E110,F110,G110)</f>
        <v>1166.4066666666668</v>
      </c>
      <c r="AH110" s="30">
        <f t="shared" si="32"/>
        <v>1169.6895238095237</v>
      </c>
      <c r="AI110" s="30">
        <f t="shared" si="33"/>
        <v>2.4861224489795211</v>
      </c>
      <c r="AJ110" s="31">
        <f t="shared" si="34"/>
        <v>-88.031521917581543</v>
      </c>
      <c r="AK110" s="25">
        <f t="shared" si="28"/>
        <v>43132</v>
      </c>
      <c r="AL110" s="39"/>
      <c r="AM110" s="39"/>
      <c r="AN110" s="22">
        <f>AVERAGE(E110,F110,G110)</f>
        <v>1166.4066666666668</v>
      </c>
      <c r="AO110" s="23">
        <f t="shared" si="43"/>
        <v>1137.0364999999999</v>
      </c>
      <c r="AP110" s="23">
        <f t="shared" si="44"/>
        <v>27.154816666666683</v>
      </c>
      <c r="AQ110" s="24">
        <f t="shared" si="45"/>
        <v>72.105480775152358</v>
      </c>
      <c r="AR110" s="25">
        <v>43132</v>
      </c>
      <c r="AS110" s="39"/>
      <c r="AT110" s="39"/>
      <c r="AU110" s="22">
        <f>G110-G109</f>
        <v>-2.2400000000000091</v>
      </c>
      <c r="AV110" s="27">
        <f t="shared" si="29"/>
        <v>0</v>
      </c>
      <c r="AW110" s="27">
        <f t="shared" si="37"/>
        <v>2.2400000000000091</v>
      </c>
      <c r="AX110" s="38">
        <f t="shared" si="41"/>
        <v>5.1290868941002872</v>
      </c>
      <c r="AY110" s="38">
        <f t="shared" si="42"/>
        <v>1.9368586280063318</v>
      </c>
      <c r="AZ110" s="27">
        <f t="shared" si="38"/>
        <v>2.6481472730819875</v>
      </c>
      <c r="BA110" s="35">
        <f t="shared" si="39"/>
        <v>72.58882591230504</v>
      </c>
      <c r="BB110" s="43">
        <v>43132</v>
      </c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</row>
    <row r="111" spans="1:100" s="4" customFormat="1" x14ac:dyDescent="0.25">
      <c r="A111" s="39">
        <v>1114</v>
      </c>
      <c r="B111" s="39">
        <v>3</v>
      </c>
      <c r="C111" s="40">
        <v>43133</v>
      </c>
      <c r="D111" s="39">
        <v>1122</v>
      </c>
      <c r="E111" s="39">
        <v>1123.07</v>
      </c>
      <c r="F111" s="39">
        <v>1107.28</v>
      </c>
      <c r="G111" s="39">
        <v>1111.9000000000001</v>
      </c>
      <c r="H111" s="39">
        <v>4857943</v>
      </c>
      <c r="I111" s="40">
        <v>43704.859580243057</v>
      </c>
      <c r="J111" s="40"/>
      <c r="K111" s="11">
        <v>43133</v>
      </c>
      <c r="L111" s="48">
        <f t="shared" si="36"/>
        <v>5.8032910438388523</v>
      </c>
      <c r="M111" s="46">
        <f t="shared" si="40"/>
        <v>54.668621545340763</v>
      </c>
      <c r="N111" s="40"/>
      <c r="O111" s="49">
        <v>43133</v>
      </c>
      <c r="P111" s="13">
        <f t="shared" si="30"/>
        <v>0.25</v>
      </c>
      <c r="Q111" s="46">
        <f t="shared" si="51"/>
        <v>1152.04576238751</v>
      </c>
      <c r="R111" s="40"/>
      <c r="S111" s="43">
        <v>43133</v>
      </c>
      <c r="T111" s="27">
        <f t="shared" si="31"/>
        <v>0.15384615384615385</v>
      </c>
      <c r="U111" s="53">
        <f t="shared" si="35"/>
        <v>1149.1712050447848</v>
      </c>
      <c r="V111" s="27">
        <f t="shared" si="46"/>
        <v>7.407407407407407E-2</v>
      </c>
      <c r="W111" s="54">
        <f t="shared" si="49"/>
        <v>1126.7716457194365</v>
      </c>
      <c r="X111" s="53">
        <f t="shared" si="47"/>
        <v>22.399559325348264</v>
      </c>
      <c r="Y111" s="52">
        <f t="shared" si="48"/>
        <v>0.2</v>
      </c>
      <c r="Z111" s="55">
        <f t="shared" si="27"/>
        <v>26.753973498013842</v>
      </c>
      <c r="AA111" s="53">
        <f t="shared" si="50"/>
        <v>-4.3544141726655781</v>
      </c>
      <c r="AB111" s="40"/>
      <c r="AC111" s="11">
        <f>C111</f>
        <v>43133</v>
      </c>
      <c r="AD111" s="17">
        <f>AVERAGE(G105:G111)</f>
        <v>1162.1457142857143</v>
      </c>
      <c r="AE111" s="18">
        <f>AVERAGE(G98:G111)</f>
        <v>1153.2914285714287</v>
      </c>
      <c r="AF111" s="41"/>
      <c r="AG111" s="42">
        <f>AVERAGE(E111,F111,G111)</f>
        <v>1114.0833333333333</v>
      </c>
      <c r="AH111" s="30">
        <f t="shared" si="32"/>
        <v>1161.9323809523808</v>
      </c>
      <c r="AI111" s="30">
        <f t="shared" si="33"/>
        <v>13.671156462585193</v>
      </c>
      <c r="AJ111" s="31">
        <f t="shared" si="34"/>
        <v>-233.33333333333002</v>
      </c>
      <c r="AK111" s="25">
        <f t="shared" si="28"/>
        <v>43133</v>
      </c>
      <c r="AL111" s="39"/>
      <c r="AM111" s="39"/>
      <c r="AN111" s="22">
        <f>AVERAGE(E111,F111,G111)</f>
        <v>1114.0833333333333</v>
      </c>
      <c r="AO111" s="23">
        <f t="shared" si="43"/>
        <v>1138.3411666666666</v>
      </c>
      <c r="AP111" s="23">
        <f t="shared" si="44"/>
        <v>25.980616666666684</v>
      </c>
      <c r="AQ111" s="24">
        <f t="shared" si="45"/>
        <v>-62.245977824065818</v>
      </c>
      <c r="AR111" s="25">
        <v>43133</v>
      </c>
      <c r="AS111" s="39"/>
      <c r="AT111" s="39"/>
      <c r="AU111" s="22">
        <f>G111-G110</f>
        <v>-55.799999999999955</v>
      </c>
      <c r="AV111" s="27">
        <f t="shared" si="29"/>
        <v>0</v>
      </c>
      <c r="AW111" s="27">
        <f t="shared" si="37"/>
        <v>55.799999999999955</v>
      </c>
      <c r="AX111" s="38">
        <f t="shared" si="41"/>
        <v>4.7627235445216956</v>
      </c>
      <c r="AY111" s="38">
        <f t="shared" si="42"/>
        <v>5.784225868863019</v>
      </c>
      <c r="AZ111" s="27">
        <f t="shared" si="38"/>
        <v>0.82339861072159071</v>
      </c>
      <c r="BA111" s="35">
        <f t="shared" si="39"/>
        <v>45.157356481462898</v>
      </c>
      <c r="BB111" s="43">
        <v>43133</v>
      </c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</row>
    <row r="112" spans="1:100" s="4" customFormat="1" x14ac:dyDescent="0.25">
      <c r="A112" s="39">
        <v>1115</v>
      </c>
      <c r="B112" s="39">
        <v>3</v>
      </c>
      <c r="C112" s="40">
        <v>43136</v>
      </c>
      <c r="D112" s="39">
        <v>1090.5999999999999</v>
      </c>
      <c r="E112" s="39">
        <v>1110</v>
      </c>
      <c r="F112" s="39">
        <v>1052.03</v>
      </c>
      <c r="G112" s="39">
        <v>1055.8</v>
      </c>
      <c r="H112" s="39">
        <v>3798301</v>
      </c>
      <c r="I112" s="40">
        <v>43704.859580243057</v>
      </c>
      <c r="J112" s="40"/>
      <c r="K112" s="11">
        <v>43136</v>
      </c>
      <c r="L112" s="48">
        <f t="shared" si="36"/>
        <v>2.7954916209402181</v>
      </c>
      <c r="M112" s="46">
        <f t="shared" si="40"/>
        <v>28.739054605699994</v>
      </c>
      <c r="N112" s="40"/>
      <c r="O112" s="49">
        <v>43136</v>
      </c>
      <c r="P112" s="13">
        <f t="shared" si="30"/>
        <v>0.25</v>
      </c>
      <c r="Q112" s="46">
        <f t="shared" si="51"/>
        <v>1127.9843217906325</v>
      </c>
      <c r="R112" s="40"/>
      <c r="S112" s="43">
        <v>43136</v>
      </c>
      <c r="T112" s="27">
        <f t="shared" si="31"/>
        <v>0.15384615384615385</v>
      </c>
      <c r="U112" s="53">
        <f t="shared" si="35"/>
        <v>1134.806404268664</v>
      </c>
      <c r="V112" s="27">
        <f t="shared" si="46"/>
        <v>7.407407407407407E-2</v>
      </c>
      <c r="W112" s="54">
        <f t="shared" si="49"/>
        <v>1121.514486777256</v>
      </c>
      <c r="X112" s="53">
        <f t="shared" si="47"/>
        <v>13.291917491407958</v>
      </c>
      <c r="Y112" s="52">
        <f t="shared" si="48"/>
        <v>0.2</v>
      </c>
      <c r="Z112" s="55">
        <f t="shared" si="27"/>
        <v>24.061562296692664</v>
      </c>
      <c r="AA112" s="53">
        <f t="shared" si="50"/>
        <v>-10.769644805284706</v>
      </c>
      <c r="AB112" s="40"/>
      <c r="AC112" s="11">
        <f>C112</f>
        <v>43136</v>
      </c>
      <c r="AD112" s="17">
        <f>AVERAGE(G106:G112)</f>
        <v>1145.7785714285715</v>
      </c>
      <c r="AE112" s="18">
        <f>AVERAGE(G99:G112)</f>
        <v>1148.5800000000002</v>
      </c>
      <c r="AF112" s="41"/>
      <c r="AG112" s="42">
        <f>AVERAGE(E112,F112,G112)</f>
        <v>1072.6099999999999</v>
      </c>
      <c r="AH112" s="30">
        <f t="shared" si="32"/>
        <v>1148.0638095238094</v>
      </c>
      <c r="AI112" s="30">
        <f t="shared" si="33"/>
        <v>31.266938775510329</v>
      </c>
      <c r="AJ112" s="31">
        <f t="shared" si="34"/>
        <v>-160.88092295731508</v>
      </c>
      <c r="AK112" s="25">
        <f t="shared" si="28"/>
        <v>43136</v>
      </c>
      <c r="AL112" s="39"/>
      <c r="AM112" s="39"/>
      <c r="AN112" s="22">
        <f>AVERAGE(E112,F112,G112)</f>
        <v>1072.6099999999999</v>
      </c>
      <c r="AO112" s="23">
        <f t="shared" si="43"/>
        <v>1136.9969999999998</v>
      </c>
      <c r="AP112" s="23">
        <f t="shared" si="44"/>
        <v>27.190366666666684</v>
      </c>
      <c r="AQ112" s="24">
        <f t="shared" si="45"/>
        <v>-157.8671858047762</v>
      </c>
      <c r="AR112" s="25">
        <v>43136</v>
      </c>
      <c r="AS112" s="39"/>
      <c r="AT112" s="39"/>
      <c r="AU112" s="22">
        <f>G112-G111</f>
        <v>-56.100000000000136</v>
      </c>
      <c r="AV112" s="27">
        <f t="shared" si="29"/>
        <v>0</v>
      </c>
      <c r="AW112" s="27">
        <f t="shared" si="37"/>
        <v>56.100000000000136</v>
      </c>
      <c r="AX112" s="38">
        <f t="shared" si="41"/>
        <v>4.4225290056272888</v>
      </c>
      <c r="AY112" s="38">
        <f t="shared" si="42"/>
        <v>9.3782097353728116</v>
      </c>
      <c r="AZ112" s="27">
        <f t="shared" si="38"/>
        <v>0.47157497330715009</v>
      </c>
      <c r="BA112" s="35">
        <f t="shared" si="39"/>
        <v>32.045596171519151</v>
      </c>
      <c r="BB112" s="43">
        <v>43136</v>
      </c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</row>
    <row r="113" spans="1:100" s="4" customFormat="1" x14ac:dyDescent="0.25">
      <c r="A113" s="39">
        <v>1116</v>
      </c>
      <c r="B113" s="39">
        <v>3</v>
      </c>
      <c r="C113" s="40">
        <v>43137</v>
      </c>
      <c r="D113" s="39">
        <v>1027.18</v>
      </c>
      <c r="E113" s="39">
        <v>1081.71</v>
      </c>
      <c r="F113" s="39">
        <v>1023.14</v>
      </c>
      <c r="G113" s="39">
        <v>1080.5999999999999</v>
      </c>
      <c r="H113" s="39">
        <v>3447956</v>
      </c>
      <c r="I113" s="40">
        <v>43704.859580243057</v>
      </c>
      <c r="J113" s="40"/>
      <c r="K113" s="11">
        <v>43137</v>
      </c>
      <c r="L113" s="48">
        <f t="shared" si="36"/>
        <v>35.090076335877789</v>
      </c>
      <c r="M113" s="46">
        <f t="shared" si="40"/>
        <v>14.562953000218954</v>
      </c>
      <c r="N113" s="40"/>
      <c r="O113" s="49">
        <v>43137</v>
      </c>
      <c r="P113" s="13">
        <f t="shared" si="30"/>
        <v>0.25</v>
      </c>
      <c r="Q113" s="46">
        <f t="shared" si="51"/>
        <v>1116.1382413429742</v>
      </c>
      <c r="R113" s="40"/>
      <c r="S113" s="43">
        <v>43137</v>
      </c>
      <c r="T113" s="27">
        <f t="shared" si="31"/>
        <v>0.15384615384615385</v>
      </c>
      <c r="U113" s="53">
        <f t="shared" si="35"/>
        <v>1126.4669574581003</v>
      </c>
      <c r="V113" s="27">
        <f t="shared" si="46"/>
        <v>7.407407407407407E-2</v>
      </c>
      <c r="W113" s="54">
        <f t="shared" si="49"/>
        <v>1118.4837840530149</v>
      </c>
      <c r="X113" s="53">
        <f t="shared" si="47"/>
        <v>7.9831734050853811</v>
      </c>
      <c r="Y113" s="52">
        <f t="shared" si="48"/>
        <v>0.2</v>
      </c>
      <c r="Z113" s="55">
        <f t="shared" si="27"/>
        <v>20.845884518371207</v>
      </c>
      <c r="AA113" s="53">
        <f t="shared" si="50"/>
        <v>-12.862711113285826</v>
      </c>
      <c r="AB113" s="40"/>
      <c r="AC113" s="11">
        <f>C113</f>
        <v>43137</v>
      </c>
      <c r="AD113" s="17">
        <f>AVERAGE(G107:G113)</f>
        <v>1132.1728571428571</v>
      </c>
      <c r="AE113" s="18">
        <f>AVERAGE(G100:G113)</f>
        <v>1144.9100000000001</v>
      </c>
      <c r="AF113" s="41"/>
      <c r="AG113" s="42">
        <f>AVERAGE(E113,F113,G113)</f>
        <v>1061.8166666666666</v>
      </c>
      <c r="AH113" s="30">
        <f t="shared" si="32"/>
        <v>1132.6190476190475</v>
      </c>
      <c r="AI113" s="30">
        <f t="shared" si="33"/>
        <v>42.670612244898038</v>
      </c>
      <c r="AJ113" s="31">
        <f t="shared" si="34"/>
        <v>-110.61849084959159</v>
      </c>
      <c r="AK113" s="25">
        <f t="shared" si="28"/>
        <v>43137</v>
      </c>
      <c r="AL113" s="39"/>
      <c r="AM113" s="39"/>
      <c r="AN113" s="22">
        <f>AVERAGE(E113,F113,G113)</f>
        <v>1061.8166666666666</v>
      </c>
      <c r="AO113" s="23">
        <f t="shared" si="43"/>
        <v>1134.7573333333332</v>
      </c>
      <c r="AP113" s="23">
        <f t="shared" si="44"/>
        <v>29.206066666666686</v>
      </c>
      <c r="AQ113" s="24">
        <f t="shared" si="45"/>
        <v>-166.4966106737335</v>
      </c>
      <c r="AR113" s="25">
        <v>43137</v>
      </c>
      <c r="AS113" s="39"/>
      <c r="AT113" s="39"/>
      <c r="AU113" s="22">
        <f>G113-G112</f>
        <v>24.799999999999955</v>
      </c>
      <c r="AV113" s="27">
        <f t="shared" si="29"/>
        <v>24.799999999999955</v>
      </c>
      <c r="AW113" s="27">
        <f t="shared" si="37"/>
        <v>0</v>
      </c>
      <c r="AX113" s="38">
        <f t="shared" si="41"/>
        <v>5.8780626480824782</v>
      </c>
      <c r="AY113" s="38">
        <f t="shared" si="42"/>
        <v>8.7083376114176101</v>
      </c>
      <c r="AZ113" s="27">
        <f t="shared" si="38"/>
        <v>0.67499250837216929</v>
      </c>
      <c r="BA113" s="35">
        <f t="shared" si="39"/>
        <v>40.298240439783008</v>
      </c>
      <c r="BB113" s="43">
        <v>43137</v>
      </c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</row>
    <row r="114" spans="1:100" s="4" customFormat="1" x14ac:dyDescent="0.25">
      <c r="A114" s="39">
        <v>1117</v>
      </c>
      <c r="B114" s="39">
        <v>3</v>
      </c>
      <c r="C114" s="40">
        <v>43138</v>
      </c>
      <c r="D114" s="39">
        <v>1081.54</v>
      </c>
      <c r="E114" s="39">
        <v>1081.78</v>
      </c>
      <c r="F114" s="39">
        <v>1048.26</v>
      </c>
      <c r="G114" s="39">
        <v>1048.58</v>
      </c>
      <c r="H114" s="39">
        <v>2369232</v>
      </c>
      <c r="I114" s="40">
        <v>43704.859580439814</v>
      </c>
      <c r="J114" s="40"/>
      <c r="K114" s="11">
        <v>43138</v>
      </c>
      <c r="L114" s="48">
        <f t="shared" si="36"/>
        <v>15.535877862595374</v>
      </c>
      <c r="M114" s="46">
        <f t="shared" si="40"/>
        <v>17.807148606471127</v>
      </c>
      <c r="N114" s="40"/>
      <c r="O114" s="49">
        <v>43138</v>
      </c>
      <c r="P114" s="13">
        <f t="shared" si="30"/>
        <v>0.25</v>
      </c>
      <c r="Q114" s="46">
        <f t="shared" si="51"/>
        <v>1099.2486810072305</v>
      </c>
      <c r="R114" s="40"/>
      <c r="S114" s="43">
        <v>43138</v>
      </c>
      <c r="T114" s="27">
        <f t="shared" si="31"/>
        <v>0.15384615384615385</v>
      </c>
      <c r="U114" s="53">
        <f t="shared" si="35"/>
        <v>1114.4843486183925</v>
      </c>
      <c r="V114" s="27">
        <f t="shared" si="46"/>
        <v>7.407407407407407E-2</v>
      </c>
      <c r="W114" s="54">
        <f t="shared" si="49"/>
        <v>1113.3057259750137</v>
      </c>
      <c r="X114" s="53">
        <f t="shared" si="47"/>
        <v>1.1786226433787306</v>
      </c>
      <c r="Y114" s="52">
        <f t="shared" si="48"/>
        <v>0.2</v>
      </c>
      <c r="Z114" s="55">
        <f t="shared" si="27"/>
        <v>16.912432143372712</v>
      </c>
      <c r="AA114" s="53">
        <f t="shared" si="50"/>
        <v>-15.733809499993981</v>
      </c>
      <c r="AB114" s="40"/>
      <c r="AC114" s="11">
        <f>C114</f>
        <v>43138</v>
      </c>
      <c r="AD114" s="17">
        <f>AVERAGE(G108:G114)</f>
        <v>1114.03</v>
      </c>
      <c r="AE114" s="18">
        <f>AVERAGE(G101:G114)</f>
        <v>1139.1092857142858</v>
      </c>
      <c r="AF114" s="41"/>
      <c r="AG114" s="42">
        <f>AVERAGE(E114,F114,G114)</f>
        <v>1059.54</v>
      </c>
      <c r="AH114" s="30">
        <f t="shared" si="32"/>
        <v>1115.6747619047619</v>
      </c>
      <c r="AI114" s="30">
        <f t="shared" si="33"/>
        <v>44.185442176870829</v>
      </c>
      <c r="AJ114" s="31">
        <f t="shared" si="34"/>
        <v>-84.695711436750187</v>
      </c>
      <c r="AK114" s="25">
        <f t="shared" si="28"/>
        <v>43138</v>
      </c>
      <c r="AL114" s="39"/>
      <c r="AM114" s="39"/>
      <c r="AN114" s="22">
        <f>AVERAGE(E114,F114,G114)</f>
        <v>1059.54</v>
      </c>
      <c r="AO114" s="23">
        <f t="shared" si="43"/>
        <v>1132.4333333333332</v>
      </c>
      <c r="AP114" s="23">
        <f t="shared" si="44"/>
        <v>31.510000000000037</v>
      </c>
      <c r="AQ114" s="24">
        <f t="shared" si="45"/>
        <v>-154.22264536831295</v>
      </c>
      <c r="AR114" s="25">
        <v>43138</v>
      </c>
      <c r="AS114" s="39"/>
      <c r="AT114" s="39"/>
      <c r="AU114" s="22">
        <f>G114-G113</f>
        <v>-32.019999999999982</v>
      </c>
      <c r="AV114" s="27">
        <f t="shared" si="29"/>
        <v>0</v>
      </c>
      <c r="AW114" s="27">
        <f t="shared" si="37"/>
        <v>32.019999999999982</v>
      </c>
      <c r="AX114" s="38">
        <f t="shared" si="41"/>
        <v>5.4582010303623019</v>
      </c>
      <c r="AY114" s="38">
        <f t="shared" si="42"/>
        <v>10.373456353459208</v>
      </c>
      <c r="AZ114" s="27">
        <f t="shared" si="38"/>
        <v>0.5261699518832188</v>
      </c>
      <c r="BA114" s="35">
        <f t="shared" si="39"/>
        <v>34.476497930912018</v>
      </c>
      <c r="BB114" s="43">
        <v>43138</v>
      </c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</row>
    <row r="115" spans="1:100" s="4" customFormat="1" x14ac:dyDescent="0.25">
      <c r="A115" s="39">
        <v>1118</v>
      </c>
      <c r="B115" s="39">
        <v>3</v>
      </c>
      <c r="C115" s="40">
        <v>43139</v>
      </c>
      <c r="D115" s="39">
        <v>1055.4100000000001</v>
      </c>
      <c r="E115" s="39">
        <v>1058.6199999999999</v>
      </c>
      <c r="F115" s="39">
        <v>1000.66</v>
      </c>
      <c r="G115" s="39">
        <v>1001.52</v>
      </c>
      <c r="H115" s="39">
        <v>2859136</v>
      </c>
      <c r="I115" s="40">
        <v>43704.859580439814</v>
      </c>
      <c r="J115" s="40"/>
      <c r="K115" s="11">
        <v>43139</v>
      </c>
      <c r="L115" s="48">
        <f t="shared" si="36"/>
        <v>0.46179455512001993</v>
      </c>
      <c r="M115" s="46">
        <f t="shared" si="40"/>
        <v>17.029249584531062</v>
      </c>
      <c r="N115" s="40"/>
      <c r="O115" s="49">
        <v>43139</v>
      </c>
      <c r="P115" s="13">
        <f t="shared" si="30"/>
        <v>0.25</v>
      </c>
      <c r="Q115" s="46">
        <f t="shared" si="51"/>
        <v>1074.8165107554228</v>
      </c>
      <c r="R115" s="40"/>
      <c r="S115" s="43">
        <v>43139</v>
      </c>
      <c r="T115" s="27">
        <f t="shared" si="31"/>
        <v>0.15384615384615385</v>
      </c>
      <c r="U115" s="53">
        <f t="shared" si="35"/>
        <v>1097.1052180617166</v>
      </c>
      <c r="V115" s="27">
        <f t="shared" si="46"/>
        <v>7.407407407407407E-2</v>
      </c>
      <c r="W115" s="54">
        <f t="shared" si="49"/>
        <v>1105.0253018287165</v>
      </c>
      <c r="X115" s="53">
        <f t="shared" si="47"/>
        <v>-7.9200837669998236</v>
      </c>
      <c r="Y115" s="52">
        <f t="shared" si="48"/>
        <v>0.2</v>
      </c>
      <c r="Z115" s="55">
        <f t="shared" ref="Z115:Z178" si="52">((X115 -Z114)*Y115)+Z114</f>
        <v>11.945928961298204</v>
      </c>
      <c r="AA115" s="53">
        <f t="shared" si="50"/>
        <v>-19.866012728298028</v>
      </c>
      <c r="AB115" s="40"/>
      <c r="AC115" s="11">
        <f>C115</f>
        <v>43139</v>
      </c>
      <c r="AD115" s="17">
        <f>AVERAGE(G109:G115)</f>
        <v>1090.8628571428574</v>
      </c>
      <c r="AE115" s="18">
        <f>AVERAGE(G102:G115)</f>
        <v>1129.3957142857143</v>
      </c>
      <c r="AF115" s="41"/>
      <c r="AG115" s="42">
        <f>AVERAGE(E115,F115,G115)</f>
        <v>1020.2666666666665</v>
      </c>
      <c r="AH115" s="30">
        <f t="shared" si="32"/>
        <v>1094.5828571428569</v>
      </c>
      <c r="AI115" s="30">
        <f t="shared" si="33"/>
        <v>46.88517006802725</v>
      </c>
      <c r="AJ115" s="31">
        <f t="shared" si="34"/>
        <v>-105.67121098684663</v>
      </c>
      <c r="AK115" s="25">
        <f t="shared" si="28"/>
        <v>43139</v>
      </c>
      <c r="AL115" s="39"/>
      <c r="AM115" s="39"/>
      <c r="AN115" s="22">
        <f>AVERAGE(E115,F115,G115)</f>
        <v>1020.2666666666665</v>
      </c>
      <c r="AO115" s="23">
        <f t="shared" si="43"/>
        <v>1128.3913333333333</v>
      </c>
      <c r="AP115" s="23">
        <f t="shared" si="44"/>
        <v>35.552000000000035</v>
      </c>
      <c r="AQ115" s="24">
        <f t="shared" si="45"/>
        <v>-202.75402540254015</v>
      </c>
      <c r="AR115" s="25">
        <v>43139</v>
      </c>
      <c r="AS115" s="39"/>
      <c r="AT115" s="39"/>
      <c r="AU115" s="22">
        <f>G115-G114</f>
        <v>-47.059999999999945</v>
      </c>
      <c r="AV115" s="27">
        <f t="shared" si="29"/>
        <v>0</v>
      </c>
      <c r="AW115" s="27">
        <f t="shared" si="37"/>
        <v>47.059999999999945</v>
      </c>
      <c r="AX115" s="38">
        <f t="shared" si="41"/>
        <v>5.0683295281935656</v>
      </c>
      <c r="AY115" s="38">
        <f t="shared" si="42"/>
        <v>12.993923756783547</v>
      </c>
      <c r="AZ115" s="27">
        <f t="shared" si="38"/>
        <v>0.39005381461836092</v>
      </c>
      <c r="BA115" s="35">
        <f t="shared" si="39"/>
        <v>28.060339140571344</v>
      </c>
      <c r="BB115" s="43">
        <v>43139</v>
      </c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</row>
    <row r="116" spans="1:100" s="4" customFormat="1" x14ac:dyDescent="0.25">
      <c r="A116" s="39">
        <v>1119</v>
      </c>
      <c r="B116" s="39">
        <v>3</v>
      </c>
      <c r="C116" s="40">
        <v>43140</v>
      </c>
      <c r="D116" s="39">
        <v>1017.25</v>
      </c>
      <c r="E116" s="39">
        <v>1043.97</v>
      </c>
      <c r="F116" s="39">
        <v>992.56</v>
      </c>
      <c r="G116" s="39">
        <v>1037.78</v>
      </c>
      <c r="H116" s="39">
        <v>3505862</v>
      </c>
      <c r="I116" s="40">
        <v>43704.859580439814</v>
      </c>
      <c r="J116" s="40"/>
      <c r="K116" s="11">
        <v>43140</v>
      </c>
      <c r="L116" s="48">
        <f t="shared" si="36"/>
        <v>23.26969587814542</v>
      </c>
      <c r="M116" s="46">
        <f t="shared" si="40"/>
        <v>13.089122765286938</v>
      </c>
      <c r="N116" s="40"/>
      <c r="O116" s="49">
        <v>43140</v>
      </c>
      <c r="P116" s="13">
        <f t="shared" si="30"/>
        <v>0.25</v>
      </c>
      <c r="Q116" s="46">
        <f t="shared" si="51"/>
        <v>1065.5573830665671</v>
      </c>
      <c r="R116" s="40"/>
      <c r="S116" s="43">
        <v>43140</v>
      </c>
      <c r="T116" s="27">
        <f t="shared" si="31"/>
        <v>0.15384615384615385</v>
      </c>
      <c r="U116" s="53">
        <f t="shared" si="35"/>
        <v>1087.9782614368371</v>
      </c>
      <c r="V116" s="27">
        <f t="shared" si="46"/>
        <v>7.407407407407407E-2</v>
      </c>
      <c r="W116" s="54">
        <f t="shared" si="49"/>
        <v>1100.0441683599227</v>
      </c>
      <c r="X116" s="53">
        <f t="shared" si="47"/>
        <v>-12.065906923085549</v>
      </c>
      <c r="Y116" s="52">
        <f t="shared" si="48"/>
        <v>0.2</v>
      </c>
      <c r="Z116" s="55">
        <f t="shared" si="52"/>
        <v>7.1435617844214532</v>
      </c>
      <c r="AA116" s="53">
        <f t="shared" si="50"/>
        <v>-19.209468707507003</v>
      </c>
      <c r="AB116" s="40"/>
      <c r="AC116" s="11">
        <f>C116</f>
        <v>43140</v>
      </c>
      <c r="AD116" s="17">
        <f>AVERAGE(G110:G116)</f>
        <v>1071.9828571428573</v>
      </c>
      <c r="AE116" s="18">
        <f>AVERAGE(G103:G116)</f>
        <v>1120.9650000000001</v>
      </c>
      <c r="AF116" s="41"/>
      <c r="AG116" s="42">
        <f>AVERAGE(E116,F116,G116)</f>
        <v>1024.77</v>
      </c>
      <c r="AH116" s="30">
        <f t="shared" si="32"/>
        <v>1074.2133333333331</v>
      </c>
      <c r="AI116" s="30">
        <f t="shared" si="33"/>
        <v>37.732380952380922</v>
      </c>
      <c r="AJ116" s="31">
        <f t="shared" si="34"/>
        <v>-87.357917497496757</v>
      </c>
      <c r="AK116" s="25">
        <f t="shared" si="28"/>
        <v>43140</v>
      </c>
      <c r="AL116" s="39"/>
      <c r="AM116" s="39"/>
      <c r="AN116" s="22">
        <f>AVERAGE(E116,F116,G116)</f>
        <v>1024.77</v>
      </c>
      <c r="AO116" s="23">
        <f t="shared" si="43"/>
        <v>1124.4358333333334</v>
      </c>
      <c r="AP116" s="23">
        <f t="shared" si="44"/>
        <v>40.206416666666662</v>
      </c>
      <c r="AQ116" s="24">
        <f t="shared" si="45"/>
        <v>-165.25692761865702</v>
      </c>
      <c r="AR116" s="25">
        <v>43140</v>
      </c>
      <c r="AS116" s="39"/>
      <c r="AT116" s="39"/>
      <c r="AU116" s="22">
        <f>G116-G115</f>
        <v>36.259999999999991</v>
      </c>
      <c r="AV116" s="27">
        <f t="shared" si="29"/>
        <v>36.259999999999991</v>
      </c>
      <c r="AW116" s="27">
        <f t="shared" si="37"/>
        <v>0</v>
      </c>
      <c r="AX116" s="38">
        <f t="shared" si="41"/>
        <v>7.2963059904654539</v>
      </c>
      <c r="AY116" s="38">
        <f t="shared" si="42"/>
        <v>12.065786345584723</v>
      </c>
      <c r="AZ116" s="27">
        <f t="shared" si="38"/>
        <v>0.60471035881846336</v>
      </c>
      <c r="BA116" s="35">
        <f t="shared" si="39"/>
        <v>37.683458294848123</v>
      </c>
      <c r="BB116" s="43">
        <v>43140</v>
      </c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</row>
    <row r="117" spans="1:100" s="4" customFormat="1" x14ac:dyDescent="0.25">
      <c r="A117" s="39">
        <v>1120</v>
      </c>
      <c r="B117" s="39">
        <v>3</v>
      </c>
      <c r="C117" s="40">
        <v>43143</v>
      </c>
      <c r="D117" s="39">
        <v>1048</v>
      </c>
      <c r="E117" s="39">
        <v>1061.5</v>
      </c>
      <c r="F117" s="39">
        <v>1040.93</v>
      </c>
      <c r="G117" s="39">
        <v>1051.94</v>
      </c>
      <c r="H117" s="39">
        <v>2057718</v>
      </c>
      <c r="I117" s="40">
        <v>43704.859580439814</v>
      </c>
      <c r="J117" s="40"/>
      <c r="K117" s="11">
        <v>43143</v>
      </c>
      <c r="L117" s="48">
        <f t="shared" si="36"/>
        <v>30.556270261925622</v>
      </c>
      <c r="M117" s="46">
        <f t="shared" si="40"/>
        <v>18.095920231730354</v>
      </c>
      <c r="N117" s="40"/>
      <c r="O117" s="49">
        <v>43143</v>
      </c>
      <c r="P117" s="13">
        <f t="shared" si="30"/>
        <v>0.25</v>
      </c>
      <c r="Q117" s="46">
        <f t="shared" si="51"/>
        <v>1062.1530372999255</v>
      </c>
      <c r="R117" s="40"/>
      <c r="S117" s="43">
        <v>43143</v>
      </c>
      <c r="T117" s="27">
        <f t="shared" si="31"/>
        <v>0.15384615384615385</v>
      </c>
      <c r="U117" s="53">
        <f t="shared" si="35"/>
        <v>1082.4339135234775</v>
      </c>
      <c r="V117" s="27">
        <f t="shared" si="46"/>
        <v>7.407407407407407E-2</v>
      </c>
      <c r="W117" s="54">
        <f t="shared" si="49"/>
        <v>1096.4808966295579</v>
      </c>
      <c r="X117" s="53">
        <f t="shared" si="47"/>
        <v>-14.046983106080461</v>
      </c>
      <c r="Y117" s="52">
        <f t="shared" si="48"/>
        <v>0.2</v>
      </c>
      <c r="Z117" s="55">
        <f t="shared" si="52"/>
        <v>2.9054528063210698</v>
      </c>
      <c r="AA117" s="53">
        <f t="shared" si="50"/>
        <v>-16.95243591240153</v>
      </c>
      <c r="AB117" s="40"/>
      <c r="AC117" s="11">
        <f>C117</f>
        <v>43143</v>
      </c>
      <c r="AD117" s="17">
        <f>AVERAGE(G111:G117)</f>
        <v>1055.4457142857141</v>
      </c>
      <c r="AE117" s="18">
        <f>AVERAGE(G104:G117)</f>
        <v>1112.5342857142857</v>
      </c>
      <c r="AF117" s="41"/>
      <c r="AG117" s="42">
        <f>AVERAGE(E117,F117,G117)</f>
        <v>1051.4566666666667</v>
      </c>
      <c r="AH117" s="30">
        <f t="shared" si="32"/>
        <v>1057.7919047619048</v>
      </c>
      <c r="AI117" s="30">
        <f t="shared" si="33"/>
        <v>21.966394557823101</v>
      </c>
      <c r="AJ117" s="31">
        <f t="shared" si="34"/>
        <v>-19.227060919689723</v>
      </c>
      <c r="AK117" s="25">
        <f t="shared" si="28"/>
        <v>43143</v>
      </c>
      <c r="AL117" s="39"/>
      <c r="AM117" s="39"/>
      <c r="AN117" s="22">
        <f>AVERAGE(E117,F117,G117)</f>
        <v>1051.4566666666667</v>
      </c>
      <c r="AO117" s="23">
        <f t="shared" si="43"/>
        <v>1121.2136666666665</v>
      </c>
      <c r="AP117" s="23">
        <f t="shared" si="44"/>
        <v>44.395233333333394</v>
      </c>
      <c r="AQ117" s="24">
        <f t="shared" si="45"/>
        <v>-104.75148608296497</v>
      </c>
      <c r="AR117" s="25">
        <v>43143</v>
      </c>
      <c r="AS117" s="39"/>
      <c r="AT117" s="39"/>
      <c r="AU117" s="22">
        <f>G117-G116</f>
        <v>14.160000000000082</v>
      </c>
      <c r="AV117" s="27">
        <f t="shared" si="29"/>
        <v>14.160000000000082</v>
      </c>
      <c r="AW117" s="27">
        <f t="shared" si="37"/>
        <v>0</v>
      </c>
      <c r="AX117" s="38">
        <f t="shared" si="41"/>
        <v>7.7865698482893553</v>
      </c>
      <c r="AY117" s="38">
        <f t="shared" si="42"/>
        <v>11.203944463757242</v>
      </c>
      <c r="AZ117" s="27">
        <f t="shared" si="38"/>
        <v>0.69498468806923464</v>
      </c>
      <c r="BA117" s="35">
        <f t="shared" si="39"/>
        <v>41.002416892679733</v>
      </c>
      <c r="BB117" s="43">
        <v>43143</v>
      </c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</row>
    <row r="118" spans="1:100" s="4" customFormat="1" x14ac:dyDescent="0.25">
      <c r="A118" s="39">
        <v>1121</v>
      </c>
      <c r="B118" s="39">
        <v>3</v>
      </c>
      <c r="C118" s="40">
        <v>43144</v>
      </c>
      <c r="D118" s="39">
        <v>1045</v>
      </c>
      <c r="E118" s="39">
        <v>1058.3699999999999</v>
      </c>
      <c r="F118" s="39">
        <v>1044.0899999999999</v>
      </c>
      <c r="G118" s="39">
        <v>1052.0999999999999</v>
      </c>
      <c r="H118" s="39">
        <v>1265054</v>
      </c>
      <c r="I118" s="40">
        <v>43704.859580439814</v>
      </c>
      <c r="J118" s="40"/>
      <c r="K118" s="11">
        <v>43144</v>
      </c>
      <c r="L118" s="48">
        <f t="shared" si="36"/>
        <v>30.638604435753571</v>
      </c>
      <c r="M118" s="46">
        <f t="shared" si="40"/>
        <v>28.154856858608202</v>
      </c>
      <c r="N118" s="40"/>
      <c r="O118" s="49">
        <v>43144</v>
      </c>
      <c r="P118" s="13">
        <f t="shared" si="30"/>
        <v>0.25</v>
      </c>
      <c r="Q118" s="46">
        <f t="shared" si="51"/>
        <v>1059.6397779749441</v>
      </c>
      <c r="R118" s="40"/>
      <c r="S118" s="43">
        <v>43144</v>
      </c>
      <c r="T118" s="27">
        <f t="shared" si="31"/>
        <v>0.15384615384615385</v>
      </c>
      <c r="U118" s="53">
        <f t="shared" si="35"/>
        <v>1077.7671575967886</v>
      </c>
      <c r="V118" s="27">
        <f t="shared" si="46"/>
        <v>7.407407407407407E-2</v>
      </c>
      <c r="W118" s="54">
        <f t="shared" si="49"/>
        <v>1093.1934228051462</v>
      </c>
      <c r="X118" s="53">
        <f t="shared" si="47"/>
        <v>-15.426265208357563</v>
      </c>
      <c r="Y118" s="52">
        <f t="shared" si="48"/>
        <v>0.2</v>
      </c>
      <c r="Z118" s="55">
        <f t="shared" si="52"/>
        <v>-0.76089079661465675</v>
      </c>
      <c r="AA118" s="53">
        <f t="shared" si="50"/>
        <v>-14.665374411742906</v>
      </c>
      <c r="AB118" s="40"/>
      <c r="AC118" s="11">
        <f>C118</f>
        <v>43144</v>
      </c>
      <c r="AD118" s="17">
        <f>AVERAGE(G112:G118)</f>
        <v>1046.9028571428571</v>
      </c>
      <c r="AE118" s="18">
        <f>AVERAGE(G105:G118)</f>
        <v>1104.524285714286</v>
      </c>
      <c r="AF118" s="41"/>
      <c r="AG118" s="42">
        <f>AVERAGE(E118,F118,G118)</f>
        <v>1051.52</v>
      </c>
      <c r="AH118" s="30">
        <f t="shared" si="32"/>
        <v>1048.8542857142857</v>
      </c>
      <c r="AI118" s="30">
        <f t="shared" si="33"/>
        <v>15.049115646258526</v>
      </c>
      <c r="AJ118" s="31">
        <f t="shared" si="34"/>
        <v>11.808952093372445</v>
      </c>
      <c r="AK118" s="25">
        <f t="shared" si="28"/>
        <v>43144</v>
      </c>
      <c r="AL118" s="39"/>
      <c r="AM118" s="39"/>
      <c r="AN118" s="22">
        <f>AVERAGE(E118,F118,G118)</f>
        <v>1051.52</v>
      </c>
      <c r="AO118" s="23">
        <f t="shared" si="43"/>
        <v>1117.4646666666667</v>
      </c>
      <c r="AP118" s="23">
        <f t="shared" si="44"/>
        <v>48.365400000000008</v>
      </c>
      <c r="AQ118" s="24">
        <f t="shared" si="45"/>
        <v>-90.897854894431092</v>
      </c>
      <c r="AR118" s="25">
        <v>43144</v>
      </c>
      <c r="AS118" s="39"/>
      <c r="AT118" s="39"/>
      <c r="AU118" s="22">
        <f>G118-G117</f>
        <v>0.15999999999985448</v>
      </c>
      <c r="AV118" s="27">
        <f t="shared" si="29"/>
        <v>0.15999999999985448</v>
      </c>
      <c r="AW118" s="27">
        <f t="shared" si="37"/>
        <v>0</v>
      </c>
      <c r="AX118" s="38">
        <f t="shared" si="41"/>
        <v>7.2418148591258191</v>
      </c>
      <c r="AY118" s="38">
        <f t="shared" si="42"/>
        <v>10.403662716346011</v>
      </c>
      <c r="AZ118" s="27">
        <f t="shared" si="38"/>
        <v>0.69608320228871279</v>
      </c>
      <c r="BA118" s="35">
        <f t="shared" si="39"/>
        <v>41.040628275158355</v>
      </c>
      <c r="BB118" s="43">
        <v>43144</v>
      </c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</row>
    <row r="119" spans="1:100" s="4" customFormat="1" x14ac:dyDescent="0.25">
      <c r="A119" s="39">
        <v>1122</v>
      </c>
      <c r="B119" s="39">
        <v>3</v>
      </c>
      <c r="C119" s="40">
        <v>43145</v>
      </c>
      <c r="D119" s="39">
        <v>1048.95</v>
      </c>
      <c r="E119" s="39">
        <v>1071.72</v>
      </c>
      <c r="F119" s="39">
        <v>1046.75</v>
      </c>
      <c r="G119" s="39">
        <v>1069.7</v>
      </c>
      <c r="H119" s="39">
        <v>1555787</v>
      </c>
      <c r="I119" s="40">
        <v>43704.859580439814</v>
      </c>
      <c r="J119" s="40"/>
      <c r="K119" s="11">
        <v>43145</v>
      </c>
      <c r="L119" s="48">
        <f t="shared" si="36"/>
        <v>39.695363556836327</v>
      </c>
      <c r="M119" s="46">
        <f t="shared" si="40"/>
        <v>33.630079418171839</v>
      </c>
      <c r="N119" s="40"/>
      <c r="O119" s="49">
        <v>43145</v>
      </c>
      <c r="P119" s="13">
        <f t="shared" si="30"/>
        <v>0.25</v>
      </c>
      <c r="Q119" s="46">
        <f t="shared" si="51"/>
        <v>1062.154833481208</v>
      </c>
      <c r="R119" s="40"/>
      <c r="S119" s="43">
        <v>43145</v>
      </c>
      <c r="T119" s="27">
        <f t="shared" si="31"/>
        <v>0.15384615384615385</v>
      </c>
      <c r="U119" s="53">
        <f t="shared" si="35"/>
        <v>1076.5260564280518</v>
      </c>
      <c r="V119" s="27">
        <f t="shared" si="46"/>
        <v>7.407407407407407E-2</v>
      </c>
      <c r="W119" s="54">
        <f t="shared" si="49"/>
        <v>1091.4531692640242</v>
      </c>
      <c r="X119" s="53">
        <f t="shared" si="47"/>
        <v>-14.927112835972366</v>
      </c>
      <c r="Y119" s="52">
        <f t="shared" si="48"/>
        <v>0.2</v>
      </c>
      <c r="Z119" s="55">
        <f t="shared" si="52"/>
        <v>-3.5941352044861987</v>
      </c>
      <c r="AA119" s="53">
        <f t="shared" si="50"/>
        <v>-11.332977631486168</v>
      </c>
      <c r="AB119" s="40"/>
      <c r="AC119" s="11">
        <f>C119</f>
        <v>43145</v>
      </c>
      <c r="AD119" s="17">
        <f>AVERAGE(G113:G119)</f>
        <v>1048.8885714285714</v>
      </c>
      <c r="AE119" s="18">
        <f>AVERAGE(G106:G119)</f>
        <v>1097.3335714285715</v>
      </c>
      <c r="AF119" s="41"/>
      <c r="AG119" s="42">
        <f>AVERAGE(E119,F119,G119)</f>
        <v>1062.7233333333334</v>
      </c>
      <c r="AH119" s="30">
        <f t="shared" si="32"/>
        <v>1047.4419047619049</v>
      </c>
      <c r="AI119" s="30">
        <f t="shared" si="33"/>
        <v>14.242040816326494</v>
      </c>
      <c r="AJ119" s="31">
        <f t="shared" si="34"/>
        <v>71.532016927941356</v>
      </c>
      <c r="AK119" s="25">
        <f t="shared" si="28"/>
        <v>43145</v>
      </c>
      <c r="AL119" s="39"/>
      <c r="AM119" s="39"/>
      <c r="AN119" s="22">
        <f>AVERAGE(E119,F119,G119)</f>
        <v>1062.7233333333334</v>
      </c>
      <c r="AO119" s="23">
        <f t="shared" si="43"/>
        <v>1114.241</v>
      </c>
      <c r="AP119" s="23">
        <f t="shared" si="44"/>
        <v>50.938233333333365</v>
      </c>
      <c r="AQ119" s="24">
        <f t="shared" si="45"/>
        <v>-67.4250143038158</v>
      </c>
      <c r="AR119" s="25">
        <v>43145</v>
      </c>
      <c r="AS119" s="39"/>
      <c r="AT119" s="39"/>
      <c r="AU119" s="22">
        <f>G119-G118</f>
        <v>17.600000000000136</v>
      </c>
      <c r="AV119" s="27">
        <f t="shared" si="29"/>
        <v>17.600000000000136</v>
      </c>
      <c r="AW119" s="27">
        <f t="shared" si="37"/>
        <v>0</v>
      </c>
      <c r="AX119" s="38">
        <f t="shared" si="41"/>
        <v>7.9816852263311278</v>
      </c>
      <c r="AY119" s="38">
        <f t="shared" si="42"/>
        <v>9.6605439508927251</v>
      </c>
      <c r="AZ119" s="27">
        <f t="shared" si="38"/>
        <v>0.82621488675009291</v>
      </c>
      <c r="BA119" s="35">
        <f t="shared" si="39"/>
        <v>45.241931425737839</v>
      </c>
      <c r="BB119" s="43">
        <v>43145</v>
      </c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</row>
    <row r="120" spans="1:100" s="4" customFormat="1" x14ac:dyDescent="0.25">
      <c r="A120" s="39">
        <v>1123</v>
      </c>
      <c r="B120" s="39">
        <v>3</v>
      </c>
      <c r="C120" s="40">
        <v>43146</v>
      </c>
      <c r="D120" s="39">
        <v>1079.07</v>
      </c>
      <c r="E120" s="39">
        <v>1091.48</v>
      </c>
      <c r="F120" s="39">
        <v>1064.3399999999999</v>
      </c>
      <c r="G120" s="39">
        <v>1089.52</v>
      </c>
      <c r="H120" s="39">
        <v>1843442</v>
      </c>
      <c r="I120" s="40">
        <v>43704.859580439814</v>
      </c>
      <c r="J120" s="40"/>
      <c r="K120" s="11">
        <v>43146</v>
      </c>
      <c r="L120" s="48">
        <f t="shared" si="36"/>
        <v>49.894509339782822</v>
      </c>
      <c r="M120" s="46">
        <f t="shared" si="40"/>
        <v>40.076159110790904</v>
      </c>
      <c r="N120" s="40"/>
      <c r="O120" s="49">
        <v>43146</v>
      </c>
      <c r="P120" s="13">
        <f t="shared" si="30"/>
        <v>0.25</v>
      </c>
      <c r="Q120" s="46">
        <f t="shared" si="51"/>
        <v>1068.9961251109062</v>
      </c>
      <c r="R120" s="40"/>
      <c r="S120" s="43">
        <v>43146</v>
      </c>
      <c r="T120" s="27">
        <f t="shared" si="31"/>
        <v>0.15384615384615385</v>
      </c>
      <c r="U120" s="53">
        <f t="shared" si="35"/>
        <v>1078.5251246698899</v>
      </c>
      <c r="V120" s="27">
        <f t="shared" si="46"/>
        <v>7.407407407407407E-2</v>
      </c>
      <c r="W120" s="54">
        <f t="shared" si="49"/>
        <v>1091.3099715407632</v>
      </c>
      <c r="X120" s="53">
        <f t="shared" si="47"/>
        <v>-12.784846870873253</v>
      </c>
      <c r="Y120" s="52">
        <f t="shared" si="48"/>
        <v>0.2</v>
      </c>
      <c r="Z120" s="55">
        <f t="shared" si="52"/>
        <v>-5.4322775377636097</v>
      </c>
      <c r="AA120" s="53">
        <f t="shared" si="50"/>
        <v>-7.3525693331096429</v>
      </c>
      <c r="AB120" s="40"/>
      <c r="AC120" s="11">
        <f>C120</f>
        <v>43146</v>
      </c>
      <c r="AD120" s="17">
        <f>AVERAGE(G114:G120)</f>
        <v>1050.1628571428571</v>
      </c>
      <c r="AE120" s="18">
        <f>AVERAGE(G107:G120)</f>
        <v>1091.1678571428572</v>
      </c>
      <c r="AF120" s="41"/>
      <c r="AG120" s="42">
        <f>AVERAGE(E120,F120,G120)</f>
        <v>1081.78</v>
      </c>
      <c r="AH120" s="30">
        <f t="shared" si="32"/>
        <v>1050.2938095238094</v>
      </c>
      <c r="AI120" s="30">
        <f t="shared" si="33"/>
        <v>15.871700680272186</v>
      </c>
      <c r="AJ120" s="31">
        <f t="shared" si="34"/>
        <v>132.25295810224259</v>
      </c>
      <c r="AK120" s="25">
        <f t="shared" si="28"/>
        <v>43146</v>
      </c>
      <c r="AL120" s="39"/>
      <c r="AM120" s="39"/>
      <c r="AN120" s="22">
        <f>AVERAGE(E120,F120,G120)</f>
        <v>1081.78</v>
      </c>
      <c r="AO120" s="23">
        <f t="shared" si="43"/>
        <v>1112</v>
      </c>
      <c r="AP120" s="23">
        <f t="shared" si="44"/>
        <v>52.151666666666685</v>
      </c>
      <c r="AQ120" s="24">
        <f t="shared" si="45"/>
        <v>-38.630916237895903</v>
      </c>
      <c r="AR120" s="25">
        <v>43146</v>
      </c>
      <c r="AS120" s="39"/>
      <c r="AT120" s="39"/>
      <c r="AU120" s="22">
        <f>G120-G119</f>
        <v>19.819999999999936</v>
      </c>
      <c r="AV120" s="27">
        <f t="shared" si="29"/>
        <v>19.819999999999936</v>
      </c>
      <c r="AW120" s="27">
        <f t="shared" si="37"/>
        <v>0</v>
      </c>
      <c r="AX120" s="38">
        <f t="shared" si="41"/>
        <v>8.8272791387360421</v>
      </c>
      <c r="AY120" s="38">
        <f t="shared" si="42"/>
        <v>8.9705050972575311</v>
      </c>
      <c r="AZ120" s="27">
        <f t="shared" si="38"/>
        <v>0.98403367960124388</v>
      </c>
      <c r="BA120" s="35">
        <f t="shared" si="39"/>
        <v>49.597629804299366</v>
      </c>
      <c r="BB120" s="43">
        <v>43146</v>
      </c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</row>
    <row r="121" spans="1:100" s="4" customFormat="1" x14ac:dyDescent="0.25">
      <c r="A121" s="39">
        <v>1124</v>
      </c>
      <c r="B121" s="39">
        <v>3</v>
      </c>
      <c r="C121" s="40">
        <v>43147</v>
      </c>
      <c r="D121" s="39">
        <v>1088.4100000000001</v>
      </c>
      <c r="E121" s="39">
        <v>1104.67</v>
      </c>
      <c r="F121" s="39">
        <v>1088.31</v>
      </c>
      <c r="G121" s="39">
        <v>1094.8</v>
      </c>
      <c r="H121" s="39">
        <v>1681612</v>
      </c>
      <c r="I121" s="40">
        <v>43704.859580439814</v>
      </c>
      <c r="J121" s="40"/>
      <c r="K121" s="11">
        <v>43147</v>
      </c>
      <c r="L121" s="48">
        <f t="shared" si="36"/>
        <v>55.577299412915849</v>
      </c>
      <c r="M121" s="46">
        <f t="shared" si="40"/>
        <v>48.389057436511656</v>
      </c>
      <c r="N121" s="40"/>
      <c r="O121" s="49">
        <v>43147</v>
      </c>
      <c r="P121" s="13">
        <f t="shared" si="30"/>
        <v>0.25</v>
      </c>
      <c r="Q121" s="46">
        <f t="shared" si="51"/>
        <v>1075.4470938331797</v>
      </c>
      <c r="R121" s="40"/>
      <c r="S121" s="43">
        <v>43147</v>
      </c>
      <c r="T121" s="27">
        <f t="shared" si="31"/>
        <v>0.15384615384615385</v>
      </c>
      <c r="U121" s="53">
        <f t="shared" si="35"/>
        <v>1081.0289516437531</v>
      </c>
      <c r="V121" s="27">
        <f t="shared" si="46"/>
        <v>7.407407407407407E-2</v>
      </c>
      <c r="W121" s="54">
        <f t="shared" si="49"/>
        <v>1091.5684921673733</v>
      </c>
      <c r="X121" s="53">
        <f t="shared" si="47"/>
        <v>-10.53954052362019</v>
      </c>
      <c r="Y121" s="52">
        <f t="shared" si="48"/>
        <v>0.2</v>
      </c>
      <c r="Z121" s="55">
        <f t="shared" si="52"/>
        <v>-6.4537301349349256</v>
      </c>
      <c r="AA121" s="53">
        <f t="shared" si="50"/>
        <v>-4.0858103886852639</v>
      </c>
      <c r="AB121" s="40"/>
      <c r="AC121" s="11">
        <f>C121</f>
        <v>43147</v>
      </c>
      <c r="AD121" s="17">
        <f>AVERAGE(G115:G121)</f>
        <v>1056.7657142857142</v>
      </c>
      <c r="AE121" s="18">
        <f>AVERAGE(G108:G121)</f>
        <v>1085.3978571428572</v>
      </c>
      <c r="AF121" s="41"/>
      <c r="AG121" s="42">
        <f>AVERAGE(E121,F121,G121)</f>
        <v>1095.9266666666665</v>
      </c>
      <c r="AH121" s="30">
        <f t="shared" si="32"/>
        <v>1055.4919047619046</v>
      </c>
      <c r="AI121" s="30">
        <f t="shared" si="33"/>
        <v>21.129795918367318</v>
      </c>
      <c r="AJ121" s="31">
        <f t="shared" si="34"/>
        <v>127.57580830714828</v>
      </c>
      <c r="AK121" s="25">
        <f t="shared" si="28"/>
        <v>43147</v>
      </c>
      <c r="AL121" s="39"/>
      <c r="AM121" s="39"/>
      <c r="AN121" s="22">
        <f>AVERAGE(E121,F121,G121)</f>
        <v>1095.9266666666665</v>
      </c>
      <c r="AO121" s="23">
        <f t="shared" si="43"/>
        <v>1110.0685000000001</v>
      </c>
      <c r="AP121" s="23">
        <f t="shared" si="44"/>
        <v>51.827500000000029</v>
      </c>
      <c r="AQ121" s="24">
        <f t="shared" si="45"/>
        <v>-18.190900369280879</v>
      </c>
      <c r="AR121" s="25">
        <v>43147</v>
      </c>
      <c r="AS121" s="39"/>
      <c r="AT121" s="39"/>
      <c r="AU121" s="22">
        <f>G121-G120</f>
        <v>5.2799999999999727</v>
      </c>
      <c r="AV121" s="27">
        <f t="shared" si="29"/>
        <v>5.2799999999999727</v>
      </c>
      <c r="AW121" s="27">
        <f t="shared" si="37"/>
        <v>0</v>
      </c>
      <c r="AX121" s="38">
        <f t="shared" si="41"/>
        <v>8.5739020573977509</v>
      </c>
      <c r="AY121" s="38">
        <f t="shared" si="42"/>
        <v>8.3297547331677073</v>
      </c>
      <c r="AZ121" s="27">
        <f t="shared" si="38"/>
        <v>1.0293102656741968</v>
      </c>
      <c r="BA121" s="35">
        <f t="shared" si="39"/>
        <v>50.722173099155427</v>
      </c>
      <c r="BB121" s="43">
        <v>43147</v>
      </c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</row>
    <row r="122" spans="1:100" s="4" customFormat="1" x14ac:dyDescent="0.25">
      <c r="A122" s="39">
        <v>1125</v>
      </c>
      <c r="B122" s="39">
        <v>3</v>
      </c>
      <c r="C122" s="40">
        <v>43151</v>
      </c>
      <c r="D122" s="39">
        <v>1090.57</v>
      </c>
      <c r="E122" s="39">
        <v>1113.95</v>
      </c>
      <c r="F122" s="39">
        <v>1088.52</v>
      </c>
      <c r="G122" s="39">
        <v>1102.46</v>
      </c>
      <c r="H122" s="39">
        <v>1423145</v>
      </c>
      <c r="I122" s="40">
        <v>43704.859580439814</v>
      </c>
      <c r="J122" s="40"/>
      <c r="K122" s="11">
        <v>43151</v>
      </c>
      <c r="L122" s="48">
        <f t="shared" si="36"/>
        <v>60.570987654321016</v>
      </c>
      <c r="M122" s="46">
        <f t="shared" si="40"/>
        <v>55.347598802339895</v>
      </c>
      <c r="N122" s="40"/>
      <c r="O122" s="49">
        <v>43151</v>
      </c>
      <c r="P122" s="13">
        <f t="shared" si="30"/>
        <v>0.25</v>
      </c>
      <c r="Q122" s="46">
        <f t="shared" si="51"/>
        <v>1082.2003203748848</v>
      </c>
      <c r="R122" s="40"/>
      <c r="S122" s="43">
        <v>43151</v>
      </c>
      <c r="T122" s="27">
        <f t="shared" si="31"/>
        <v>0.15384615384615385</v>
      </c>
      <c r="U122" s="53">
        <f t="shared" si="35"/>
        <v>1084.3260360062527</v>
      </c>
      <c r="V122" s="27">
        <f t="shared" si="46"/>
        <v>7.407407407407407E-2</v>
      </c>
      <c r="W122" s="54">
        <f t="shared" si="49"/>
        <v>1092.3752705253457</v>
      </c>
      <c r="X122" s="53">
        <f t="shared" si="47"/>
        <v>-8.0492345190930337</v>
      </c>
      <c r="Y122" s="52">
        <f t="shared" si="48"/>
        <v>0.2</v>
      </c>
      <c r="Z122" s="55">
        <f t="shared" si="52"/>
        <v>-6.7728310117665469</v>
      </c>
      <c r="AA122" s="53">
        <f t="shared" si="50"/>
        <v>-1.2764035073264868</v>
      </c>
      <c r="AB122" s="40"/>
      <c r="AC122" s="11">
        <f>C122</f>
        <v>43151</v>
      </c>
      <c r="AD122" s="17">
        <f>AVERAGE(G116:G122)</f>
        <v>1071.1857142857145</v>
      </c>
      <c r="AE122" s="18">
        <f>AVERAGE(G109:G122)</f>
        <v>1081.024285714286</v>
      </c>
      <c r="AF122" s="41"/>
      <c r="AG122" s="42">
        <f>AVERAGE(E122,F122,G122)</f>
        <v>1101.6433333333334</v>
      </c>
      <c r="AH122" s="30">
        <f t="shared" si="32"/>
        <v>1067.1171428571427</v>
      </c>
      <c r="AI122" s="30">
        <f t="shared" si="33"/>
        <v>22.285306122448933</v>
      </c>
      <c r="AJ122" s="31">
        <f t="shared" si="34"/>
        <v>103.28536745687354</v>
      </c>
      <c r="AK122" s="25">
        <f t="shared" si="28"/>
        <v>43151</v>
      </c>
      <c r="AL122" s="39"/>
      <c r="AM122" s="39"/>
      <c r="AN122" s="22">
        <f>AVERAGE(E122,F122,G122)</f>
        <v>1101.6433333333334</v>
      </c>
      <c r="AO122" s="23">
        <f t="shared" si="43"/>
        <v>1107.6373333333333</v>
      </c>
      <c r="AP122" s="23">
        <f t="shared" si="44"/>
        <v>49.995733333333355</v>
      </c>
      <c r="AQ122" s="24">
        <f t="shared" si="45"/>
        <v>-7.9926820422008173</v>
      </c>
      <c r="AR122" s="25">
        <v>43151</v>
      </c>
      <c r="AS122" s="39"/>
      <c r="AT122" s="39"/>
      <c r="AU122" s="22">
        <f>G122-G121</f>
        <v>7.6600000000000819</v>
      </c>
      <c r="AV122" s="27">
        <f t="shared" si="29"/>
        <v>7.6600000000000819</v>
      </c>
      <c r="AW122" s="27">
        <f t="shared" si="37"/>
        <v>0</v>
      </c>
      <c r="AX122" s="38">
        <f t="shared" si="41"/>
        <v>8.5086233390122032</v>
      </c>
      <c r="AY122" s="38">
        <f t="shared" si="42"/>
        <v>7.7347722522271569</v>
      </c>
      <c r="AZ122" s="27">
        <f t="shared" si="38"/>
        <v>1.1000483351739572</v>
      </c>
      <c r="BA122" s="35">
        <f t="shared" si="39"/>
        <v>52.382048391416419</v>
      </c>
      <c r="BB122" s="43">
        <v>43151</v>
      </c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</row>
    <row r="123" spans="1:100" s="4" customFormat="1" x14ac:dyDescent="0.25">
      <c r="A123" s="39">
        <v>1126</v>
      </c>
      <c r="B123" s="39">
        <v>3</v>
      </c>
      <c r="C123" s="40">
        <v>43152</v>
      </c>
      <c r="D123" s="39">
        <v>1106.47</v>
      </c>
      <c r="E123" s="39">
        <v>1133.97</v>
      </c>
      <c r="F123" s="39">
        <v>1106.33</v>
      </c>
      <c r="G123" s="39">
        <v>1111.3399999999999</v>
      </c>
      <c r="H123" s="39">
        <v>1512910</v>
      </c>
      <c r="I123" s="40">
        <v>43704.859580439814</v>
      </c>
      <c r="J123" s="40"/>
      <c r="K123" s="11">
        <v>43152</v>
      </c>
      <c r="L123" s="48">
        <f t="shared" si="36"/>
        <v>65.465167548500844</v>
      </c>
      <c r="M123" s="46">
        <f t="shared" si="40"/>
        <v>60.537818205245905</v>
      </c>
      <c r="N123" s="40"/>
      <c r="O123" s="49">
        <v>43152</v>
      </c>
      <c r="P123" s="13">
        <f t="shared" si="30"/>
        <v>0.25</v>
      </c>
      <c r="Q123" s="46">
        <f t="shared" si="51"/>
        <v>1089.4852402811637</v>
      </c>
      <c r="R123" s="40"/>
      <c r="S123" s="43">
        <v>43152</v>
      </c>
      <c r="T123" s="27">
        <f t="shared" si="31"/>
        <v>0.15384615384615385</v>
      </c>
      <c r="U123" s="53">
        <f t="shared" si="35"/>
        <v>1088.4820304668292</v>
      </c>
      <c r="V123" s="27">
        <f t="shared" si="46"/>
        <v>7.407407407407407E-2</v>
      </c>
      <c r="W123" s="54">
        <f t="shared" si="49"/>
        <v>1093.7800653012459</v>
      </c>
      <c r="X123" s="53">
        <f t="shared" si="47"/>
        <v>-5.2980348344167396</v>
      </c>
      <c r="Y123" s="52">
        <f t="shared" si="48"/>
        <v>0.2</v>
      </c>
      <c r="Z123" s="55">
        <f t="shared" si="52"/>
        <v>-6.4778717762965856</v>
      </c>
      <c r="AA123" s="53">
        <f t="shared" si="50"/>
        <v>1.179836941879846</v>
      </c>
      <c r="AB123" s="40"/>
      <c r="AC123" s="11">
        <f>C123</f>
        <v>43152</v>
      </c>
      <c r="AD123" s="17">
        <f>AVERAGE(G117:G123)</f>
        <v>1081.6942857142858</v>
      </c>
      <c r="AE123" s="18">
        <f>AVERAGE(G110:G123)</f>
        <v>1076.8385714285716</v>
      </c>
      <c r="AF123" s="41"/>
      <c r="AG123" s="42">
        <f>AVERAGE(E123,F123,G123)</f>
        <v>1117.2133333333334</v>
      </c>
      <c r="AH123" s="30">
        <f t="shared" si="32"/>
        <v>1080.3233333333333</v>
      </c>
      <c r="AI123" s="30">
        <f t="shared" si="33"/>
        <v>21.50571428571428</v>
      </c>
      <c r="AJ123" s="31">
        <f t="shared" si="34"/>
        <v>114.35720295823957</v>
      </c>
      <c r="AK123" s="25">
        <f t="shared" si="28"/>
        <v>43152</v>
      </c>
      <c r="AL123" s="39"/>
      <c r="AM123" s="39"/>
      <c r="AN123" s="22">
        <f>AVERAGE(E123,F123,G123)</f>
        <v>1117.2133333333334</v>
      </c>
      <c r="AO123" s="23">
        <f t="shared" si="43"/>
        <v>1105.1588333333334</v>
      </c>
      <c r="AP123" s="23">
        <f t="shared" si="44"/>
        <v>47.269383333333352</v>
      </c>
      <c r="AQ123" s="24">
        <f t="shared" si="45"/>
        <v>17.001138510022109</v>
      </c>
      <c r="AR123" s="25">
        <v>43152</v>
      </c>
      <c r="AS123" s="39"/>
      <c r="AT123" s="39"/>
      <c r="AU123" s="22">
        <f>G123-G122</f>
        <v>8.8799999999998818</v>
      </c>
      <c r="AV123" s="27">
        <f t="shared" si="29"/>
        <v>8.8799999999998818</v>
      </c>
      <c r="AW123" s="27">
        <f t="shared" si="37"/>
        <v>0</v>
      </c>
      <c r="AX123" s="38">
        <f t="shared" si="41"/>
        <v>8.5351502433684665</v>
      </c>
      <c r="AY123" s="38">
        <f t="shared" si="42"/>
        <v>7.1822885199252173</v>
      </c>
      <c r="AZ123" s="27">
        <f t="shared" si="38"/>
        <v>1.1883608155938208</v>
      </c>
      <c r="BA123" s="35">
        <f t="shared" si="39"/>
        <v>54.30369649857554</v>
      </c>
      <c r="BB123" s="43">
        <v>43152</v>
      </c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</row>
    <row r="124" spans="1:100" s="4" customFormat="1" x14ac:dyDescent="0.25">
      <c r="A124" s="39">
        <v>1127</v>
      </c>
      <c r="B124" s="39">
        <v>3</v>
      </c>
      <c r="C124" s="40">
        <v>43153</v>
      </c>
      <c r="D124" s="39">
        <v>1116.19</v>
      </c>
      <c r="E124" s="39">
        <v>1122.82</v>
      </c>
      <c r="F124" s="39">
        <v>1102.5899999999999</v>
      </c>
      <c r="G124" s="39">
        <v>1106.6300000000001</v>
      </c>
      <c r="H124" s="39">
        <v>1317166</v>
      </c>
      <c r="I124" s="40">
        <v>43704.859580439814</v>
      </c>
      <c r="J124" s="40"/>
      <c r="K124" s="11">
        <v>43153</v>
      </c>
      <c r="L124" s="48">
        <f t="shared" si="36"/>
        <v>80.666148080050988</v>
      </c>
      <c r="M124" s="46">
        <f t="shared" si="40"/>
        <v>68.900767760957606</v>
      </c>
      <c r="N124" s="40"/>
      <c r="O124" s="49">
        <v>43153</v>
      </c>
      <c r="P124" s="13">
        <f t="shared" si="30"/>
        <v>0.25</v>
      </c>
      <c r="Q124" s="46">
        <f t="shared" si="51"/>
        <v>1093.7714302108727</v>
      </c>
      <c r="R124" s="40"/>
      <c r="S124" s="43">
        <v>43153</v>
      </c>
      <c r="T124" s="27">
        <f t="shared" si="31"/>
        <v>0.15384615384615385</v>
      </c>
      <c r="U124" s="53">
        <f t="shared" si="35"/>
        <v>1091.2740257796247</v>
      </c>
      <c r="V124" s="27">
        <f t="shared" si="46"/>
        <v>7.407407407407407E-2</v>
      </c>
      <c r="W124" s="54">
        <f t="shared" si="49"/>
        <v>1094.7319123159684</v>
      </c>
      <c r="X124" s="53">
        <f t="shared" si="47"/>
        <v>-3.4578865363437217</v>
      </c>
      <c r="Y124" s="52">
        <f t="shared" si="48"/>
        <v>0.2</v>
      </c>
      <c r="Z124" s="55">
        <f t="shared" si="52"/>
        <v>-5.8738747283060126</v>
      </c>
      <c r="AA124" s="53">
        <f t="shared" si="50"/>
        <v>2.415988191962291</v>
      </c>
      <c r="AB124" s="40"/>
      <c r="AC124" s="11">
        <f>C124</f>
        <v>43153</v>
      </c>
      <c r="AD124" s="17">
        <f>AVERAGE(G118:G124)</f>
        <v>1089.507142857143</v>
      </c>
      <c r="AE124" s="18">
        <f>AVERAGE(G111:G124)</f>
        <v>1072.4764285714286</v>
      </c>
      <c r="AF124" s="41"/>
      <c r="AG124" s="42">
        <f>AVERAGE(E124,F124,G124)</f>
        <v>1110.68</v>
      </c>
      <c r="AH124" s="30">
        <f t="shared" si="32"/>
        <v>1088.7838095238096</v>
      </c>
      <c r="AI124" s="30">
        <f t="shared" si="33"/>
        <v>20.093741496598632</v>
      </c>
      <c r="AJ124" s="31">
        <f t="shared" si="34"/>
        <v>72.646800596749387</v>
      </c>
      <c r="AK124" s="25">
        <f t="shared" si="28"/>
        <v>43153</v>
      </c>
      <c r="AL124" s="39"/>
      <c r="AM124" s="39"/>
      <c r="AN124" s="22">
        <f>AVERAGE(E124,F124,G124)</f>
        <v>1110.68</v>
      </c>
      <c r="AO124" s="23">
        <f t="shared" si="43"/>
        <v>1102.2736666666665</v>
      </c>
      <c r="AP124" s="23">
        <f t="shared" si="44"/>
        <v>44.095700000000008</v>
      </c>
      <c r="AQ124" s="24">
        <f t="shared" si="45"/>
        <v>12.709226120057929</v>
      </c>
      <c r="AR124" s="25">
        <v>43153</v>
      </c>
      <c r="AS124" s="39"/>
      <c r="AT124" s="39"/>
      <c r="AU124" s="22">
        <f>G124-G123</f>
        <v>-4.709999999999809</v>
      </c>
      <c r="AV124" s="27">
        <f t="shared" si="29"/>
        <v>0</v>
      </c>
      <c r="AW124" s="27">
        <f t="shared" si="37"/>
        <v>4.709999999999809</v>
      </c>
      <c r="AX124" s="38">
        <f t="shared" si="41"/>
        <v>7.9254966545564329</v>
      </c>
      <c r="AY124" s="38">
        <f t="shared" si="42"/>
        <v>7.0056964827876884</v>
      </c>
      <c r="AZ124" s="27">
        <f t="shared" si="38"/>
        <v>1.1312931803466799</v>
      </c>
      <c r="BA124" s="35">
        <f t="shared" si="39"/>
        <v>53.080129509102164</v>
      </c>
      <c r="BB124" s="43">
        <v>43153</v>
      </c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</row>
    <row r="125" spans="1:100" s="4" customFormat="1" x14ac:dyDescent="0.25">
      <c r="A125" s="39">
        <v>1128</v>
      </c>
      <c r="B125" s="39">
        <v>3</v>
      </c>
      <c r="C125" s="40">
        <v>43154</v>
      </c>
      <c r="D125" s="39">
        <v>1112.6400000000001</v>
      </c>
      <c r="E125" s="39">
        <v>1127.28</v>
      </c>
      <c r="F125" s="39">
        <v>1104.71</v>
      </c>
      <c r="G125" s="39">
        <v>1126.79</v>
      </c>
      <c r="H125" s="39">
        <v>1260968</v>
      </c>
      <c r="I125" s="40">
        <v>43704.859580439814</v>
      </c>
      <c r="J125" s="40"/>
      <c r="K125" s="11">
        <v>43154</v>
      </c>
      <c r="L125" s="48">
        <f t="shared" si="36"/>
        <v>94.922565589420799</v>
      </c>
      <c r="M125" s="46">
        <f t="shared" si="40"/>
        <v>80.351293739324205</v>
      </c>
      <c r="N125" s="40"/>
      <c r="O125" s="49">
        <v>43154</v>
      </c>
      <c r="P125" s="13">
        <f t="shared" si="30"/>
        <v>0.25</v>
      </c>
      <c r="Q125" s="46">
        <f t="shared" si="51"/>
        <v>1102.0260726581546</v>
      </c>
      <c r="R125" s="40"/>
      <c r="S125" s="43">
        <v>43154</v>
      </c>
      <c r="T125" s="27">
        <f t="shared" si="31"/>
        <v>0.15384615384615385</v>
      </c>
      <c r="U125" s="53">
        <f t="shared" si="35"/>
        <v>1096.7380218135286</v>
      </c>
      <c r="V125" s="27">
        <f t="shared" si="46"/>
        <v>7.407407407407407E-2</v>
      </c>
      <c r="W125" s="54">
        <f t="shared" si="49"/>
        <v>1097.1065854777485</v>
      </c>
      <c r="X125" s="53">
        <f t="shared" si="47"/>
        <v>-0.36856366421989151</v>
      </c>
      <c r="Y125" s="52">
        <f t="shared" si="48"/>
        <v>0.2</v>
      </c>
      <c r="Z125" s="55">
        <f t="shared" si="52"/>
        <v>-4.7728125154887886</v>
      </c>
      <c r="AA125" s="53">
        <f t="shared" si="50"/>
        <v>4.4042488512688971</v>
      </c>
      <c r="AB125" s="40"/>
      <c r="AC125" s="11">
        <f>C125</f>
        <v>43154</v>
      </c>
      <c r="AD125" s="17">
        <f>AVERAGE(G119:G125)</f>
        <v>1100.1771428571431</v>
      </c>
      <c r="AE125" s="18">
        <f>AVERAGE(G112:G125)</f>
        <v>1073.5400000000002</v>
      </c>
      <c r="AF125" s="41"/>
      <c r="AG125" s="42">
        <f>AVERAGE(E125,F125,G125)</f>
        <v>1119.5933333333332</v>
      </c>
      <c r="AH125" s="30">
        <f t="shared" si="32"/>
        <v>1098.5085714285713</v>
      </c>
      <c r="AI125" s="30">
        <f t="shared" si="33"/>
        <v>15.741632653061288</v>
      </c>
      <c r="AJ125" s="31">
        <f t="shared" si="34"/>
        <v>89.295108368409387</v>
      </c>
      <c r="AK125" s="25">
        <f t="shared" si="28"/>
        <v>43154</v>
      </c>
      <c r="AL125" s="39"/>
      <c r="AM125" s="39"/>
      <c r="AN125" s="22">
        <f>AVERAGE(E125,F125,G125)</f>
        <v>1119.5933333333332</v>
      </c>
      <c r="AO125" s="23">
        <f t="shared" si="43"/>
        <v>1099.7688333333333</v>
      </c>
      <c r="AP125" s="23">
        <f t="shared" si="44"/>
        <v>41.527833333333369</v>
      </c>
      <c r="AQ125" s="24">
        <f t="shared" si="45"/>
        <v>31.825241705362149</v>
      </c>
      <c r="AR125" s="25">
        <v>43154</v>
      </c>
      <c r="AS125" s="39"/>
      <c r="AT125" s="39"/>
      <c r="AU125" s="22">
        <f>G125-G124</f>
        <v>20.159999999999854</v>
      </c>
      <c r="AV125" s="27">
        <f t="shared" si="29"/>
        <v>20.159999999999854</v>
      </c>
      <c r="AW125" s="27">
        <f t="shared" si="37"/>
        <v>0</v>
      </c>
      <c r="AX125" s="38">
        <f t="shared" si="41"/>
        <v>8.7993897506595342</v>
      </c>
      <c r="AY125" s="38">
        <f t="shared" si="42"/>
        <v>6.5052895911599959</v>
      </c>
      <c r="AZ125" s="27">
        <f t="shared" si="38"/>
        <v>1.352651504187758</v>
      </c>
      <c r="BA125" s="35">
        <f t="shared" si="39"/>
        <v>57.494767150171469</v>
      </c>
      <c r="BB125" s="43">
        <v>43154</v>
      </c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</row>
    <row r="126" spans="1:100" s="4" customFormat="1" x14ac:dyDescent="0.25">
      <c r="A126" s="39">
        <v>1129</v>
      </c>
      <c r="B126" s="39">
        <v>3</v>
      </c>
      <c r="C126" s="40">
        <v>43157</v>
      </c>
      <c r="D126" s="39">
        <v>1127.8</v>
      </c>
      <c r="E126" s="39">
        <v>1143.96</v>
      </c>
      <c r="F126" s="39">
        <v>1126.7</v>
      </c>
      <c r="G126" s="39">
        <v>1143.75</v>
      </c>
      <c r="H126" s="39">
        <v>1559079</v>
      </c>
      <c r="I126" s="40">
        <v>43704.859580439814</v>
      </c>
      <c r="J126" s="40"/>
      <c r="K126" s="11">
        <v>43157</v>
      </c>
      <c r="L126" s="48">
        <f t="shared" si="36"/>
        <v>99.861294583883733</v>
      </c>
      <c r="M126" s="46">
        <f t="shared" si="40"/>
        <v>91.816669417785178</v>
      </c>
      <c r="N126" s="40"/>
      <c r="O126" s="49">
        <v>43157</v>
      </c>
      <c r="P126" s="13">
        <f t="shared" si="30"/>
        <v>0.25</v>
      </c>
      <c r="Q126" s="46">
        <f t="shared" si="51"/>
        <v>1112.4570544936159</v>
      </c>
      <c r="R126" s="40"/>
      <c r="S126" s="43">
        <v>43157</v>
      </c>
      <c r="T126" s="27">
        <f t="shared" si="31"/>
        <v>0.15384615384615385</v>
      </c>
      <c r="U126" s="53">
        <f t="shared" si="35"/>
        <v>1103.9706338422166</v>
      </c>
      <c r="V126" s="27">
        <f t="shared" si="46"/>
        <v>7.407407407407407E-2</v>
      </c>
      <c r="W126" s="54">
        <f t="shared" si="49"/>
        <v>1100.5616532201375</v>
      </c>
      <c r="X126" s="53">
        <f t="shared" si="47"/>
        <v>3.4089806220790706</v>
      </c>
      <c r="Y126" s="52">
        <f t="shared" si="48"/>
        <v>0.2</v>
      </c>
      <c r="Z126" s="55">
        <f t="shared" si="52"/>
        <v>-3.1364538879752168</v>
      </c>
      <c r="AA126" s="53">
        <f t="shared" si="50"/>
        <v>6.545434510054287</v>
      </c>
      <c r="AB126" s="40"/>
      <c r="AC126" s="11">
        <f>C126</f>
        <v>43157</v>
      </c>
      <c r="AD126" s="17">
        <f>AVERAGE(G120:G126)</f>
        <v>1110.7557142857142</v>
      </c>
      <c r="AE126" s="18">
        <f>AVERAGE(G113:G126)</f>
        <v>1079.822142857143</v>
      </c>
      <c r="AF126" s="41"/>
      <c r="AG126" s="42">
        <f>AVERAGE(E126,F126,G126)</f>
        <v>1138.1366666666665</v>
      </c>
      <c r="AH126" s="30">
        <f t="shared" si="32"/>
        <v>1109.2819047619048</v>
      </c>
      <c r="AI126" s="30">
        <f t="shared" si="33"/>
        <v>13.855918367346931</v>
      </c>
      <c r="AJ126" s="31">
        <f t="shared" si="34"/>
        <v>138.83242832781752</v>
      </c>
      <c r="AK126" s="25">
        <f t="shared" si="28"/>
        <v>43157</v>
      </c>
      <c r="AL126" s="39"/>
      <c r="AM126" s="39"/>
      <c r="AN126" s="22">
        <f>AVERAGE(E126,F126,G126)</f>
        <v>1138.1366666666665</v>
      </c>
      <c r="AO126" s="23">
        <f t="shared" si="43"/>
        <v>1098.1791666666666</v>
      </c>
      <c r="AP126" s="23">
        <f t="shared" si="44"/>
        <v>39.938166666666696</v>
      </c>
      <c r="AQ126" s="24">
        <f t="shared" si="45"/>
        <v>66.698938776191454</v>
      </c>
      <c r="AR126" s="25">
        <v>43157</v>
      </c>
      <c r="AS126" s="39"/>
      <c r="AT126" s="39"/>
      <c r="AU126" s="22">
        <f>G126-G125</f>
        <v>16.960000000000036</v>
      </c>
      <c r="AV126" s="27">
        <f t="shared" si="29"/>
        <v>16.960000000000036</v>
      </c>
      <c r="AW126" s="27">
        <f t="shared" si="37"/>
        <v>0</v>
      </c>
      <c r="AX126" s="38">
        <f t="shared" si="41"/>
        <v>9.382290482755284</v>
      </c>
      <c r="AY126" s="38">
        <f t="shared" si="42"/>
        <v>6.0406260489342811</v>
      </c>
      <c r="AZ126" s="27">
        <f t="shared" si="38"/>
        <v>1.5531983616848053</v>
      </c>
      <c r="BA126" s="35">
        <f t="shared" si="39"/>
        <v>60.833438756394955</v>
      </c>
      <c r="BB126" s="43">
        <v>43157</v>
      </c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</row>
    <row r="127" spans="1:100" s="4" customFormat="1" x14ac:dyDescent="0.25">
      <c r="A127" s="39">
        <v>1130</v>
      </c>
      <c r="B127" s="39">
        <v>3</v>
      </c>
      <c r="C127" s="40">
        <v>43158</v>
      </c>
      <c r="D127" s="39">
        <v>1141.24</v>
      </c>
      <c r="E127" s="39">
        <v>1144.04</v>
      </c>
      <c r="F127" s="39">
        <v>1118</v>
      </c>
      <c r="G127" s="39">
        <v>1118.29</v>
      </c>
      <c r="H127" s="39">
        <v>1774080</v>
      </c>
      <c r="I127" s="40">
        <v>43704.859580439814</v>
      </c>
      <c r="J127" s="40"/>
      <c r="K127" s="11">
        <v>43158</v>
      </c>
      <c r="L127" s="48">
        <f t="shared" si="36"/>
        <v>83.001056245048858</v>
      </c>
      <c r="M127" s="46">
        <f t="shared" si="40"/>
        <v>92.594972139451144</v>
      </c>
      <c r="N127" s="40"/>
      <c r="O127" s="49">
        <v>43158</v>
      </c>
      <c r="P127" s="13">
        <f t="shared" si="30"/>
        <v>0.25</v>
      </c>
      <c r="Q127" s="46">
        <f t="shared" si="51"/>
        <v>1113.9152908702119</v>
      </c>
      <c r="R127" s="40"/>
      <c r="S127" s="43">
        <v>43158</v>
      </c>
      <c r="T127" s="27">
        <f t="shared" si="31"/>
        <v>0.15384615384615385</v>
      </c>
      <c r="U127" s="53">
        <f t="shared" si="35"/>
        <v>1106.1736132511064</v>
      </c>
      <c r="V127" s="27">
        <f t="shared" si="46"/>
        <v>7.407407407407407E-2</v>
      </c>
      <c r="W127" s="54">
        <f t="shared" si="49"/>
        <v>1101.8748640927199</v>
      </c>
      <c r="X127" s="53">
        <f t="shared" si="47"/>
        <v>4.2987491583864994</v>
      </c>
      <c r="Y127" s="52">
        <f t="shared" si="48"/>
        <v>0.2</v>
      </c>
      <c r="Z127" s="55">
        <f t="shared" si="52"/>
        <v>-1.6494132787028737</v>
      </c>
      <c r="AA127" s="53">
        <f t="shared" si="50"/>
        <v>5.9481624370893726</v>
      </c>
      <c r="AB127" s="40"/>
      <c r="AC127" s="11">
        <f>C127</f>
        <v>43158</v>
      </c>
      <c r="AD127" s="17">
        <f>AVERAGE(G121:G127)</f>
        <v>1114.8657142857144</v>
      </c>
      <c r="AE127" s="18">
        <f>AVERAGE(G114:G127)</f>
        <v>1082.5142857142857</v>
      </c>
      <c r="AF127" s="41"/>
      <c r="AG127" s="42">
        <f>AVERAGE(E127,F127,G127)</f>
        <v>1126.7766666666666</v>
      </c>
      <c r="AH127" s="30">
        <f t="shared" si="32"/>
        <v>1115.7099999999998</v>
      </c>
      <c r="AI127" s="30">
        <f t="shared" si="33"/>
        <v>11.108571428571427</v>
      </c>
      <c r="AJ127" s="31">
        <f t="shared" si="34"/>
        <v>66.41518061271249</v>
      </c>
      <c r="AK127" s="25">
        <f t="shared" si="28"/>
        <v>43158</v>
      </c>
      <c r="AL127" s="39"/>
      <c r="AM127" s="39"/>
      <c r="AN127" s="22">
        <f>AVERAGE(E127,F127,G127)</f>
        <v>1126.7766666666666</v>
      </c>
      <c r="AO127" s="23">
        <f t="shared" si="43"/>
        <v>1095.6105</v>
      </c>
      <c r="AP127" s="23">
        <f t="shared" si="44"/>
        <v>37.401116666666681</v>
      </c>
      <c r="AQ127" s="24">
        <f t="shared" si="45"/>
        <v>55.55300562178693</v>
      </c>
      <c r="AR127" s="25">
        <v>43158</v>
      </c>
      <c r="AS127" s="39"/>
      <c r="AT127" s="39"/>
      <c r="AU127" s="22">
        <f>G127-G126</f>
        <v>-25.460000000000036</v>
      </c>
      <c r="AV127" s="27">
        <f t="shared" si="29"/>
        <v>0</v>
      </c>
      <c r="AW127" s="27">
        <f t="shared" si="37"/>
        <v>25.460000000000036</v>
      </c>
      <c r="AX127" s="38">
        <f t="shared" si="41"/>
        <v>8.7121268768441915</v>
      </c>
      <c r="AY127" s="38">
        <f t="shared" si="42"/>
        <v>7.4277241882961205</v>
      </c>
      <c r="AZ127" s="27">
        <f t="shared" si="38"/>
        <v>1.1729200837279212</v>
      </c>
      <c r="BA127" s="35">
        <f t="shared" si="39"/>
        <v>53.978979370268753</v>
      </c>
      <c r="BB127" s="43">
        <v>43158</v>
      </c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</row>
    <row r="128" spans="1:100" s="4" customFormat="1" x14ac:dyDescent="0.25">
      <c r="A128" s="39">
        <v>1131</v>
      </c>
      <c r="B128" s="39">
        <v>3</v>
      </c>
      <c r="C128" s="40">
        <v>43159</v>
      </c>
      <c r="D128" s="39">
        <v>1123.03</v>
      </c>
      <c r="E128" s="39">
        <v>1127.53</v>
      </c>
      <c r="F128" s="39">
        <v>1103.24</v>
      </c>
      <c r="G128" s="39">
        <v>1104.73</v>
      </c>
      <c r="H128" s="39">
        <v>1882600</v>
      </c>
      <c r="I128" s="40">
        <v>43704.859580439814</v>
      </c>
      <c r="J128" s="40"/>
      <c r="K128" s="11">
        <v>43159</v>
      </c>
      <c r="L128" s="48">
        <f t="shared" si="36"/>
        <v>74.049379456033833</v>
      </c>
      <c r="M128" s="46">
        <f t="shared" si="40"/>
        <v>85.637243428322151</v>
      </c>
      <c r="N128" s="40"/>
      <c r="O128" s="49">
        <v>43159</v>
      </c>
      <c r="P128" s="13">
        <f t="shared" si="30"/>
        <v>0.25</v>
      </c>
      <c r="Q128" s="46">
        <f t="shared" si="51"/>
        <v>1111.6189681526589</v>
      </c>
      <c r="R128" s="40"/>
      <c r="S128" s="43">
        <v>43159</v>
      </c>
      <c r="T128" s="27">
        <f t="shared" si="31"/>
        <v>0.15384615384615385</v>
      </c>
      <c r="U128" s="53">
        <f t="shared" si="35"/>
        <v>1105.9515189047825</v>
      </c>
      <c r="V128" s="27">
        <f t="shared" si="46"/>
        <v>7.407407407407407E-2</v>
      </c>
      <c r="W128" s="54">
        <f t="shared" si="49"/>
        <v>1102.0863556414074</v>
      </c>
      <c r="X128" s="53">
        <f t="shared" si="47"/>
        <v>3.8651632633750523</v>
      </c>
      <c r="Y128" s="52">
        <f t="shared" si="48"/>
        <v>0.2</v>
      </c>
      <c r="Z128" s="55">
        <f t="shared" si="52"/>
        <v>-0.54649797028728853</v>
      </c>
      <c r="AA128" s="53">
        <f t="shared" si="50"/>
        <v>4.4116612336623406</v>
      </c>
      <c r="AB128" s="40"/>
      <c r="AC128" s="11">
        <f>C128</f>
        <v>43159</v>
      </c>
      <c r="AD128" s="17">
        <f>AVERAGE(G122:G128)</f>
        <v>1116.2842857142857</v>
      </c>
      <c r="AE128" s="18">
        <f>AVERAGE(G115:G128)</f>
        <v>1086.5250000000001</v>
      </c>
      <c r="AF128" s="41"/>
      <c r="AG128" s="42">
        <f>AVERAGE(E128,F128,G128)</f>
        <v>1111.8333333333333</v>
      </c>
      <c r="AH128" s="30">
        <f t="shared" si="32"/>
        <v>1117.9823809523809</v>
      </c>
      <c r="AI128" s="30">
        <f t="shared" si="33"/>
        <v>8.7312925170067501</v>
      </c>
      <c r="AJ128" s="31">
        <f t="shared" si="34"/>
        <v>-46.950266199195646</v>
      </c>
      <c r="AK128" s="25">
        <f t="shared" si="28"/>
        <v>43159</v>
      </c>
      <c r="AL128" s="39"/>
      <c r="AM128" s="39"/>
      <c r="AN128" s="22">
        <f>AVERAGE(E128,F128,G128)</f>
        <v>1111.8333333333333</v>
      </c>
      <c r="AO128" s="23">
        <f t="shared" si="43"/>
        <v>1092.8066666666664</v>
      </c>
      <c r="AP128" s="23">
        <f t="shared" si="44"/>
        <v>34.877666666666705</v>
      </c>
      <c r="AQ128" s="24">
        <f t="shared" si="45"/>
        <v>36.368386009512967</v>
      </c>
      <c r="AR128" s="25">
        <v>43159</v>
      </c>
      <c r="AS128" s="39"/>
      <c r="AT128" s="39"/>
      <c r="AU128" s="22">
        <f>G128-G127</f>
        <v>-13.559999999999945</v>
      </c>
      <c r="AV128" s="27">
        <f t="shared" si="29"/>
        <v>0</v>
      </c>
      <c r="AW128" s="27">
        <f t="shared" si="37"/>
        <v>13.559999999999945</v>
      </c>
      <c r="AX128" s="38">
        <f t="shared" si="41"/>
        <v>8.089832099926749</v>
      </c>
      <c r="AY128" s="38">
        <f t="shared" si="42"/>
        <v>7.8657438891321076</v>
      </c>
      <c r="AZ128" s="27">
        <f t="shared" si="38"/>
        <v>1.0284891313464017</v>
      </c>
      <c r="BA128" s="35">
        <f t="shared" si="39"/>
        <v>50.702225388003242</v>
      </c>
      <c r="BB128" s="43">
        <v>43159</v>
      </c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</row>
    <row r="129" spans="1:100" s="4" customFormat="1" x14ac:dyDescent="0.25">
      <c r="A129" s="39">
        <v>1132</v>
      </c>
      <c r="B129" s="39">
        <v>3</v>
      </c>
      <c r="C129" s="40">
        <v>43160</v>
      </c>
      <c r="D129" s="39">
        <v>1107.8699999999999</v>
      </c>
      <c r="E129" s="39">
        <v>1110.1199999999999</v>
      </c>
      <c r="F129" s="39">
        <v>1067</v>
      </c>
      <c r="G129" s="39">
        <v>1069.52</v>
      </c>
      <c r="H129" s="39">
        <v>2515910</v>
      </c>
      <c r="I129" s="40">
        <v>43704.859580439814</v>
      </c>
      <c r="J129" s="40"/>
      <c r="K129" s="11">
        <v>43160</v>
      </c>
      <c r="L129" s="48">
        <f t="shared" si="36"/>
        <v>50.805386849749155</v>
      </c>
      <c r="M129" s="46">
        <f t="shared" si="40"/>
        <v>69.285274183610611</v>
      </c>
      <c r="N129" s="40"/>
      <c r="O129" s="49">
        <v>43160</v>
      </c>
      <c r="P129" s="13">
        <f t="shared" si="30"/>
        <v>0.25</v>
      </c>
      <c r="Q129" s="46">
        <f t="shared" si="51"/>
        <v>1101.0942261144942</v>
      </c>
      <c r="R129" s="40"/>
      <c r="S129" s="43">
        <v>43160</v>
      </c>
      <c r="T129" s="27">
        <f t="shared" si="31"/>
        <v>0.15384615384615385</v>
      </c>
      <c r="U129" s="53">
        <f t="shared" si="35"/>
        <v>1100.3466698425082</v>
      </c>
      <c r="V129" s="27">
        <f t="shared" si="46"/>
        <v>7.407407407407407E-2</v>
      </c>
      <c r="W129" s="54">
        <f t="shared" si="49"/>
        <v>1099.6740330013031</v>
      </c>
      <c r="X129" s="53">
        <f t="shared" si="47"/>
        <v>0.67263684120507605</v>
      </c>
      <c r="Y129" s="52">
        <f t="shared" si="48"/>
        <v>0.2</v>
      </c>
      <c r="Z129" s="55">
        <f t="shared" si="52"/>
        <v>-0.30267100798881563</v>
      </c>
      <c r="AA129" s="53">
        <f t="shared" si="50"/>
        <v>0.97530784919389168</v>
      </c>
      <c r="AB129" s="40"/>
      <c r="AC129" s="11">
        <f>C129</f>
        <v>43160</v>
      </c>
      <c r="AD129" s="17">
        <f>AVERAGE(G123:G129)</f>
        <v>1111.5785714285716</v>
      </c>
      <c r="AE129" s="18">
        <f>AVERAGE(G116:G129)</f>
        <v>1091.382142857143</v>
      </c>
      <c r="AF129" s="41"/>
      <c r="AG129" s="42">
        <f>AVERAGE(E129,F129,G129)</f>
        <v>1082.2133333333334</v>
      </c>
      <c r="AH129" s="30">
        <f t="shared" si="32"/>
        <v>1115.2066666666665</v>
      </c>
      <c r="AI129" s="30">
        <f t="shared" si="33"/>
        <v>11.683809523809519</v>
      </c>
      <c r="AJ129" s="31">
        <f t="shared" si="34"/>
        <v>-188.25671122703937</v>
      </c>
      <c r="AK129" s="25">
        <f t="shared" si="28"/>
        <v>43160</v>
      </c>
      <c r="AL129" s="39"/>
      <c r="AM129" s="39"/>
      <c r="AN129" s="22">
        <f>AVERAGE(E129,F129,G129)</f>
        <v>1082.2133333333334</v>
      </c>
      <c r="AO129" s="23">
        <f t="shared" si="43"/>
        <v>1088.5494999999996</v>
      </c>
      <c r="AP129" s="23">
        <f t="shared" si="44"/>
        <v>31.679833333333335</v>
      </c>
      <c r="AQ129" s="24">
        <f t="shared" si="45"/>
        <v>-13.333754210967564</v>
      </c>
      <c r="AR129" s="25">
        <v>43160</v>
      </c>
      <c r="AS129" s="39"/>
      <c r="AT129" s="39"/>
      <c r="AU129" s="22">
        <f>G129-G128</f>
        <v>-35.210000000000036</v>
      </c>
      <c r="AV129" s="27">
        <f t="shared" si="29"/>
        <v>0</v>
      </c>
      <c r="AW129" s="27">
        <f t="shared" si="37"/>
        <v>35.210000000000036</v>
      </c>
      <c r="AX129" s="38">
        <f t="shared" si="41"/>
        <v>7.5119869499319813</v>
      </c>
      <c r="AY129" s="38">
        <f t="shared" si="42"/>
        <v>9.8189050399083886</v>
      </c>
      <c r="AZ129" s="27">
        <f t="shared" si="38"/>
        <v>0.76505342697581169</v>
      </c>
      <c r="BA129" s="35">
        <f t="shared" si="39"/>
        <v>43.344491179886305</v>
      </c>
      <c r="BB129" s="43">
        <v>43160</v>
      </c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</row>
    <row r="130" spans="1:100" s="4" customFormat="1" x14ac:dyDescent="0.25">
      <c r="A130" s="39">
        <v>1133</v>
      </c>
      <c r="B130" s="39">
        <v>3</v>
      </c>
      <c r="C130" s="40">
        <v>43161</v>
      </c>
      <c r="D130" s="39">
        <v>1053.08</v>
      </c>
      <c r="E130" s="39">
        <v>1082</v>
      </c>
      <c r="F130" s="39">
        <v>1048.1199999999999</v>
      </c>
      <c r="G130" s="39">
        <v>1078.92</v>
      </c>
      <c r="H130" s="39">
        <v>2271551</v>
      </c>
      <c r="I130" s="40">
        <v>43704.859580439814</v>
      </c>
      <c r="J130" s="40"/>
      <c r="K130" s="11">
        <v>43161</v>
      </c>
      <c r="L130" s="48">
        <f t="shared" si="36"/>
        <v>36.844147027446461</v>
      </c>
      <c r="M130" s="46">
        <f t="shared" si="40"/>
        <v>53.899637777743152</v>
      </c>
      <c r="N130" s="40"/>
      <c r="O130" s="49">
        <v>43161</v>
      </c>
      <c r="P130" s="13">
        <f t="shared" si="30"/>
        <v>0.25</v>
      </c>
      <c r="Q130" s="46">
        <f t="shared" si="51"/>
        <v>1095.5506695858708</v>
      </c>
      <c r="R130" s="40"/>
      <c r="S130" s="43">
        <v>43161</v>
      </c>
      <c r="T130" s="27">
        <f t="shared" si="31"/>
        <v>0.15384615384615385</v>
      </c>
      <c r="U130" s="53">
        <f t="shared" si="35"/>
        <v>1097.050259097507</v>
      </c>
      <c r="V130" s="27">
        <f t="shared" si="46"/>
        <v>7.407407407407407E-2</v>
      </c>
      <c r="W130" s="54">
        <f t="shared" si="49"/>
        <v>1098.1366972234289</v>
      </c>
      <c r="X130" s="53">
        <f t="shared" si="47"/>
        <v>-1.086438125921859</v>
      </c>
      <c r="Y130" s="52">
        <f t="shared" si="48"/>
        <v>0.2</v>
      </c>
      <c r="Z130" s="55">
        <f t="shared" si="52"/>
        <v>-0.45942443157542434</v>
      </c>
      <c r="AA130" s="53">
        <f t="shared" si="50"/>
        <v>-0.62701369434643461</v>
      </c>
      <c r="AB130" s="40"/>
      <c r="AC130" s="11">
        <f>C130</f>
        <v>43161</v>
      </c>
      <c r="AD130" s="17">
        <f>AVERAGE(G124:G130)</f>
        <v>1106.947142857143</v>
      </c>
      <c r="AE130" s="18">
        <f>AVERAGE(G117:G130)</f>
        <v>1094.3207142857145</v>
      </c>
      <c r="AF130" s="41"/>
      <c r="AG130" s="42">
        <f>AVERAGE(E130,F130,G130)</f>
        <v>1069.68</v>
      </c>
      <c r="AH130" s="30">
        <f t="shared" si="32"/>
        <v>1108.4161904761904</v>
      </c>
      <c r="AI130" s="30">
        <f t="shared" si="33"/>
        <v>18.554013605442151</v>
      </c>
      <c r="AJ130" s="31">
        <f t="shared" si="34"/>
        <v>-139.18350785596238</v>
      </c>
      <c r="AK130" s="25">
        <f t="shared" ref="AK130:AK193" si="53">AC130</f>
        <v>43161</v>
      </c>
      <c r="AL130" s="39"/>
      <c r="AM130" s="39"/>
      <c r="AN130" s="22">
        <f>AVERAGE(E130,F130,G130)</f>
        <v>1069.68</v>
      </c>
      <c r="AO130" s="23">
        <f t="shared" si="43"/>
        <v>1083.7131666666667</v>
      </c>
      <c r="AP130" s="23">
        <f t="shared" si="44"/>
        <v>28.24681666666666</v>
      </c>
      <c r="AQ130" s="24">
        <f t="shared" si="45"/>
        <v>-33.120349648052624</v>
      </c>
      <c r="AR130" s="25">
        <v>43161</v>
      </c>
      <c r="AS130" s="39"/>
      <c r="AT130" s="39"/>
      <c r="AU130" s="22">
        <f>G130-G129</f>
        <v>9.4000000000000909</v>
      </c>
      <c r="AV130" s="27">
        <f t="shared" si="29"/>
        <v>9.4000000000000909</v>
      </c>
      <c r="AW130" s="27">
        <f t="shared" si="37"/>
        <v>0</v>
      </c>
      <c r="AX130" s="38">
        <f t="shared" si="41"/>
        <v>7.6468450249368463</v>
      </c>
      <c r="AY130" s="38">
        <f t="shared" si="42"/>
        <v>9.1175546799149334</v>
      </c>
      <c r="AZ130" s="27">
        <f t="shared" si="38"/>
        <v>0.83869472609603157</v>
      </c>
      <c r="BA130" s="35">
        <f t="shared" si="39"/>
        <v>45.61359284892125</v>
      </c>
      <c r="BB130" s="43">
        <v>43161</v>
      </c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</row>
    <row r="131" spans="1:100" s="4" customFormat="1" x14ac:dyDescent="0.25">
      <c r="A131" s="39">
        <v>1134</v>
      </c>
      <c r="B131" s="39">
        <v>3</v>
      </c>
      <c r="C131" s="40">
        <v>43164</v>
      </c>
      <c r="D131" s="39">
        <v>1075.1400000000001</v>
      </c>
      <c r="E131" s="39">
        <v>1097.0999999999999</v>
      </c>
      <c r="F131" s="39">
        <v>1069</v>
      </c>
      <c r="G131" s="39">
        <v>1090.93</v>
      </c>
      <c r="H131" s="39">
        <v>1202174</v>
      </c>
      <c r="I131" s="40">
        <v>43704.859580439814</v>
      </c>
      <c r="J131" s="40"/>
      <c r="K131" s="11">
        <v>43164</v>
      </c>
      <c r="L131" s="48">
        <f t="shared" si="36"/>
        <v>46.863431715858056</v>
      </c>
      <c r="M131" s="46">
        <f t="shared" si="40"/>
        <v>44.837655197684548</v>
      </c>
      <c r="N131" s="40"/>
      <c r="O131" s="49">
        <v>43164</v>
      </c>
      <c r="P131" s="13">
        <f t="shared" si="30"/>
        <v>0.25</v>
      </c>
      <c r="Q131" s="46">
        <f t="shared" si="51"/>
        <v>1094.395502189403</v>
      </c>
      <c r="R131" s="40"/>
      <c r="S131" s="43">
        <v>43164</v>
      </c>
      <c r="T131" s="27">
        <f t="shared" si="31"/>
        <v>0.15384615384615385</v>
      </c>
      <c r="U131" s="53">
        <f t="shared" si="35"/>
        <v>1096.1086807748136</v>
      </c>
      <c r="V131" s="27">
        <f t="shared" si="46"/>
        <v>7.407407407407407E-2</v>
      </c>
      <c r="W131" s="54">
        <f t="shared" si="49"/>
        <v>1097.6028677994711</v>
      </c>
      <c r="X131" s="53">
        <f t="shared" si="47"/>
        <v>-1.494187024657549</v>
      </c>
      <c r="Y131" s="52">
        <f t="shared" si="48"/>
        <v>0.2</v>
      </c>
      <c r="Z131" s="55">
        <f t="shared" si="52"/>
        <v>-0.66637695019184928</v>
      </c>
      <c r="AA131" s="53">
        <f t="shared" si="50"/>
        <v>-0.82781007446569976</v>
      </c>
      <c r="AB131" s="40"/>
      <c r="AC131" s="11">
        <f>C131</f>
        <v>43164</v>
      </c>
      <c r="AD131" s="17">
        <f>AVERAGE(G125:G131)</f>
        <v>1104.7042857142858</v>
      </c>
      <c r="AE131" s="18">
        <f>AVERAGE(G118:G131)</f>
        <v>1097.1057142857144</v>
      </c>
      <c r="AF131" s="41"/>
      <c r="AG131" s="42">
        <f>AVERAGE(E131,F131,G131)</f>
        <v>1085.6766666666665</v>
      </c>
      <c r="AH131" s="30">
        <f t="shared" si="32"/>
        <v>1104.8442857142857</v>
      </c>
      <c r="AI131" s="30">
        <f t="shared" si="33"/>
        <v>21.989387755102012</v>
      </c>
      <c r="AJ131" s="31">
        <f t="shared" si="34"/>
        <v>-58.111725713908989</v>
      </c>
      <c r="AK131" s="25">
        <f t="shared" si="53"/>
        <v>43164</v>
      </c>
      <c r="AL131" s="39"/>
      <c r="AM131" s="39"/>
      <c r="AN131" s="22">
        <f>AVERAGE(E131,F131,G131)</f>
        <v>1085.6766666666665</v>
      </c>
      <c r="AO131" s="23">
        <f t="shared" si="43"/>
        <v>1082.2928333333334</v>
      </c>
      <c r="AP131" s="23">
        <f t="shared" si="44"/>
        <v>26.684449999999998</v>
      </c>
      <c r="AQ131" s="24">
        <f t="shared" si="45"/>
        <v>8.453945608355145</v>
      </c>
      <c r="AR131" s="25">
        <v>43164</v>
      </c>
      <c r="AS131" s="39"/>
      <c r="AT131" s="39"/>
      <c r="AU131" s="22">
        <f>G131-G130</f>
        <v>12.009999999999991</v>
      </c>
      <c r="AV131" s="27">
        <f t="shared" si="29"/>
        <v>12.009999999999991</v>
      </c>
      <c r="AW131" s="27">
        <f t="shared" si="37"/>
        <v>0</v>
      </c>
      <c r="AX131" s="38">
        <f t="shared" si="41"/>
        <v>7.958498951727071</v>
      </c>
      <c r="AY131" s="38">
        <f t="shared" si="42"/>
        <v>8.466300774206724</v>
      </c>
      <c r="AZ131" s="27">
        <f t="shared" si="38"/>
        <v>0.94002081475457233</v>
      </c>
      <c r="BA131" s="35">
        <f t="shared" si="39"/>
        <v>48.454161295866932</v>
      </c>
      <c r="BB131" s="43">
        <v>43164</v>
      </c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</row>
    <row r="132" spans="1:100" s="4" customFormat="1" x14ac:dyDescent="0.25">
      <c r="A132" s="39">
        <v>1135</v>
      </c>
      <c r="B132" s="39">
        <v>3</v>
      </c>
      <c r="C132" s="40">
        <v>43165</v>
      </c>
      <c r="D132" s="39">
        <v>1099.22</v>
      </c>
      <c r="E132" s="39">
        <v>1101.8499999999999</v>
      </c>
      <c r="F132" s="39">
        <v>1089.78</v>
      </c>
      <c r="G132" s="39">
        <v>1095.06</v>
      </c>
      <c r="H132" s="39">
        <v>1532783</v>
      </c>
      <c r="I132" s="40">
        <v>43704.859580439814</v>
      </c>
      <c r="J132" s="40"/>
      <c r="K132" s="11">
        <v>43165</v>
      </c>
      <c r="L132" s="48">
        <f t="shared" si="36"/>
        <v>49.655668619590877</v>
      </c>
      <c r="M132" s="46">
        <f t="shared" si="40"/>
        <v>44.454415787631795</v>
      </c>
      <c r="N132" s="40"/>
      <c r="O132" s="49">
        <v>43165</v>
      </c>
      <c r="P132" s="13">
        <f t="shared" si="30"/>
        <v>0.25</v>
      </c>
      <c r="Q132" s="46">
        <f t="shared" si="51"/>
        <v>1094.5616266420523</v>
      </c>
      <c r="R132" s="40"/>
      <c r="S132" s="43">
        <v>43165</v>
      </c>
      <c r="T132" s="27">
        <f t="shared" si="31"/>
        <v>0.15384615384615385</v>
      </c>
      <c r="U132" s="53">
        <f t="shared" si="35"/>
        <v>1095.947345270996</v>
      </c>
      <c r="V132" s="27">
        <f t="shared" si="46"/>
        <v>7.407407407407407E-2</v>
      </c>
      <c r="W132" s="54">
        <f t="shared" si="49"/>
        <v>1097.4145072217325</v>
      </c>
      <c r="X132" s="53">
        <f t="shared" si="47"/>
        <v>-1.4671619507364539</v>
      </c>
      <c r="Y132" s="52">
        <f t="shared" si="48"/>
        <v>0.2</v>
      </c>
      <c r="Z132" s="55">
        <f t="shared" si="52"/>
        <v>-0.82653395030077026</v>
      </c>
      <c r="AA132" s="53">
        <f t="shared" si="50"/>
        <v>-0.64062800043568369</v>
      </c>
      <c r="AB132" s="40"/>
      <c r="AC132" s="11">
        <f>C132</f>
        <v>43165</v>
      </c>
      <c r="AD132" s="17">
        <f>AVERAGE(G126:G132)</f>
        <v>1100.1714285714286</v>
      </c>
      <c r="AE132" s="18">
        <f>AVERAGE(G119:G132)</f>
        <v>1100.1742857142858</v>
      </c>
      <c r="AF132" s="41"/>
      <c r="AG132" s="42">
        <f>AVERAGE(E132,F132,G132)</f>
        <v>1095.5633333333333</v>
      </c>
      <c r="AH132" s="30">
        <f t="shared" si="32"/>
        <v>1101.4114285714284</v>
      </c>
      <c r="AI132" s="30">
        <f t="shared" si="33"/>
        <v>20.717823129251656</v>
      </c>
      <c r="AJ132" s="31">
        <f t="shared" si="34"/>
        <v>-18.818242314393583</v>
      </c>
      <c r="AK132" s="25">
        <f t="shared" si="53"/>
        <v>43165</v>
      </c>
      <c r="AL132" s="39"/>
      <c r="AM132" s="39"/>
      <c r="AN132" s="22">
        <f>AVERAGE(E132,F132,G132)</f>
        <v>1095.5633333333333</v>
      </c>
      <c r="AO132" s="23">
        <f t="shared" si="43"/>
        <v>1083.4404999999999</v>
      </c>
      <c r="AP132" s="23">
        <f t="shared" si="44"/>
        <v>26.863833333333314</v>
      </c>
      <c r="AQ132" s="24">
        <f t="shared" si="45"/>
        <v>30.084644989442697</v>
      </c>
      <c r="AR132" s="25">
        <v>43165</v>
      </c>
      <c r="AS132" s="39"/>
      <c r="AT132" s="39"/>
      <c r="AU132" s="22">
        <f>G132-G131</f>
        <v>4.1299999999998818</v>
      </c>
      <c r="AV132" s="27">
        <f t="shared" ref="AV132:AV195" si="54">IF(AU132&gt;0,AU132,0)</f>
        <v>4.1299999999998818</v>
      </c>
      <c r="AW132" s="27">
        <f t="shared" si="37"/>
        <v>0</v>
      </c>
      <c r="AX132" s="38">
        <f t="shared" si="41"/>
        <v>7.6850347408894146</v>
      </c>
      <c r="AY132" s="38">
        <f t="shared" si="42"/>
        <v>7.8615650046205294</v>
      </c>
      <c r="AZ132" s="27">
        <f t="shared" si="38"/>
        <v>0.97754514989987851</v>
      </c>
      <c r="BA132" s="35">
        <f t="shared" si="39"/>
        <v>49.432254426624382</v>
      </c>
      <c r="BB132" s="43">
        <v>43165</v>
      </c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</row>
    <row r="133" spans="1:100" s="4" customFormat="1" x14ac:dyDescent="0.25">
      <c r="A133" s="39">
        <v>1136</v>
      </c>
      <c r="B133" s="39">
        <v>3</v>
      </c>
      <c r="C133" s="40">
        <v>43166</v>
      </c>
      <c r="D133" s="39">
        <v>1089.19</v>
      </c>
      <c r="E133" s="39">
        <v>1112.22</v>
      </c>
      <c r="F133" s="39">
        <v>1085.48</v>
      </c>
      <c r="G133" s="39">
        <v>1109.6400000000001</v>
      </c>
      <c r="H133" s="39">
        <v>1292537</v>
      </c>
      <c r="I133" s="40">
        <v>43704.859580439814</v>
      </c>
      <c r="J133" s="40"/>
      <c r="K133" s="11">
        <v>43166</v>
      </c>
      <c r="L133" s="48">
        <f t="shared" si="36"/>
        <v>64.136780650542292</v>
      </c>
      <c r="M133" s="46">
        <f t="shared" si="40"/>
        <v>53.551960328663746</v>
      </c>
      <c r="N133" s="40"/>
      <c r="O133" s="49">
        <v>43166</v>
      </c>
      <c r="P133" s="13">
        <f t="shared" si="30"/>
        <v>0.25</v>
      </c>
      <c r="Q133" s="46">
        <f t="shared" si="51"/>
        <v>1098.3312199815393</v>
      </c>
      <c r="R133" s="40"/>
      <c r="S133" s="43">
        <v>43166</v>
      </c>
      <c r="T133" s="27">
        <f t="shared" si="31"/>
        <v>0.15384615384615385</v>
      </c>
      <c r="U133" s="53">
        <f t="shared" si="35"/>
        <v>1098.0539075369966</v>
      </c>
      <c r="V133" s="27">
        <f t="shared" si="46"/>
        <v>7.407407407407407E-2</v>
      </c>
      <c r="W133" s="54">
        <f t="shared" si="49"/>
        <v>1098.320099279382</v>
      </c>
      <c r="X133" s="53">
        <f t="shared" si="47"/>
        <v>-0.26619174238544474</v>
      </c>
      <c r="Y133" s="52">
        <f t="shared" si="48"/>
        <v>0.2</v>
      </c>
      <c r="Z133" s="55">
        <f t="shared" si="52"/>
        <v>-0.7144655087177052</v>
      </c>
      <c r="AA133" s="53">
        <f t="shared" si="50"/>
        <v>0.44827376633226046</v>
      </c>
      <c r="AB133" s="40"/>
      <c r="AC133" s="11">
        <f>C133</f>
        <v>43166</v>
      </c>
      <c r="AD133" s="17">
        <f>AVERAGE(G127:G133)</f>
        <v>1095.2985714285717</v>
      </c>
      <c r="AE133" s="18">
        <f>AVERAGE(G120:G133)</f>
        <v>1103.0271428571427</v>
      </c>
      <c r="AF133" s="41"/>
      <c r="AG133" s="42">
        <f>AVERAGE(E133,F133,G133)</f>
        <v>1102.4466666666667</v>
      </c>
      <c r="AH133" s="30">
        <f t="shared" si="32"/>
        <v>1096.3128571428572</v>
      </c>
      <c r="AI133" s="30">
        <f t="shared" si="33"/>
        <v>14.890884353741512</v>
      </c>
      <c r="AJ133" s="31">
        <f t="shared" si="34"/>
        <v>27.461138318349057</v>
      </c>
      <c r="AK133" s="25">
        <f t="shared" si="53"/>
        <v>43166</v>
      </c>
      <c r="AL133" s="39"/>
      <c r="AM133" s="39"/>
      <c r="AN133" s="22">
        <f>AVERAGE(E133,F133,G133)</f>
        <v>1102.4466666666667</v>
      </c>
      <c r="AO133" s="23">
        <f t="shared" si="43"/>
        <v>1085.4720000000002</v>
      </c>
      <c r="AP133" s="23">
        <f t="shared" si="44"/>
        <v>26.529799999999959</v>
      </c>
      <c r="AQ133" s="24">
        <f t="shared" si="45"/>
        <v>42.655596515783593</v>
      </c>
      <c r="AR133" s="25">
        <v>43166</v>
      </c>
      <c r="AS133" s="39"/>
      <c r="AT133" s="39"/>
      <c r="AU133" s="22">
        <f>G133-G132</f>
        <v>14.580000000000155</v>
      </c>
      <c r="AV133" s="27">
        <f t="shared" si="54"/>
        <v>14.580000000000155</v>
      </c>
      <c r="AW133" s="27">
        <f t="shared" si="37"/>
        <v>0</v>
      </c>
      <c r="AX133" s="38">
        <f t="shared" si="41"/>
        <v>8.1775322593973243</v>
      </c>
      <c r="AY133" s="38">
        <f t="shared" si="42"/>
        <v>7.3000246471476347</v>
      </c>
      <c r="AZ133" s="27">
        <f t="shared" si="38"/>
        <v>1.1202061163714785</v>
      </c>
      <c r="BA133" s="35">
        <f t="shared" si="39"/>
        <v>52.834774304330352</v>
      </c>
      <c r="BB133" s="43">
        <v>43166</v>
      </c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</row>
    <row r="134" spans="1:100" s="4" customFormat="1" x14ac:dyDescent="0.25">
      <c r="A134" s="39">
        <v>1137</v>
      </c>
      <c r="B134" s="39">
        <v>3</v>
      </c>
      <c r="C134" s="40">
        <v>43167</v>
      </c>
      <c r="D134" s="39">
        <v>1115.32</v>
      </c>
      <c r="E134" s="39">
        <v>1127.5999999999999</v>
      </c>
      <c r="F134" s="39">
        <v>1112.8</v>
      </c>
      <c r="G134" s="39">
        <v>1126</v>
      </c>
      <c r="H134" s="39">
        <v>1355125</v>
      </c>
      <c r="I134" s="40">
        <v>43704.859580439814</v>
      </c>
      <c r="J134" s="40"/>
      <c r="K134" s="11">
        <v>43167</v>
      </c>
      <c r="L134" s="48">
        <f t="shared" si="36"/>
        <v>81.192660550458768</v>
      </c>
      <c r="M134" s="46">
        <f t="shared" si="40"/>
        <v>64.995036606863991</v>
      </c>
      <c r="N134" s="40"/>
      <c r="O134" s="49">
        <v>43167</v>
      </c>
      <c r="P134" s="13">
        <f t="shared" si="30"/>
        <v>0.25</v>
      </c>
      <c r="Q134" s="46">
        <f t="shared" si="51"/>
        <v>1105.2484149861546</v>
      </c>
      <c r="R134" s="40"/>
      <c r="S134" s="43">
        <v>43167</v>
      </c>
      <c r="T134" s="27">
        <f t="shared" si="31"/>
        <v>0.15384615384615385</v>
      </c>
      <c r="U134" s="53">
        <f t="shared" si="35"/>
        <v>1102.3533063774587</v>
      </c>
      <c r="V134" s="27">
        <f t="shared" si="46"/>
        <v>7.407407407407407E-2</v>
      </c>
      <c r="W134" s="54">
        <f t="shared" si="49"/>
        <v>1100.3704622957241</v>
      </c>
      <c r="X134" s="53">
        <f t="shared" si="47"/>
        <v>1.9828440817345836</v>
      </c>
      <c r="Y134" s="52">
        <f t="shared" si="48"/>
        <v>0.2</v>
      </c>
      <c r="Z134" s="55">
        <f t="shared" si="52"/>
        <v>-0.17500359062724746</v>
      </c>
      <c r="AA134" s="53">
        <f t="shared" si="50"/>
        <v>2.1578476723618309</v>
      </c>
      <c r="AB134" s="40"/>
      <c r="AC134" s="11">
        <f>C134</f>
        <v>43167</v>
      </c>
      <c r="AD134" s="17">
        <f>AVERAGE(G128:G134)</f>
        <v>1096.4000000000001</v>
      </c>
      <c r="AE134" s="18">
        <f>AVERAGE(G121:G134)</f>
        <v>1105.6328571428571</v>
      </c>
      <c r="AF134" s="41"/>
      <c r="AG134" s="42">
        <f>AVERAGE(E134,F134,G134)</f>
        <v>1122.1333333333332</v>
      </c>
      <c r="AH134" s="30">
        <f t="shared" si="32"/>
        <v>1095.6495238095238</v>
      </c>
      <c r="AI134" s="30">
        <f t="shared" si="33"/>
        <v>14.132789115646249</v>
      </c>
      <c r="AJ134" s="31">
        <f t="shared" si="34"/>
        <v>124.92844031986827</v>
      </c>
      <c r="AK134" s="25">
        <f t="shared" si="53"/>
        <v>43167</v>
      </c>
      <c r="AL134" s="39"/>
      <c r="AM134" s="39"/>
      <c r="AN134" s="22">
        <f>AVERAGE(E134,F134,G134)</f>
        <v>1122.1333333333332</v>
      </c>
      <c r="AO134" s="23">
        <f t="shared" si="43"/>
        <v>1088.6016666666667</v>
      </c>
      <c r="AP134" s="23">
        <f t="shared" si="44"/>
        <v>26.732833333333321</v>
      </c>
      <c r="AQ134" s="24">
        <f t="shared" si="45"/>
        <v>83.621680372242722</v>
      </c>
      <c r="AR134" s="25">
        <v>43167</v>
      </c>
      <c r="AS134" s="39"/>
      <c r="AT134" s="39"/>
      <c r="AU134" s="22">
        <f>G134-G133</f>
        <v>16.3599999999999</v>
      </c>
      <c r="AV134" s="27">
        <f t="shared" si="54"/>
        <v>16.3599999999999</v>
      </c>
      <c r="AW134" s="27">
        <f t="shared" si="37"/>
        <v>0</v>
      </c>
      <c r="AX134" s="38">
        <f t="shared" si="41"/>
        <v>8.7619942408689369</v>
      </c>
      <c r="AY134" s="38">
        <f t="shared" si="42"/>
        <v>6.778594315208518</v>
      </c>
      <c r="AZ134" s="27">
        <f t="shared" si="38"/>
        <v>1.2925975258927127</v>
      </c>
      <c r="BA134" s="35">
        <f t="shared" si="39"/>
        <v>56.381353957423869</v>
      </c>
      <c r="BB134" s="43">
        <v>43167</v>
      </c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</row>
    <row r="135" spans="1:100" s="4" customFormat="1" x14ac:dyDescent="0.25">
      <c r="A135" s="39">
        <v>1138</v>
      </c>
      <c r="B135" s="39">
        <v>3</v>
      </c>
      <c r="C135" s="40">
        <v>43168</v>
      </c>
      <c r="D135" s="39">
        <v>1136</v>
      </c>
      <c r="E135" s="39">
        <v>1160.8</v>
      </c>
      <c r="F135" s="39">
        <v>1132.46</v>
      </c>
      <c r="G135" s="39">
        <v>1160.04</v>
      </c>
      <c r="H135" s="39">
        <v>2128038</v>
      </c>
      <c r="I135" s="40">
        <v>43704.859580439814</v>
      </c>
      <c r="J135" s="40"/>
      <c r="K135" s="11">
        <v>43168</v>
      </c>
      <c r="L135" s="48">
        <f t="shared" si="36"/>
        <v>99.325523606673769</v>
      </c>
      <c r="M135" s="46">
        <f t="shared" si="40"/>
        <v>81.551654935891619</v>
      </c>
      <c r="N135" s="40"/>
      <c r="O135" s="49">
        <v>43168</v>
      </c>
      <c r="P135" s="13">
        <f t="shared" si="30"/>
        <v>0.25</v>
      </c>
      <c r="Q135" s="46">
        <f t="shared" si="51"/>
        <v>1118.9463112396159</v>
      </c>
      <c r="R135" s="40"/>
      <c r="S135" s="43">
        <v>43168</v>
      </c>
      <c r="T135" s="27">
        <f t="shared" si="31"/>
        <v>0.15384615384615385</v>
      </c>
      <c r="U135" s="53">
        <f t="shared" si="35"/>
        <v>1111.2281823193882</v>
      </c>
      <c r="V135" s="27">
        <f t="shared" si="46"/>
        <v>7.407407407407407E-2</v>
      </c>
      <c r="W135" s="54">
        <f t="shared" si="49"/>
        <v>1104.7904280515963</v>
      </c>
      <c r="X135" s="53">
        <f t="shared" si="47"/>
        <v>6.4377542677918882</v>
      </c>
      <c r="Y135" s="52">
        <f t="shared" si="48"/>
        <v>0.2</v>
      </c>
      <c r="Z135" s="55">
        <f t="shared" si="52"/>
        <v>1.1475479810565798</v>
      </c>
      <c r="AA135" s="53">
        <f t="shared" si="50"/>
        <v>5.2902062867353088</v>
      </c>
      <c r="AB135" s="40"/>
      <c r="AC135" s="11">
        <f>C135</f>
        <v>43168</v>
      </c>
      <c r="AD135" s="17">
        <f>AVERAGE(G129:G135)</f>
        <v>1104.3014285714287</v>
      </c>
      <c r="AE135" s="18">
        <f>AVERAGE(G122:G135)</f>
        <v>1110.292857142857</v>
      </c>
      <c r="AF135" s="41"/>
      <c r="AG135" s="42">
        <f>AVERAGE(E135,F135,G135)</f>
        <v>1151.1000000000001</v>
      </c>
      <c r="AH135" s="30">
        <f t="shared" si="32"/>
        <v>1101.2590476190476</v>
      </c>
      <c r="AI135" s="30">
        <f t="shared" si="33"/>
        <v>20.543673469387777</v>
      </c>
      <c r="AJ135" s="31">
        <f t="shared" si="34"/>
        <v>161.73982533753696</v>
      </c>
      <c r="AK135" s="25">
        <f t="shared" si="53"/>
        <v>43168</v>
      </c>
      <c r="AL135" s="39"/>
      <c r="AM135" s="39"/>
      <c r="AN135" s="22">
        <f>AVERAGE(E135,F135,G135)</f>
        <v>1151.1000000000001</v>
      </c>
      <c r="AO135" s="23">
        <f t="shared" si="43"/>
        <v>1095.1433333333334</v>
      </c>
      <c r="AP135" s="23">
        <f t="shared" si="44"/>
        <v>25.132666666666637</v>
      </c>
      <c r="AQ135" s="24">
        <f t="shared" si="45"/>
        <v>148.43010866778104</v>
      </c>
      <c r="AR135" s="25">
        <v>43168</v>
      </c>
      <c r="AS135" s="39"/>
      <c r="AT135" s="39"/>
      <c r="AU135" s="22">
        <f>G135-G134</f>
        <v>34.039999999999964</v>
      </c>
      <c r="AV135" s="27">
        <f t="shared" si="54"/>
        <v>34.039999999999964</v>
      </c>
      <c r="AW135" s="27">
        <f t="shared" si="37"/>
        <v>0</v>
      </c>
      <c r="AX135" s="38">
        <f t="shared" si="41"/>
        <v>10.567566080806868</v>
      </c>
      <c r="AY135" s="38">
        <f t="shared" si="42"/>
        <v>6.2944090069793379</v>
      </c>
      <c r="AZ135" s="27">
        <f t="shared" si="38"/>
        <v>1.6788813801405957</v>
      </c>
      <c r="BA135" s="35">
        <f t="shared" si="39"/>
        <v>62.670986202923366</v>
      </c>
      <c r="BB135" s="43">
        <v>43168</v>
      </c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</row>
    <row r="136" spans="1:100" s="4" customFormat="1" x14ac:dyDescent="0.25">
      <c r="A136" s="39">
        <v>1139</v>
      </c>
      <c r="B136" s="39">
        <v>3</v>
      </c>
      <c r="C136" s="40">
        <v>43171</v>
      </c>
      <c r="D136" s="39">
        <v>1163.8499999999999</v>
      </c>
      <c r="E136" s="39">
        <v>1177.05</v>
      </c>
      <c r="F136" s="39">
        <v>1157.42</v>
      </c>
      <c r="G136" s="39">
        <v>1164.5</v>
      </c>
      <c r="H136" s="39">
        <v>2172272</v>
      </c>
      <c r="I136" s="40">
        <v>43704.859580439814</v>
      </c>
      <c r="J136" s="40"/>
      <c r="K136" s="11">
        <v>43171</v>
      </c>
      <c r="L136" s="48">
        <f t="shared" si="36"/>
        <v>90.266035833398007</v>
      </c>
      <c r="M136" s="46">
        <f t="shared" si="40"/>
        <v>90.261406663510186</v>
      </c>
      <c r="N136" s="40"/>
      <c r="O136" s="49">
        <v>43171</v>
      </c>
      <c r="P136" s="13">
        <f t="shared" si="30"/>
        <v>0.25</v>
      </c>
      <c r="Q136" s="46">
        <f t="shared" si="51"/>
        <v>1130.3347334297118</v>
      </c>
      <c r="R136" s="40"/>
      <c r="S136" s="43">
        <v>43171</v>
      </c>
      <c r="T136" s="27">
        <f t="shared" si="31"/>
        <v>0.15384615384615385</v>
      </c>
      <c r="U136" s="53">
        <f t="shared" si="35"/>
        <v>1119.4238465779438</v>
      </c>
      <c r="V136" s="27">
        <f t="shared" si="46"/>
        <v>7.407407407407407E-2</v>
      </c>
      <c r="W136" s="54">
        <f t="shared" si="49"/>
        <v>1109.2133593070337</v>
      </c>
      <c r="X136" s="53">
        <f t="shared" si="47"/>
        <v>10.210487270910107</v>
      </c>
      <c r="Y136" s="52">
        <f t="shared" si="48"/>
        <v>0.2</v>
      </c>
      <c r="Z136" s="55">
        <f t="shared" si="52"/>
        <v>2.9601358390272856</v>
      </c>
      <c r="AA136" s="53">
        <f t="shared" si="50"/>
        <v>7.2503514318828213</v>
      </c>
      <c r="AB136" s="40"/>
      <c r="AC136" s="11">
        <f>C136</f>
        <v>43171</v>
      </c>
      <c r="AD136" s="17">
        <f>AVERAGE(G130:G136)</f>
        <v>1117.8700000000001</v>
      </c>
      <c r="AE136" s="18">
        <f>AVERAGE(G123:G136)</f>
        <v>1114.7242857142858</v>
      </c>
      <c r="AF136" s="41"/>
      <c r="AG136" s="42">
        <f>AVERAGE(E136,F136,G136)</f>
        <v>1166.3233333333335</v>
      </c>
      <c r="AH136" s="30">
        <f t="shared" si="32"/>
        <v>1113.274761904762</v>
      </c>
      <c r="AI136" s="30">
        <f t="shared" si="33"/>
        <v>28.494965986394618</v>
      </c>
      <c r="AJ136" s="31">
        <f t="shared" si="34"/>
        <v>124.11214774778196</v>
      </c>
      <c r="AK136" s="25">
        <f t="shared" si="53"/>
        <v>43171</v>
      </c>
      <c r="AL136" s="39"/>
      <c r="AM136" s="39"/>
      <c r="AN136" s="22">
        <f>AVERAGE(E136,F136,G136)</f>
        <v>1166.3233333333335</v>
      </c>
      <c r="AO136" s="23">
        <f t="shared" si="43"/>
        <v>1102.221</v>
      </c>
      <c r="AP136" s="23">
        <f t="shared" si="44"/>
        <v>24.402666666666676</v>
      </c>
      <c r="AQ136" s="24">
        <f t="shared" si="45"/>
        <v>175.12384803118093</v>
      </c>
      <c r="AR136" s="25">
        <v>43171</v>
      </c>
      <c r="AS136" s="39"/>
      <c r="AT136" s="39"/>
      <c r="AU136" s="22">
        <f>G136-G135</f>
        <v>4.4600000000000364</v>
      </c>
      <c r="AV136" s="27">
        <f t="shared" si="54"/>
        <v>4.4600000000000364</v>
      </c>
      <c r="AW136" s="27">
        <f t="shared" si="37"/>
        <v>0</v>
      </c>
      <c r="AX136" s="38">
        <f t="shared" si="41"/>
        <v>10.131311360749237</v>
      </c>
      <c r="AY136" s="38">
        <f t="shared" si="42"/>
        <v>5.8448083636236712</v>
      </c>
      <c r="AZ136" s="27">
        <f t="shared" si="38"/>
        <v>1.7333864055840515</v>
      </c>
      <c r="BA136" s="35">
        <f t="shared" si="39"/>
        <v>63.415344498783853</v>
      </c>
      <c r="BB136" s="43">
        <v>43171</v>
      </c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</row>
    <row r="137" spans="1:100" s="4" customFormat="1" x14ac:dyDescent="0.25">
      <c r="A137" s="39">
        <v>1140</v>
      </c>
      <c r="B137" s="39">
        <v>3</v>
      </c>
      <c r="C137" s="40">
        <v>43172</v>
      </c>
      <c r="D137" s="39">
        <v>1170</v>
      </c>
      <c r="E137" s="39">
        <v>1176.76</v>
      </c>
      <c r="F137" s="39">
        <v>1133.33</v>
      </c>
      <c r="G137" s="39">
        <v>1138.17</v>
      </c>
      <c r="H137" s="39">
        <v>1907171</v>
      </c>
      <c r="I137" s="40">
        <v>43704.859580439814</v>
      </c>
      <c r="J137" s="40"/>
      <c r="K137" s="11">
        <v>43172</v>
      </c>
      <c r="L137" s="48">
        <f t="shared" si="36"/>
        <v>69.844101450399549</v>
      </c>
      <c r="M137" s="46">
        <f t="shared" si="40"/>
        <v>86.478553630157094</v>
      </c>
      <c r="N137" s="40"/>
      <c r="O137" s="49">
        <v>43172</v>
      </c>
      <c r="P137" s="13">
        <f t="shared" ref="P137:P200" si="55">2/(7+1)</f>
        <v>0.25</v>
      </c>
      <c r="Q137" s="46">
        <f t="shared" si="51"/>
        <v>1132.2935500722838</v>
      </c>
      <c r="R137" s="40"/>
      <c r="S137" s="43">
        <v>43172</v>
      </c>
      <c r="T137" s="27">
        <f t="shared" ref="T137:T200" si="56">2/(12+1)</f>
        <v>0.15384615384615385</v>
      </c>
      <c r="U137" s="53">
        <f t="shared" si="35"/>
        <v>1122.307870181337</v>
      </c>
      <c r="V137" s="27">
        <f t="shared" si="46"/>
        <v>7.407407407407407E-2</v>
      </c>
      <c r="W137" s="54">
        <f t="shared" si="49"/>
        <v>1111.3582956546609</v>
      </c>
      <c r="X137" s="53">
        <f t="shared" si="47"/>
        <v>10.949574526676088</v>
      </c>
      <c r="Y137" s="52">
        <f t="shared" si="48"/>
        <v>0.2</v>
      </c>
      <c r="Z137" s="55">
        <f t="shared" si="52"/>
        <v>4.558023576557046</v>
      </c>
      <c r="AA137" s="53">
        <f t="shared" si="50"/>
        <v>6.3915509501190417</v>
      </c>
      <c r="AB137" s="40"/>
      <c r="AC137" s="11">
        <f>C137</f>
        <v>43172</v>
      </c>
      <c r="AD137" s="17">
        <f>AVERAGE(G131:G137)</f>
        <v>1126.3342857142857</v>
      </c>
      <c r="AE137" s="18">
        <f>AVERAGE(G124:G137)</f>
        <v>1116.6407142857142</v>
      </c>
      <c r="AF137" s="41"/>
      <c r="AG137" s="42">
        <f>AVERAGE(E137,F137,G137)</f>
        <v>1149.42</v>
      </c>
      <c r="AH137" s="30">
        <f t="shared" ref="AH137:AH200" si="57">AVERAGE(AG131:AG137)</f>
        <v>1124.6661904761906</v>
      </c>
      <c r="AI137" s="30">
        <f t="shared" ref="AI137:AI200" si="58">(ABS(AH137-AG131)+ABS(AH137-AG132)+ABS(AH137-AG133)+ABS(AH137-AG134)+ABS(AH137-AG135)+ABS(AH137-AG136)+ABS(AH137-AG137))/7</f>
        <v>26.527074829932094</v>
      </c>
      <c r="AJ137" s="31">
        <f t="shared" ref="AJ137:AJ200" si="59">(AG137-AH137)/(AI137*0.015)</f>
        <v>62.210175031884063</v>
      </c>
      <c r="AK137" s="25">
        <f t="shared" si="53"/>
        <v>43172</v>
      </c>
      <c r="AL137" s="39"/>
      <c r="AM137" s="39"/>
      <c r="AN137" s="22">
        <f>AVERAGE(E137,F137,G137)</f>
        <v>1149.42</v>
      </c>
      <c r="AO137" s="23">
        <f t="shared" si="43"/>
        <v>1107.1191666666666</v>
      </c>
      <c r="AP137" s="23">
        <f t="shared" si="44"/>
        <v>24.201833333333344</v>
      </c>
      <c r="AQ137" s="24">
        <f t="shared" si="45"/>
        <v>116.52239384986933</v>
      </c>
      <c r="AR137" s="25">
        <v>43172</v>
      </c>
      <c r="AS137" s="39"/>
      <c r="AT137" s="39"/>
      <c r="AU137" s="22">
        <f>G137-G136</f>
        <v>-26.329999999999927</v>
      </c>
      <c r="AV137" s="27">
        <f t="shared" si="54"/>
        <v>0</v>
      </c>
      <c r="AW137" s="27">
        <f t="shared" si="37"/>
        <v>26.329999999999927</v>
      </c>
      <c r="AX137" s="38">
        <f t="shared" si="41"/>
        <v>9.4076462635528628</v>
      </c>
      <c r="AY137" s="38">
        <f t="shared" si="42"/>
        <v>7.3080363376505471</v>
      </c>
      <c r="AZ137" s="27">
        <f t="shared" si="38"/>
        <v>1.2873015169732061</v>
      </c>
      <c r="BA137" s="35">
        <f t="shared" si="39"/>
        <v>56.280359516251991</v>
      </c>
      <c r="BB137" s="43">
        <v>43172</v>
      </c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</row>
    <row r="138" spans="1:100" s="4" customFormat="1" x14ac:dyDescent="0.25">
      <c r="A138" s="39">
        <v>1141</v>
      </c>
      <c r="B138" s="39">
        <v>3</v>
      </c>
      <c r="C138" s="40">
        <v>43173</v>
      </c>
      <c r="D138" s="39">
        <v>1145.21</v>
      </c>
      <c r="E138" s="39">
        <v>1158.5899999999999</v>
      </c>
      <c r="F138" s="39">
        <v>1141.44</v>
      </c>
      <c r="G138" s="39">
        <v>1149.49</v>
      </c>
      <c r="H138" s="39">
        <v>1291415</v>
      </c>
      <c r="I138" s="40">
        <v>43704.859580439814</v>
      </c>
      <c r="J138" s="40"/>
      <c r="K138" s="11">
        <v>43173</v>
      </c>
      <c r="L138" s="48">
        <f t="shared" si="36"/>
        <v>78.624059567207055</v>
      </c>
      <c r="M138" s="46">
        <f t="shared" si="40"/>
        <v>79.578065617001528</v>
      </c>
      <c r="N138" s="40"/>
      <c r="O138" s="49">
        <v>43173</v>
      </c>
      <c r="P138" s="13">
        <f t="shared" si="55"/>
        <v>0.25</v>
      </c>
      <c r="Q138" s="46">
        <f t="shared" si="51"/>
        <v>1136.5926625542129</v>
      </c>
      <c r="R138" s="40"/>
      <c r="S138" s="43">
        <v>43173</v>
      </c>
      <c r="T138" s="27">
        <f t="shared" si="56"/>
        <v>0.15384615384615385</v>
      </c>
      <c r="U138" s="53">
        <f t="shared" si="35"/>
        <v>1126.4897363072851</v>
      </c>
      <c r="V138" s="27">
        <f t="shared" si="46"/>
        <v>7.407407407407407E-2</v>
      </c>
      <c r="W138" s="54">
        <f t="shared" si="49"/>
        <v>1114.1828663469082</v>
      </c>
      <c r="X138" s="53">
        <f t="shared" si="47"/>
        <v>12.306869960376844</v>
      </c>
      <c r="Y138" s="52">
        <f t="shared" si="48"/>
        <v>0.2</v>
      </c>
      <c r="Z138" s="55">
        <f t="shared" si="52"/>
        <v>6.1077928533210057</v>
      </c>
      <c r="AA138" s="53">
        <f t="shared" si="50"/>
        <v>6.1990771070558379</v>
      </c>
      <c r="AB138" s="40"/>
      <c r="AC138" s="11">
        <f>C138</f>
        <v>43173</v>
      </c>
      <c r="AD138" s="17">
        <f>AVERAGE(G132:G138)</f>
        <v>1134.7</v>
      </c>
      <c r="AE138" s="18">
        <f>AVERAGE(G125:G138)</f>
        <v>1119.7021428571427</v>
      </c>
      <c r="AF138" s="41"/>
      <c r="AG138" s="42">
        <f>AVERAGE(E138,F138,G138)</f>
        <v>1149.8399999999999</v>
      </c>
      <c r="AH138" s="30">
        <f t="shared" si="57"/>
        <v>1133.8323809523811</v>
      </c>
      <c r="AI138" s="30">
        <f t="shared" si="58"/>
        <v>23.243945578231337</v>
      </c>
      <c r="AJ138" s="31">
        <f t="shared" si="59"/>
        <v>45.911938641520109</v>
      </c>
      <c r="AK138" s="25">
        <f t="shared" si="53"/>
        <v>43173</v>
      </c>
      <c r="AL138" s="39"/>
      <c r="AM138" s="39"/>
      <c r="AN138" s="22">
        <f>AVERAGE(E138,F138,G138)</f>
        <v>1149.8399999999999</v>
      </c>
      <c r="AO138" s="23">
        <f t="shared" si="43"/>
        <v>1112.0351666666663</v>
      </c>
      <c r="AP138" s="23">
        <f t="shared" si="44"/>
        <v>23.22201666666664</v>
      </c>
      <c r="AQ138" s="24">
        <f t="shared" si="45"/>
        <v>108.53158269582856</v>
      </c>
      <c r="AR138" s="25">
        <v>43173</v>
      </c>
      <c r="AS138" s="39"/>
      <c r="AT138" s="39"/>
      <c r="AU138" s="22">
        <f>G138-G137</f>
        <v>11.319999999999936</v>
      </c>
      <c r="AV138" s="27">
        <f t="shared" si="54"/>
        <v>11.319999999999936</v>
      </c>
      <c r="AW138" s="27">
        <f t="shared" si="37"/>
        <v>0</v>
      </c>
      <c r="AX138" s="38">
        <f t="shared" si="41"/>
        <v>9.5442429590133688</v>
      </c>
      <c r="AY138" s="38">
        <f t="shared" si="42"/>
        <v>6.7860337421040793</v>
      </c>
      <c r="AZ138" s="27">
        <f t="shared" si="38"/>
        <v>1.4064538022845254</v>
      </c>
      <c r="BA138" s="35">
        <f t="shared" si="39"/>
        <v>58.445078021000562</v>
      </c>
      <c r="BB138" s="43">
        <v>43173</v>
      </c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</row>
    <row r="139" spans="1:100" s="4" customFormat="1" x14ac:dyDescent="0.25">
      <c r="A139" s="39">
        <v>1142</v>
      </c>
      <c r="B139" s="39">
        <v>3</v>
      </c>
      <c r="C139" s="40">
        <v>43174</v>
      </c>
      <c r="D139" s="39">
        <v>1149.96</v>
      </c>
      <c r="E139" s="39">
        <v>1161.08</v>
      </c>
      <c r="F139" s="39">
        <v>1134.54</v>
      </c>
      <c r="G139" s="39">
        <v>1149.58</v>
      </c>
      <c r="H139" s="39">
        <v>1472226</v>
      </c>
      <c r="I139" s="40">
        <v>43704.859580439814</v>
      </c>
      <c r="J139" s="40"/>
      <c r="K139" s="11">
        <v>43174</v>
      </c>
      <c r="L139" s="48">
        <f t="shared" si="36"/>
        <v>78.693864887923667</v>
      </c>
      <c r="M139" s="46">
        <f t="shared" si="40"/>
        <v>75.720675301843428</v>
      </c>
      <c r="N139" s="40"/>
      <c r="O139" s="49">
        <v>43174</v>
      </c>
      <c r="P139" s="13">
        <f t="shared" si="55"/>
        <v>0.25</v>
      </c>
      <c r="Q139" s="46">
        <f t="shared" si="51"/>
        <v>1139.8394969156598</v>
      </c>
      <c r="R139" s="40"/>
      <c r="S139" s="43">
        <v>43174</v>
      </c>
      <c r="T139" s="27">
        <f t="shared" si="56"/>
        <v>0.15384615384615385</v>
      </c>
      <c r="U139" s="53">
        <f t="shared" si="35"/>
        <v>1130.0420845677027</v>
      </c>
      <c r="V139" s="27">
        <f t="shared" si="46"/>
        <v>7.407407407407407E-2</v>
      </c>
      <c r="W139" s="54">
        <f t="shared" si="49"/>
        <v>1116.8048762471371</v>
      </c>
      <c r="X139" s="53">
        <f t="shared" si="47"/>
        <v>13.237208320565514</v>
      </c>
      <c r="Y139" s="52">
        <f t="shared" si="48"/>
        <v>0.2</v>
      </c>
      <c r="Z139" s="55">
        <f t="shared" si="52"/>
        <v>7.5336759467699075</v>
      </c>
      <c r="AA139" s="53">
        <f t="shared" si="50"/>
        <v>5.703532373795607</v>
      </c>
      <c r="AB139" s="40"/>
      <c r="AC139" s="11">
        <f>C139</f>
        <v>43174</v>
      </c>
      <c r="AD139" s="17">
        <f>AVERAGE(G133:G139)</f>
        <v>1142.4885714285715</v>
      </c>
      <c r="AE139" s="18">
        <f>AVERAGE(G126:G139)</f>
        <v>1121.3300000000002</v>
      </c>
      <c r="AF139" s="41"/>
      <c r="AG139" s="42">
        <f>AVERAGE(E139,F139,G139)</f>
        <v>1148.3999999999999</v>
      </c>
      <c r="AH139" s="30">
        <f t="shared" si="57"/>
        <v>1141.3804761904762</v>
      </c>
      <c r="AI139" s="30">
        <f t="shared" si="58"/>
        <v>16.623129251700707</v>
      </c>
      <c r="AJ139" s="31">
        <f t="shared" si="59"/>
        <v>28.151634200905132</v>
      </c>
      <c r="AK139" s="25">
        <f t="shared" si="53"/>
        <v>43174</v>
      </c>
      <c r="AL139" s="39"/>
      <c r="AM139" s="39"/>
      <c r="AN139" s="22">
        <f>AVERAGE(E139,F139,G139)</f>
        <v>1148.3999999999999</v>
      </c>
      <c r="AO139" s="23">
        <f t="shared" si="43"/>
        <v>1116.319</v>
      </c>
      <c r="AP139" s="23">
        <f t="shared" si="44"/>
        <v>22.574666666666666</v>
      </c>
      <c r="AQ139" s="24">
        <f t="shared" si="45"/>
        <v>94.740416986592365</v>
      </c>
      <c r="AR139" s="25">
        <v>43174</v>
      </c>
      <c r="AS139" s="39"/>
      <c r="AT139" s="39"/>
      <c r="AU139" s="22">
        <f>G139-G138</f>
        <v>8.9999999999918145E-2</v>
      </c>
      <c r="AV139" s="27">
        <f t="shared" si="54"/>
        <v>8.9999999999918145E-2</v>
      </c>
      <c r="AW139" s="27">
        <f t="shared" si="37"/>
        <v>0</v>
      </c>
      <c r="AX139" s="38">
        <f t="shared" si="41"/>
        <v>8.8689398905124079</v>
      </c>
      <c r="AY139" s="38">
        <f t="shared" si="42"/>
        <v>6.3013170462395021</v>
      </c>
      <c r="AZ139" s="27">
        <f t="shared" si="38"/>
        <v>1.40747399717099</v>
      </c>
      <c r="BA139" s="35">
        <f t="shared" si="39"/>
        <v>58.462687398696943</v>
      </c>
      <c r="BB139" s="43">
        <v>43174</v>
      </c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</row>
    <row r="140" spans="1:100" s="4" customFormat="1" x14ac:dyDescent="0.25">
      <c r="A140" s="39">
        <v>1143</v>
      </c>
      <c r="B140" s="39">
        <v>3</v>
      </c>
      <c r="C140" s="40">
        <v>43175</v>
      </c>
      <c r="D140" s="39">
        <v>1154.1400000000001</v>
      </c>
      <c r="E140" s="39">
        <v>1155.8800000000001</v>
      </c>
      <c r="F140" s="39">
        <v>1131.96</v>
      </c>
      <c r="G140" s="39">
        <v>1135.73</v>
      </c>
      <c r="H140" s="39">
        <v>3091954</v>
      </c>
      <c r="I140" s="40">
        <v>43704.859580439814</v>
      </c>
      <c r="J140" s="40"/>
      <c r="K140" s="11">
        <v>43175</v>
      </c>
      <c r="L140" s="48">
        <f t="shared" si="36"/>
        <v>67.951601644303167</v>
      </c>
      <c r="M140" s="46">
        <f t="shared" si="40"/>
        <v>75.08984203314462</v>
      </c>
      <c r="N140" s="40"/>
      <c r="O140" s="49">
        <v>43175</v>
      </c>
      <c r="P140" s="13">
        <f t="shared" si="55"/>
        <v>0.25</v>
      </c>
      <c r="Q140" s="46">
        <f t="shared" si="51"/>
        <v>1138.8121226867447</v>
      </c>
      <c r="R140" s="40"/>
      <c r="S140" s="43">
        <v>43175</v>
      </c>
      <c r="T140" s="27">
        <f t="shared" si="56"/>
        <v>0.15384615384615385</v>
      </c>
      <c r="U140" s="53">
        <f t="shared" si="35"/>
        <v>1130.9171484803637</v>
      </c>
      <c r="V140" s="27">
        <f t="shared" si="46"/>
        <v>7.407407407407407E-2</v>
      </c>
      <c r="W140" s="54">
        <f t="shared" si="49"/>
        <v>1118.2067372658678</v>
      </c>
      <c r="X140" s="53">
        <f t="shared" si="47"/>
        <v>12.710411214495934</v>
      </c>
      <c r="Y140" s="52">
        <f t="shared" si="48"/>
        <v>0.2</v>
      </c>
      <c r="Z140" s="55">
        <f t="shared" si="52"/>
        <v>8.5690230003151129</v>
      </c>
      <c r="AA140" s="53">
        <f t="shared" si="50"/>
        <v>4.1413882141808216</v>
      </c>
      <c r="AB140" s="40"/>
      <c r="AC140" s="11">
        <f>C140</f>
        <v>43175</v>
      </c>
      <c r="AD140" s="17">
        <f>AVERAGE(G134:G140)</f>
        <v>1146.2157142857143</v>
      </c>
      <c r="AE140" s="18">
        <f>AVERAGE(G127:G140)</f>
        <v>1120.757142857143</v>
      </c>
      <c r="AF140" s="41"/>
      <c r="AG140" s="42">
        <f>AVERAGE(E140,F140,G140)</f>
        <v>1141.19</v>
      </c>
      <c r="AH140" s="30">
        <f t="shared" si="57"/>
        <v>1146.9152380952382</v>
      </c>
      <c r="AI140" s="30">
        <f t="shared" si="58"/>
        <v>8.716326530612216</v>
      </c>
      <c r="AJ140" s="31">
        <f t="shared" si="59"/>
        <v>-43.789380577018953</v>
      </c>
      <c r="AK140" s="25">
        <f t="shared" si="53"/>
        <v>43175</v>
      </c>
      <c r="AL140" s="39"/>
      <c r="AM140" s="39"/>
      <c r="AN140" s="22">
        <f>AVERAGE(E140,F140,G140)</f>
        <v>1141.19</v>
      </c>
      <c r="AO140" s="23">
        <f t="shared" si="43"/>
        <v>1119.2895000000001</v>
      </c>
      <c r="AP140" s="23">
        <f t="shared" si="44"/>
        <v>22.00183333333333</v>
      </c>
      <c r="AQ140" s="24">
        <f t="shared" si="45"/>
        <v>66.359621546689198</v>
      </c>
      <c r="AR140" s="25">
        <v>43175</v>
      </c>
      <c r="AS140" s="39"/>
      <c r="AT140" s="39"/>
      <c r="AU140" s="22">
        <f>G140-G139</f>
        <v>-13.849999999999909</v>
      </c>
      <c r="AV140" s="27">
        <f t="shared" si="54"/>
        <v>0</v>
      </c>
      <c r="AW140" s="27">
        <f t="shared" si="37"/>
        <v>13.849999999999909</v>
      </c>
      <c r="AX140" s="38">
        <f t="shared" si="41"/>
        <v>8.2354441840472354</v>
      </c>
      <c r="AY140" s="38">
        <f t="shared" si="42"/>
        <v>6.8405086857938162</v>
      </c>
      <c r="AZ140" s="27">
        <f t="shared" si="38"/>
        <v>1.2039227727537842</v>
      </c>
      <c r="BA140" s="35">
        <f t="shared" si="39"/>
        <v>54.626359309745325</v>
      </c>
      <c r="BB140" s="43">
        <v>43175</v>
      </c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</row>
    <row r="141" spans="1:100" s="4" customFormat="1" x14ac:dyDescent="0.25">
      <c r="A141" s="39">
        <v>1144</v>
      </c>
      <c r="B141" s="39">
        <v>3</v>
      </c>
      <c r="C141" s="40">
        <v>43178</v>
      </c>
      <c r="D141" s="39">
        <v>1120.01</v>
      </c>
      <c r="E141" s="39">
        <v>1121.99</v>
      </c>
      <c r="F141" s="39">
        <v>1089.01</v>
      </c>
      <c r="G141" s="39">
        <v>1099.82</v>
      </c>
      <c r="H141" s="39">
        <v>2805937</v>
      </c>
      <c r="I141" s="40">
        <v>43704.859580439814</v>
      </c>
      <c r="J141" s="40"/>
      <c r="K141" s="11">
        <v>43178</v>
      </c>
      <c r="L141" s="48">
        <f t="shared" si="36"/>
        <v>40.099278678352611</v>
      </c>
      <c r="M141" s="46">
        <f t="shared" si="40"/>
        <v>62.248248403526482</v>
      </c>
      <c r="N141" s="40"/>
      <c r="O141" s="49">
        <v>43178</v>
      </c>
      <c r="P141" s="13">
        <f t="shared" si="55"/>
        <v>0.25</v>
      </c>
      <c r="Q141" s="46">
        <f t="shared" si="51"/>
        <v>1129.0640920150586</v>
      </c>
      <c r="R141" s="40"/>
      <c r="S141" s="43">
        <v>43178</v>
      </c>
      <c r="T141" s="27">
        <f t="shared" si="56"/>
        <v>0.15384615384615385</v>
      </c>
      <c r="U141" s="53">
        <f t="shared" si="35"/>
        <v>1126.1329717910769</v>
      </c>
      <c r="V141" s="27">
        <f t="shared" si="46"/>
        <v>7.407407407407407E-2</v>
      </c>
      <c r="W141" s="54">
        <f t="shared" si="49"/>
        <v>1116.8447567276553</v>
      </c>
      <c r="X141" s="53">
        <f t="shared" si="47"/>
        <v>9.2882150634216032</v>
      </c>
      <c r="Y141" s="52">
        <f t="shared" si="48"/>
        <v>0.2</v>
      </c>
      <c r="Z141" s="55">
        <f t="shared" si="52"/>
        <v>8.7128614129364106</v>
      </c>
      <c r="AA141" s="53">
        <f t="shared" si="50"/>
        <v>0.5753536504851926</v>
      </c>
      <c r="AB141" s="40"/>
      <c r="AC141" s="11">
        <f>C141</f>
        <v>43178</v>
      </c>
      <c r="AD141" s="17">
        <f>AVERAGE(G135:G141)</f>
        <v>1142.4757142857143</v>
      </c>
      <c r="AE141" s="18">
        <f>AVERAGE(G128:G141)</f>
        <v>1119.4378571428572</v>
      </c>
      <c r="AF141" s="41"/>
      <c r="AG141" s="42">
        <f>AVERAGE(E141,F141,G141)</f>
        <v>1103.6066666666666</v>
      </c>
      <c r="AH141" s="30">
        <f t="shared" si="57"/>
        <v>1144.2685714285712</v>
      </c>
      <c r="AI141" s="30">
        <f t="shared" si="58"/>
        <v>12.497278911564731</v>
      </c>
      <c r="AJ141" s="31">
        <f t="shared" si="59"/>
        <v>-216.91071072160608</v>
      </c>
      <c r="AK141" s="25">
        <f t="shared" si="53"/>
        <v>43178</v>
      </c>
      <c r="AL141" s="39"/>
      <c r="AM141" s="39"/>
      <c r="AN141" s="22">
        <f>AVERAGE(E141,F141,G141)</f>
        <v>1103.6066666666666</v>
      </c>
      <c r="AO141" s="23">
        <f t="shared" si="43"/>
        <v>1119.6735000000001</v>
      </c>
      <c r="AP141" s="23">
        <f t="shared" si="44"/>
        <v>21.625850000000014</v>
      </c>
      <c r="AQ141" s="24">
        <f t="shared" si="45"/>
        <v>-49.529716622571364</v>
      </c>
      <c r="AR141" s="25">
        <v>43178</v>
      </c>
      <c r="AS141" s="39"/>
      <c r="AT141" s="39"/>
      <c r="AU141" s="22">
        <f>G141-G140</f>
        <v>-35.910000000000082</v>
      </c>
      <c r="AV141" s="27">
        <f t="shared" si="54"/>
        <v>0</v>
      </c>
      <c r="AW141" s="27">
        <f t="shared" si="37"/>
        <v>35.910000000000082</v>
      </c>
      <c r="AX141" s="38">
        <f t="shared" si="41"/>
        <v>7.6471981709010048</v>
      </c>
      <c r="AY141" s="38">
        <f t="shared" si="42"/>
        <v>8.9169009225228351</v>
      </c>
      <c r="AZ141" s="27">
        <f t="shared" si="38"/>
        <v>0.85760717062418623</v>
      </c>
      <c r="BA141" s="35">
        <f t="shared" si="39"/>
        <v>46.167305132441761</v>
      </c>
      <c r="BB141" s="43">
        <v>43178</v>
      </c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</row>
    <row r="142" spans="1:100" s="4" customFormat="1" x14ac:dyDescent="0.25">
      <c r="A142" s="39">
        <v>1145</v>
      </c>
      <c r="B142" s="39">
        <v>3</v>
      </c>
      <c r="C142" s="40">
        <v>43179</v>
      </c>
      <c r="D142" s="39">
        <v>1099</v>
      </c>
      <c r="E142" s="39">
        <v>1105.2</v>
      </c>
      <c r="F142" s="39">
        <v>1083.46</v>
      </c>
      <c r="G142" s="39">
        <v>1097.71</v>
      </c>
      <c r="H142" s="39">
        <v>1831896</v>
      </c>
      <c r="I142" s="40">
        <v>43704.859580439814</v>
      </c>
      <c r="J142" s="40"/>
      <c r="K142" s="11">
        <v>43179</v>
      </c>
      <c r="L142" s="48">
        <f t="shared" si="36"/>
        <v>38.462731714884143</v>
      </c>
      <c r="M142" s="46">
        <f t="shared" si="40"/>
        <v>48.837870679179979</v>
      </c>
      <c r="N142" s="40"/>
      <c r="O142" s="49">
        <v>43179</v>
      </c>
      <c r="P142" s="13">
        <f t="shared" si="55"/>
        <v>0.25</v>
      </c>
      <c r="Q142" s="46">
        <f t="shared" si="51"/>
        <v>1121.2255690112938</v>
      </c>
      <c r="R142" s="40"/>
      <c r="S142" s="43">
        <v>43179</v>
      </c>
      <c r="T142" s="27">
        <f t="shared" si="56"/>
        <v>0.15384615384615385</v>
      </c>
      <c r="U142" s="53">
        <f t="shared" si="35"/>
        <v>1121.7602069001421</v>
      </c>
      <c r="V142" s="27">
        <f t="shared" si="46"/>
        <v>7.407407407407407E-2</v>
      </c>
      <c r="W142" s="54">
        <f t="shared" si="49"/>
        <v>1115.4273673404216</v>
      </c>
      <c r="X142" s="53">
        <f t="shared" si="47"/>
        <v>6.332839559720469</v>
      </c>
      <c r="Y142" s="52">
        <f t="shared" si="48"/>
        <v>0.2</v>
      </c>
      <c r="Z142" s="55">
        <f t="shared" si="52"/>
        <v>8.2368570422932219</v>
      </c>
      <c r="AA142" s="53">
        <f t="shared" si="50"/>
        <v>-1.9040174825727529</v>
      </c>
      <c r="AB142" s="40"/>
      <c r="AC142" s="11">
        <f>C142</f>
        <v>43179</v>
      </c>
      <c r="AD142" s="17">
        <f>AVERAGE(G136:G142)</f>
        <v>1133.5714285714284</v>
      </c>
      <c r="AE142" s="18">
        <f>AVERAGE(G129:G142)</f>
        <v>1118.9364285714287</v>
      </c>
      <c r="AF142" s="41"/>
      <c r="AG142" s="42">
        <f>AVERAGE(E142,F142,G142)</f>
        <v>1095.4566666666667</v>
      </c>
      <c r="AH142" s="30">
        <f t="shared" si="57"/>
        <v>1136.3195238095238</v>
      </c>
      <c r="AI142" s="30">
        <f t="shared" si="58"/>
        <v>21.021632653061229</v>
      </c>
      <c r="AJ142" s="31">
        <f t="shared" si="59"/>
        <v>-129.58986207923158</v>
      </c>
      <c r="AK142" s="25">
        <f t="shared" si="53"/>
        <v>43179</v>
      </c>
      <c r="AL142" s="39"/>
      <c r="AM142" s="39"/>
      <c r="AN142" s="22">
        <f>AVERAGE(E142,F142,G142)</f>
        <v>1095.4566666666667</v>
      </c>
      <c r="AO142" s="23">
        <f t="shared" si="43"/>
        <v>1119.3641666666667</v>
      </c>
      <c r="AP142" s="23">
        <f t="shared" si="44"/>
        <v>21.927166666666665</v>
      </c>
      <c r="AQ142" s="24">
        <f t="shared" si="45"/>
        <v>-72.687609738300367</v>
      </c>
      <c r="AR142" s="25">
        <v>43179</v>
      </c>
      <c r="AS142" s="39"/>
      <c r="AT142" s="39"/>
      <c r="AU142" s="22">
        <f>G142-G141</f>
        <v>-2.1099999999999</v>
      </c>
      <c r="AV142" s="27">
        <f t="shared" si="54"/>
        <v>0</v>
      </c>
      <c r="AW142" s="27">
        <f t="shared" si="37"/>
        <v>2.1099999999999</v>
      </c>
      <c r="AX142" s="38">
        <f t="shared" si="41"/>
        <v>7.1009697301223609</v>
      </c>
      <c r="AY142" s="38">
        <f t="shared" si="42"/>
        <v>8.4306937137711966</v>
      </c>
      <c r="AZ142" s="27">
        <f t="shared" si="38"/>
        <v>0.84227585192938681</v>
      </c>
      <c r="BA142" s="35">
        <f t="shared" si="39"/>
        <v>45.719312395442003</v>
      </c>
      <c r="BB142" s="43">
        <v>43179</v>
      </c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</row>
    <row r="143" spans="1:100" s="4" customFormat="1" x14ac:dyDescent="0.25">
      <c r="A143" s="39">
        <v>1146</v>
      </c>
      <c r="B143" s="39">
        <v>3</v>
      </c>
      <c r="C143" s="40">
        <v>43180</v>
      </c>
      <c r="D143" s="39">
        <v>1092.74</v>
      </c>
      <c r="E143" s="39">
        <v>1106.3</v>
      </c>
      <c r="F143" s="39">
        <v>1085.1500000000001</v>
      </c>
      <c r="G143" s="39">
        <v>1090.8800000000001</v>
      </c>
      <c r="H143" s="39">
        <v>1878873</v>
      </c>
      <c r="I143" s="40">
        <v>43704.859580439814</v>
      </c>
      <c r="J143" s="40"/>
      <c r="K143" s="11">
        <v>43180</v>
      </c>
      <c r="L143" s="48">
        <f t="shared" si="36"/>
        <v>33.165283487163734</v>
      </c>
      <c r="M143" s="46">
        <f t="shared" si="40"/>
        <v>37.242431293466829</v>
      </c>
      <c r="N143" s="40"/>
      <c r="O143" s="49">
        <v>43180</v>
      </c>
      <c r="P143" s="13">
        <f t="shared" si="55"/>
        <v>0.25</v>
      </c>
      <c r="Q143" s="46">
        <f t="shared" si="51"/>
        <v>1113.6391767584705</v>
      </c>
      <c r="R143" s="40"/>
      <c r="S143" s="43">
        <v>43180</v>
      </c>
      <c r="T143" s="27">
        <f t="shared" si="56"/>
        <v>0.15384615384615385</v>
      </c>
      <c r="U143" s="53">
        <f t="shared" ref="U143:U206" si="60">((G143 -U142)*T143)+U142</f>
        <v>1117.0094058385819</v>
      </c>
      <c r="V143" s="27">
        <f t="shared" si="46"/>
        <v>7.407407407407407E-2</v>
      </c>
      <c r="W143" s="54">
        <f t="shared" si="49"/>
        <v>1113.6090438337237</v>
      </c>
      <c r="X143" s="53">
        <f t="shared" si="47"/>
        <v>3.4003620048581524</v>
      </c>
      <c r="Y143" s="52">
        <f t="shared" si="48"/>
        <v>0.2</v>
      </c>
      <c r="Z143" s="55">
        <f t="shared" si="52"/>
        <v>7.2695580348062077</v>
      </c>
      <c r="AA143" s="53">
        <f t="shared" si="50"/>
        <v>-3.8691960299480552</v>
      </c>
      <c r="AB143" s="40"/>
      <c r="AC143" s="11">
        <f>C143</f>
        <v>43180</v>
      </c>
      <c r="AD143" s="17">
        <f>AVERAGE(G137:G143)</f>
        <v>1123.0542857142857</v>
      </c>
      <c r="AE143" s="18">
        <f>AVERAGE(G130:G143)</f>
        <v>1120.4621428571429</v>
      </c>
      <c r="AF143" s="41"/>
      <c r="AG143" s="42">
        <f>AVERAGE(E143,F143,G143)</f>
        <v>1094.1099999999999</v>
      </c>
      <c r="AH143" s="30">
        <f t="shared" si="57"/>
        <v>1126.0033333333333</v>
      </c>
      <c r="AI143" s="30">
        <f t="shared" si="58"/>
        <v>24.239047619047629</v>
      </c>
      <c r="AJ143" s="31">
        <f t="shared" si="59"/>
        <v>-87.718884654172314</v>
      </c>
      <c r="AK143" s="25">
        <f t="shared" si="53"/>
        <v>43180</v>
      </c>
      <c r="AL143" s="39"/>
      <c r="AM143" s="39"/>
      <c r="AN143" s="22">
        <f>AVERAGE(E143,F143,G143)</f>
        <v>1094.1099999999999</v>
      </c>
      <c r="AO143" s="23">
        <f t="shared" si="43"/>
        <v>1118.2090000000001</v>
      </c>
      <c r="AP143" s="23">
        <f t="shared" si="44"/>
        <v>23.082333333333338</v>
      </c>
      <c r="AQ143" s="24">
        <f t="shared" si="45"/>
        <v>-69.603015293081739</v>
      </c>
      <c r="AR143" s="25">
        <v>43180</v>
      </c>
      <c r="AS143" s="39"/>
      <c r="AT143" s="39"/>
      <c r="AU143" s="22">
        <f>G143-G142</f>
        <v>-6.8299999999999272</v>
      </c>
      <c r="AV143" s="27">
        <f t="shared" si="54"/>
        <v>0</v>
      </c>
      <c r="AW143" s="27">
        <f t="shared" si="37"/>
        <v>6.8299999999999272</v>
      </c>
      <c r="AX143" s="38">
        <f t="shared" si="41"/>
        <v>6.5937576065421917</v>
      </c>
      <c r="AY143" s="38">
        <f t="shared" si="42"/>
        <v>8.3163584485018198</v>
      </c>
      <c r="AZ143" s="27">
        <f t="shared" si="38"/>
        <v>0.79286596980798096</v>
      </c>
      <c r="BA143" s="35">
        <f t="shared" si="39"/>
        <v>44.223382180258476</v>
      </c>
      <c r="BB143" s="43">
        <v>43180</v>
      </c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</row>
    <row r="144" spans="1:100" s="4" customFormat="1" x14ac:dyDescent="0.25">
      <c r="A144" s="39">
        <v>1147</v>
      </c>
      <c r="B144" s="39">
        <v>3</v>
      </c>
      <c r="C144" s="40">
        <v>43181</v>
      </c>
      <c r="D144" s="39">
        <v>1081.8800000000001</v>
      </c>
      <c r="E144" s="39">
        <v>1082.9000000000001</v>
      </c>
      <c r="F144" s="39">
        <v>1045.9100000000001</v>
      </c>
      <c r="G144" s="39">
        <v>1049.08</v>
      </c>
      <c r="H144" s="39">
        <v>2666964</v>
      </c>
      <c r="I144" s="40">
        <v>43704.859580439814</v>
      </c>
      <c r="J144" s="40"/>
      <c r="K144" s="11">
        <v>43181</v>
      </c>
      <c r="L144" s="48">
        <f t="shared" ref="L144:L207" si="61">((G144-MIN(F131:F144))/(MAX(E131:E144)-MIN(F131:F144))*100)</f>
        <v>2.4172639926794637</v>
      </c>
      <c r="M144" s="46">
        <f t="shared" si="40"/>
        <v>24.681759731575781</v>
      </c>
      <c r="N144" s="40"/>
      <c r="O144" s="49">
        <v>43181</v>
      </c>
      <c r="P144" s="13">
        <f t="shared" si="55"/>
        <v>0.25</v>
      </c>
      <c r="Q144" s="46">
        <f t="shared" si="51"/>
        <v>1097.499382568853</v>
      </c>
      <c r="R144" s="40"/>
      <c r="S144" s="43">
        <v>43181</v>
      </c>
      <c r="T144" s="27">
        <f t="shared" si="56"/>
        <v>0.15384615384615385</v>
      </c>
      <c r="U144" s="53">
        <f t="shared" si="60"/>
        <v>1106.5587280172615</v>
      </c>
      <c r="V144" s="27">
        <f t="shared" si="46"/>
        <v>7.407407407407407E-2</v>
      </c>
      <c r="W144" s="54">
        <f t="shared" si="49"/>
        <v>1108.8291146608553</v>
      </c>
      <c r="X144" s="53">
        <f t="shared" si="47"/>
        <v>-2.270386643593838</v>
      </c>
      <c r="Y144" s="52">
        <f t="shared" si="48"/>
        <v>0.2</v>
      </c>
      <c r="Z144" s="55">
        <f t="shared" si="52"/>
        <v>5.3615690991261982</v>
      </c>
      <c r="AA144" s="53">
        <f t="shared" si="50"/>
        <v>-7.6319557427200362</v>
      </c>
      <c r="AB144" s="40"/>
      <c r="AC144" s="11">
        <f>C144</f>
        <v>43181</v>
      </c>
      <c r="AD144" s="17">
        <f>AVERAGE(G138:G144)</f>
        <v>1110.3271428571429</v>
      </c>
      <c r="AE144" s="18">
        <f>AVERAGE(G131:G144)</f>
        <v>1118.3307142857143</v>
      </c>
      <c r="AF144" s="41"/>
      <c r="AG144" s="42">
        <f>AVERAGE(E144,F144,G144)</f>
        <v>1059.2966666666669</v>
      </c>
      <c r="AH144" s="30">
        <f t="shared" si="57"/>
        <v>1113.1285714285716</v>
      </c>
      <c r="AI144" s="30">
        <f t="shared" si="58"/>
        <v>28.58408163265306</v>
      </c>
      <c r="AJ144" s="31">
        <f t="shared" si="59"/>
        <v>-125.55217609979071</v>
      </c>
      <c r="AK144" s="25">
        <f t="shared" si="53"/>
        <v>43181</v>
      </c>
      <c r="AL144" s="39"/>
      <c r="AM144" s="39"/>
      <c r="AN144" s="22">
        <f>AVERAGE(E144,F144,G144)</f>
        <v>1059.2966666666669</v>
      </c>
      <c r="AO144" s="23">
        <f t="shared" si="43"/>
        <v>1115.6398333333332</v>
      </c>
      <c r="AP144" s="23">
        <f t="shared" si="44"/>
        <v>25.651499999999999</v>
      </c>
      <c r="AQ144" s="24">
        <f t="shared" si="45"/>
        <v>-146.43241569152246</v>
      </c>
      <c r="AR144" s="25">
        <v>43181</v>
      </c>
      <c r="AS144" s="39"/>
      <c r="AT144" s="39"/>
      <c r="AU144" s="22">
        <f>G144-G143</f>
        <v>-41.800000000000182</v>
      </c>
      <c r="AV144" s="27">
        <f t="shared" si="54"/>
        <v>0</v>
      </c>
      <c r="AW144" s="27">
        <f t="shared" si="37"/>
        <v>41.800000000000182</v>
      </c>
      <c r="AX144" s="38">
        <f t="shared" si="41"/>
        <v>6.1227749203606061</v>
      </c>
      <c r="AY144" s="38">
        <f t="shared" si="42"/>
        <v>10.708047130751703</v>
      </c>
      <c r="AZ144" s="27">
        <f t="shared" si="38"/>
        <v>0.57179192859331285</v>
      </c>
      <c r="BA144" s="35">
        <f t="shared" si="39"/>
        <v>36.37834742573353</v>
      </c>
      <c r="BB144" s="43">
        <v>43181</v>
      </c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</row>
    <row r="145" spans="1:100" s="4" customFormat="1" x14ac:dyDescent="0.25">
      <c r="A145" s="39">
        <v>1148</v>
      </c>
      <c r="B145" s="39">
        <v>3</v>
      </c>
      <c r="C145" s="40">
        <v>43182</v>
      </c>
      <c r="D145" s="39">
        <v>1047.03</v>
      </c>
      <c r="E145" s="39">
        <v>1063.3599999999999</v>
      </c>
      <c r="F145" s="39">
        <v>1021.22</v>
      </c>
      <c r="G145" s="39">
        <v>1021.57</v>
      </c>
      <c r="H145" s="39">
        <v>2156672</v>
      </c>
      <c r="I145" s="40">
        <v>43704.859580439814</v>
      </c>
      <c r="J145" s="40"/>
      <c r="K145" s="11">
        <v>43182</v>
      </c>
      <c r="L145" s="48">
        <f t="shared" si="61"/>
        <v>0.2246037348392626</v>
      </c>
      <c r="M145" s="46">
        <f t="shared" si="40"/>
        <v>11.935717071560822</v>
      </c>
      <c r="N145" s="40"/>
      <c r="O145" s="49">
        <v>43182</v>
      </c>
      <c r="P145" s="13">
        <f t="shared" si="55"/>
        <v>0.25</v>
      </c>
      <c r="Q145" s="46">
        <f t="shared" si="51"/>
        <v>1078.5170369266398</v>
      </c>
      <c r="R145" s="40"/>
      <c r="S145" s="43">
        <v>43182</v>
      </c>
      <c r="T145" s="27">
        <f t="shared" si="56"/>
        <v>0.15384615384615385</v>
      </c>
      <c r="U145" s="53">
        <f t="shared" si="60"/>
        <v>1093.4835390915289</v>
      </c>
      <c r="V145" s="27">
        <f t="shared" si="46"/>
        <v>7.407407407407407E-2</v>
      </c>
      <c r="W145" s="54">
        <f t="shared" si="49"/>
        <v>1102.365476537829</v>
      </c>
      <c r="X145" s="53">
        <f t="shared" si="47"/>
        <v>-8.8819374463000713</v>
      </c>
      <c r="Y145" s="52">
        <f t="shared" si="48"/>
        <v>0.2</v>
      </c>
      <c r="Z145" s="55">
        <f t="shared" si="52"/>
        <v>2.5128677900409442</v>
      </c>
      <c r="AA145" s="53">
        <f t="shared" si="50"/>
        <v>-11.394805236341016</v>
      </c>
      <c r="AB145" s="40"/>
      <c r="AC145" s="11">
        <f>C145</f>
        <v>43182</v>
      </c>
      <c r="AD145" s="17">
        <f>AVERAGE(G139:G145)</f>
        <v>1092.0528571428572</v>
      </c>
      <c r="AE145" s="18">
        <f>AVERAGE(G132:G145)</f>
        <v>1113.3764285714285</v>
      </c>
      <c r="AF145" s="41"/>
      <c r="AG145" s="42">
        <f>AVERAGE(E145,F145,G145)</f>
        <v>1035.3833333333334</v>
      </c>
      <c r="AH145" s="30">
        <f t="shared" si="57"/>
        <v>1096.7776190476191</v>
      </c>
      <c r="AI145" s="30">
        <f t="shared" si="58"/>
        <v>29.389659863945521</v>
      </c>
      <c r="AJ145" s="31">
        <f t="shared" si="59"/>
        <v>-139.26504763580144</v>
      </c>
      <c r="AK145" s="25">
        <f t="shared" si="53"/>
        <v>43182</v>
      </c>
      <c r="AL145" s="39"/>
      <c r="AM145" s="39"/>
      <c r="AN145" s="22">
        <f>AVERAGE(E145,F145,G145)</f>
        <v>1035.3833333333334</v>
      </c>
      <c r="AO145" s="23">
        <f t="shared" si="43"/>
        <v>1111.4293333333333</v>
      </c>
      <c r="AP145" s="23">
        <f t="shared" si="44"/>
        <v>29.085999999999991</v>
      </c>
      <c r="AQ145" s="24">
        <f t="shared" si="45"/>
        <v>-174.30149671090294</v>
      </c>
      <c r="AR145" s="25">
        <v>43182</v>
      </c>
      <c r="AS145" s="39"/>
      <c r="AT145" s="39"/>
      <c r="AU145" s="22">
        <f>G145-G144</f>
        <v>-27.509999999999877</v>
      </c>
      <c r="AV145" s="27">
        <f t="shared" si="54"/>
        <v>0</v>
      </c>
      <c r="AW145" s="27">
        <f t="shared" ref="AW145:AW208" si="62">IF(AU145&lt;0,-AU145,0)</f>
        <v>27.509999999999877</v>
      </c>
      <c r="AX145" s="38">
        <f t="shared" si="41"/>
        <v>5.6854338546205625</v>
      </c>
      <c r="AY145" s="38">
        <f t="shared" si="42"/>
        <v>11.908186621412288</v>
      </c>
      <c r="AZ145" s="27">
        <f t="shared" ref="AZ145:AZ208" si="63">AX145/AY145</f>
        <v>0.47743909592393347</v>
      </c>
      <c r="BA145" s="35">
        <f t="shared" ref="BA145:BA208" si="64">IF(AY145=0,100,100-(100/(1+AZ145)))</f>
        <v>32.315314874306978</v>
      </c>
      <c r="BB145" s="43">
        <v>43182</v>
      </c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</row>
    <row r="146" spans="1:100" s="4" customFormat="1" x14ac:dyDescent="0.25">
      <c r="A146" s="39">
        <v>1149</v>
      </c>
      <c r="B146" s="39">
        <v>3</v>
      </c>
      <c r="C146" s="40">
        <v>43185</v>
      </c>
      <c r="D146" s="39">
        <v>1046</v>
      </c>
      <c r="E146" s="39">
        <v>1055.6300000000001</v>
      </c>
      <c r="F146" s="39">
        <v>1008.4</v>
      </c>
      <c r="G146" s="39">
        <v>1053.21</v>
      </c>
      <c r="H146" s="39">
        <v>2665131</v>
      </c>
      <c r="I146" s="40">
        <v>43704.859580439814</v>
      </c>
      <c r="J146" s="40"/>
      <c r="K146" s="11">
        <v>43185</v>
      </c>
      <c r="L146" s="48">
        <f t="shared" si="61"/>
        <v>26.569819152090169</v>
      </c>
      <c r="M146" s="46">
        <f t="shared" ref="M146:M209" si="65">AVERAGE(L144:L146)</f>
        <v>9.7372289598696309</v>
      </c>
      <c r="N146" s="40"/>
      <c r="O146" s="49">
        <v>43185</v>
      </c>
      <c r="P146" s="13">
        <f t="shared" si="55"/>
        <v>0.25</v>
      </c>
      <c r="Q146" s="46">
        <f t="shared" si="51"/>
        <v>1072.1902776949798</v>
      </c>
      <c r="R146" s="40"/>
      <c r="S146" s="43">
        <v>43185</v>
      </c>
      <c r="T146" s="27">
        <f t="shared" si="56"/>
        <v>0.15384615384615385</v>
      </c>
      <c r="U146" s="53">
        <f t="shared" si="60"/>
        <v>1087.2876100005244</v>
      </c>
      <c r="V146" s="27">
        <f t="shared" si="46"/>
        <v>7.407407407407407E-2</v>
      </c>
      <c r="W146" s="54">
        <f t="shared" si="49"/>
        <v>1098.7243301276194</v>
      </c>
      <c r="X146" s="53">
        <f t="shared" si="47"/>
        <v>-11.436720127094986</v>
      </c>
      <c r="Y146" s="52">
        <f t="shared" si="48"/>
        <v>0.2</v>
      </c>
      <c r="Z146" s="55">
        <f t="shared" si="52"/>
        <v>-0.27704979338624236</v>
      </c>
      <c r="AA146" s="53">
        <f t="shared" si="50"/>
        <v>-11.159670333708744</v>
      </c>
      <c r="AB146" s="40"/>
      <c r="AC146" s="11">
        <f>C146</f>
        <v>43185</v>
      </c>
      <c r="AD146" s="17">
        <f>AVERAGE(G140:G146)</f>
        <v>1078.2857142857142</v>
      </c>
      <c r="AE146" s="18">
        <f>AVERAGE(G133:G146)</f>
        <v>1110.3871428571431</v>
      </c>
      <c r="AF146" s="41"/>
      <c r="AG146" s="42">
        <f>AVERAGE(E146,F146,G146)</f>
        <v>1039.0800000000002</v>
      </c>
      <c r="AH146" s="30">
        <f t="shared" si="57"/>
        <v>1081.1604761904762</v>
      </c>
      <c r="AI146" s="30">
        <f t="shared" si="58"/>
        <v>31.34897959183666</v>
      </c>
      <c r="AJ146" s="31">
        <f t="shared" si="59"/>
        <v>-89.488242229600061</v>
      </c>
      <c r="AK146" s="25">
        <f t="shared" si="53"/>
        <v>43185</v>
      </c>
      <c r="AL146" s="39"/>
      <c r="AM146" s="39"/>
      <c r="AN146" s="22">
        <f>AVERAGE(E146,F146,G146)</f>
        <v>1039.0800000000002</v>
      </c>
      <c r="AO146" s="23">
        <f t="shared" si="43"/>
        <v>1106.4765000000002</v>
      </c>
      <c r="AP146" s="23">
        <f t="shared" si="44"/>
        <v>30.872816666666676</v>
      </c>
      <c r="AQ146" s="24">
        <f t="shared" si="45"/>
        <v>-145.5357976731419</v>
      </c>
      <c r="AR146" s="25">
        <v>43185</v>
      </c>
      <c r="AS146" s="39"/>
      <c r="AT146" s="39"/>
      <c r="AU146" s="22">
        <f>G146-G145</f>
        <v>31.639999999999986</v>
      </c>
      <c r="AV146" s="27">
        <f t="shared" si="54"/>
        <v>31.639999999999986</v>
      </c>
      <c r="AW146" s="27">
        <f t="shared" si="62"/>
        <v>0</v>
      </c>
      <c r="AX146" s="38">
        <f t="shared" ref="AX146:AX209" si="66">((AX145*13)+AV146)/14</f>
        <v>7.5393314364333781</v>
      </c>
      <c r="AY146" s="38">
        <f t="shared" ref="AY146:AY209" si="67">((AY145*13)+AW146)/14</f>
        <v>11.057601862739983</v>
      </c>
      <c r="AZ146" s="27">
        <f t="shared" si="63"/>
        <v>0.68182337635415591</v>
      </c>
      <c r="BA146" s="35">
        <f t="shared" si="64"/>
        <v>40.540724189017247</v>
      </c>
      <c r="BB146" s="43">
        <v>43185</v>
      </c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</row>
    <row r="147" spans="1:100" s="4" customFormat="1" x14ac:dyDescent="0.25">
      <c r="A147" s="39">
        <v>1150</v>
      </c>
      <c r="B147" s="39">
        <v>3</v>
      </c>
      <c r="C147" s="40">
        <v>43186</v>
      </c>
      <c r="D147" s="39">
        <v>1063</v>
      </c>
      <c r="E147" s="39">
        <v>1064.8399999999999</v>
      </c>
      <c r="F147" s="39">
        <v>996.92</v>
      </c>
      <c r="G147" s="39">
        <v>1005.1</v>
      </c>
      <c r="H147" s="39">
        <v>3095315</v>
      </c>
      <c r="I147" s="40">
        <v>43704.859580439814</v>
      </c>
      <c r="J147" s="40"/>
      <c r="K147" s="11">
        <v>43186</v>
      </c>
      <c r="L147" s="48">
        <f t="shared" si="61"/>
        <v>4.5411647143729885</v>
      </c>
      <c r="M147" s="46">
        <f t="shared" si="65"/>
        <v>10.445195867100807</v>
      </c>
      <c r="N147" s="40"/>
      <c r="O147" s="49">
        <v>43186</v>
      </c>
      <c r="P147" s="13">
        <f t="shared" si="55"/>
        <v>0.25</v>
      </c>
      <c r="Q147" s="46">
        <f t="shared" si="51"/>
        <v>1055.4177082712349</v>
      </c>
      <c r="R147" s="40"/>
      <c r="S147" s="43">
        <v>43186</v>
      </c>
      <c r="T147" s="27">
        <f t="shared" si="56"/>
        <v>0.15384615384615385</v>
      </c>
      <c r="U147" s="53">
        <f t="shared" si="60"/>
        <v>1074.6433623081361</v>
      </c>
      <c r="V147" s="27">
        <f t="shared" si="46"/>
        <v>7.407407407407407E-2</v>
      </c>
      <c r="W147" s="54">
        <f t="shared" si="49"/>
        <v>1091.7891945626106</v>
      </c>
      <c r="X147" s="53">
        <f t="shared" si="47"/>
        <v>-17.145832254474499</v>
      </c>
      <c r="Y147" s="52">
        <f t="shared" si="48"/>
        <v>0.2</v>
      </c>
      <c r="Z147" s="55">
        <f t="shared" si="52"/>
        <v>-3.6508062856038936</v>
      </c>
      <c r="AA147" s="53">
        <f t="shared" si="50"/>
        <v>-13.495025968870605</v>
      </c>
      <c r="AB147" s="40"/>
      <c r="AC147" s="11">
        <f>C147</f>
        <v>43186</v>
      </c>
      <c r="AD147" s="17">
        <f>AVERAGE(G141:G147)</f>
        <v>1059.6242857142856</v>
      </c>
      <c r="AE147" s="18">
        <f>AVERAGE(G134:G147)</f>
        <v>1102.9200000000003</v>
      </c>
      <c r="AF147" s="41"/>
      <c r="AG147" s="42">
        <f>AVERAGE(E147,F147,G147)</f>
        <v>1022.2866666666665</v>
      </c>
      <c r="AH147" s="30">
        <f t="shared" si="57"/>
        <v>1064.1742857142858</v>
      </c>
      <c r="AI147" s="30">
        <f t="shared" si="58"/>
        <v>28.757278911564576</v>
      </c>
      <c r="AJ147" s="31">
        <f t="shared" si="59"/>
        <v>-97.106125551571637</v>
      </c>
      <c r="AK147" s="25">
        <f t="shared" si="53"/>
        <v>43186</v>
      </c>
      <c r="AL147" s="39"/>
      <c r="AM147" s="39"/>
      <c r="AN147" s="22">
        <f>AVERAGE(E147,F147,G147)</f>
        <v>1022.2866666666665</v>
      </c>
      <c r="AO147" s="23">
        <f t="shared" si="43"/>
        <v>1101.252</v>
      </c>
      <c r="AP147" s="23">
        <f t="shared" si="44"/>
        <v>33.377333333333326</v>
      </c>
      <c r="AQ147" s="24">
        <f t="shared" si="45"/>
        <v>-157.72247300230387</v>
      </c>
      <c r="AR147" s="25">
        <v>43186</v>
      </c>
      <c r="AS147" s="39"/>
      <c r="AT147" s="39"/>
      <c r="AU147" s="22">
        <f>G147-G146</f>
        <v>-48.110000000000014</v>
      </c>
      <c r="AV147" s="27">
        <f t="shared" si="54"/>
        <v>0</v>
      </c>
      <c r="AW147" s="27">
        <f t="shared" si="62"/>
        <v>48.110000000000014</v>
      </c>
      <c r="AX147" s="38">
        <f t="shared" si="66"/>
        <v>7.000807762402423</v>
      </c>
      <c r="AY147" s="38">
        <f t="shared" si="67"/>
        <v>13.704201729687128</v>
      </c>
      <c r="AZ147" s="27">
        <f t="shared" si="63"/>
        <v>0.51085119005777024</v>
      </c>
      <c r="BA147" s="35">
        <f t="shared" si="64"/>
        <v>33.812144665169626</v>
      </c>
      <c r="BB147" s="43">
        <v>43186</v>
      </c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</row>
    <row r="148" spans="1:100" s="4" customFormat="1" x14ac:dyDescent="0.25">
      <c r="A148" s="39">
        <v>1151</v>
      </c>
      <c r="B148" s="39">
        <v>3</v>
      </c>
      <c r="C148" s="40">
        <v>43187</v>
      </c>
      <c r="D148" s="39">
        <v>998</v>
      </c>
      <c r="E148" s="39">
        <v>1024.23</v>
      </c>
      <c r="F148" s="39">
        <v>980.64</v>
      </c>
      <c r="G148" s="39">
        <v>1004.56</v>
      </c>
      <c r="H148" s="39">
        <v>3369275</v>
      </c>
      <c r="I148" s="40">
        <v>43704.859580439814</v>
      </c>
      <c r="J148" s="40"/>
      <c r="K148" s="11">
        <v>43187</v>
      </c>
      <c r="L148" s="48">
        <f t="shared" si="61"/>
        <v>12.17860597729238</v>
      </c>
      <c r="M148" s="46">
        <f t="shared" si="65"/>
        <v>14.429863281251846</v>
      </c>
      <c r="N148" s="40"/>
      <c r="O148" s="49">
        <v>43187</v>
      </c>
      <c r="P148" s="13">
        <f t="shared" si="55"/>
        <v>0.25</v>
      </c>
      <c r="Q148" s="46">
        <f t="shared" si="51"/>
        <v>1042.7032812034263</v>
      </c>
      <c r="R148" s="40"/>
      <c r="S148" s="43">
        <v>43187</v>
      </c>
      <c r="T148" s="27">
        <f t="shared" si="56"/>
        <v>0.15384615384615385</v>
      </c>
      <c r="U148" s="53">
        <f t="shared" si="60"/>
        <v>1063.8613065684228</v>
      </c>
      <c r="V148" s="27">
        <f t="shared" si="46"/>
        <v>7.407407407407407E-2</v>
      </c>
      <c r="W148" s="54">
        <f t="shared" si="49"/>
        <v>1085.327772743158</v>
      </c>
      <c r="X148" s="53">
        <f t="shared" si="47"/>
        <v>-21.46646617473516</v>
      </c>
      <c r="Y148" s="52">
        <f t="shared" si="48"/>
        <v>0.2</v>
      </c>
      <c r="Z148" s="55">
        <f t="shared" si="52"/>
        <v>-7.2139382634301477</v>
      </c>
      <c r="AA148" s="53">
        <f t="shared" si="50"/>
        <v>-14.252527911305013</v>
      </c>
      <c r="AB148" s="40"/>
      <c r="AC148" s="11">
        <f>C148</f>
        <v>43187</v>
      </c>
      <c r="AD148" s="17">
        <f>AVERAGE(G142:G148)</f>
        <v>1046.0157142857145</v>
      </c>
      <c r="AE148" s="18">
        <f>AVERAGE(G135:G148)</f>
        <v>1094.2457142857145</v>
      </c>
      <c r="AF148" s="41"/>
      <c r="AG148" s="42">
        <f>AVERAGE(E148,F148,G148)</f>
        <v>1003.1433333333333</v>
      </c>
      <c r="AH148" s="30">
        <f t="shared" si="57"/>
        <v>1049.8223809523811</v>
      </c>
      <c r="AI148" s="30">
        <f t="shared" si="58"/>
        <v>28.398911564625873</v>
      </c>
      <c r="AJ148" s="31">
        <f t="shared" si="59"/>
        <v>-109.57942880503893</v>
      </c>
      <c r="AK148" s="25">
        <f t="shared" si="53"/>
        <v>43187</v>
      </c>
      <c r="AL148" s="39"/>
      <c r="AM148" s="39"/>
      <c r="AN148" s="22">
        <f>AVERAGE(E148,F148,G148)</f>
        <v>1003.1433333333333</v>
      </c>
      <c r="AO148" s="23">
        <f t="shared" si="43"/>
        <v>1095.8175000000001</v>
      </c>
      <c r="AP148" s="23">
        <f t="shared" si="44"/>
        <v>37.210250000000009</v>
      </c>
      <c r="AQ148" s="24">
        <f t="shared" si="45"/>
        <v>-166.03698652327745</v>
      </c>
      <c r="AR148" s="25">
        <v>43187</v>
      </c>
      <c r="AS148" s="39"/>
      <c r="AT148" s="39"/>
      <c r="AU148" s="22">
        <f>G148-G147</f>
        <v>-0.54000000000007731</v>
      </c>
      <c r="AV148" s="27">
        <f t="shared" si="54"/>
        <v>0</v>
      </c>
      <c r="AW148" s="27">
        <f t="shared" si="62"/>
        <v>0.54000000000007731</v>
      </c>
      <c r="AX148" s="38">
        <f t="shared" si="66"/>
        <v>6.5007500650879644</v>
      </c>
      <c r="AY148" s="38">
        <f t="shared" si="67"/>
        <v>12.763901606138052</v>
      </c>
      <c r="AZ148" s="27">
        <f t="shared" si="63"/>
        <v>0.50930744106972814</v>
      </c>
      <c r="BA148" s="35">
        <f t="shared" si="64"/>
        <v>33.744446440200036</v>
      </c>
      <c r="BB148" s="43">
        <v>43187</v>
      </c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</row>
    <row r="149" spans="1:100" s="4" customFormat="1" x14ac:dyDescent="0.25">
      <c r="A149" s="39">
        <v>1152</v>
      </c>
      <c r="B149" s="39">
        <v>3</v>
      </c>
      <c r="C149" s="40">
        <v>43188</v>
      </c>
      <c r="D149" s="39">
        <v>1011.63</v>
      </c>
      <c r="E149" s="39">
        <v>1043</v>
      </c>
      <c r="F149" s="39">
        <v>1002.9</v>
      </c>
      <c r="G149" s="39">
        <v>1031.79</v>
      </c>
      <c r="H149" s="39">
        <v>2726830</v>
      </c>
      <c r="I149" s="40">
        <v>43704.859580439814</v>
      </c>
      <c r="J149" s="40"/>
      <c r="K149" s="11">
        <v>43188</v>
      </c>
      <c r="L149" s="48">
        <f t="shared" si="61"/>
        <v>26.042462196425838</v>
      </c>
      <c r="M149" s="46">
        <f t="shared" si="65"/>
        <v>14.254077629363735</v>
      </c>
      <c r="N149" s="40"/>
      <c r="O149" s="49">
        <v>43188</v>
      </c>
      <c r="P149" s="13">
        <f t="shared" si="55"/>
        <v>0.25</v>
      </c>
      <c r="Q149" s="46">
        <f t="shared" si="51"/>
        <v>1039.9749609025698</v>
      </c>
      <c r="R149" s="40"/>
      <c r="S149" s="43">
        <v>43188</v>
      </c>
      <c r="T149" s="27">
        <f t="shared" si="56"/>
        <v>0.15384615384615385</v>
      </c>
      <c r="U149" s="53">
        <f t="shared" si="60"/>
        <v>1058.9272594040501</v>
      </c>
      <c r="V149" s="27">
        <f t="shared" si="46"/>
        <v>7.407407407407407E-2</v>
      </c>
      <c r="W149" s="54">
        <f t="shared" si="49"/>
        <v>1081.3620117992205</v>
      </c>
      <c r="X149" s="53">
        <f t="shared" si="47"/>
        <v>-22.434752395170335</v>
      </c>
      <c r="Y149" s="52">
        <f t="shared" si="48"/>
        <v>0.2</v>
      </c>
      <c r="Z149" s="55">
        <f t="shared" si="52"/>
        <v>-10.258101089778185</v>
      </c>
      <c r="AA149" s="53">
        <f t="shared" si="50"/>
        <v>-12.17665130539215</v>
      </c>
      <c r="AB149" s="40"/>
      <c r="AC149" s="11">
        <f>C149</f>
        <v>43188</v>
      </c>
      <c r="AD149" s="17">
        <f>AVERAGE(G143:G149)</f>
        <v>1036.5985714285714</v>
      </c>
      <c r="AE149" s="18">
        <f>AVERAGE(G136:G149)</f>
        <v>1085.0849999999998</v>
      </c>
      <c r="AF149" s="41"/>
      <c r="AG149" s="42">
        <f>AVERAGE(E149,F149,G149)</f>
        <v>1025.8966666666668</v>
      </c>
      <c r="AH149" s="30">
        <f t="shared" si="57"/>
        <v>1039.885238095238</v>
      </c>
      <c r="AI149" s="30">
        <f t="shared" si="58"/>
        <v>21.03891156462581</v>
      </c>
      <c r="AJ149" s="31">
        <f t="shared" si="59"/>
        <v>-44.326030161152246</v>
      </c>
      <c r="AK149" s="25">
        <f t="shared" si="53"/>
        <v>43188</v>
      </c>
      <c r="AL149" s="39"/>
      <c r="AM149" s="39"/>
      <c r="AN149" s="22">
        <f>AVERAGE(E149,F149,G149)</f>
        <v>1025.8966666666668</v>
      </c>
      <c r="AO149" s="23">
        <f t="shared" si="43"/>
        <v>1093.001666666667</v>
      </c>
      <c r="AP149" s="23">
        <f t="shared" si="44"/>
        <v>40.356999999999914</v>
      </c>
      <c r="AQ149" s="24">
        <f t="shared" si="45"/>
        <v>-110.85230980168727</v>
      </c>
      <c r="AR149" s="25">
        <v>43188</v>
      </c>
      <c r="AS149" s="39"/>
      <c r="AT149" s="39"/>
      <c r="AU149" s="22">
        <f>G149-G148</f>
        <v>27.230000000000018</v>
      </c>
      <c r="AV149" s="27">
        <f t="shared" si="54"/>
        <v>27.230000000000018</v>
      </c>
      <c r="AW149" s="27">
        <f t="shared" si="62"/>
        <v>0</v>
      </c>
      <c r="AX149" s="38">
        <f t="shared" si="66"/>
        <v>7.9814107747245391</v>
      </c>
      <c r="AY149" s="38">
        <f t="shared" si="67"/>
        <v>11.852194348556763</v>
      </c>
      <c r="AZ149" s="27">
        <f t="shared" si="63"/>
        <v>0.67341207374788215</v>
      </c>
      <c r="BA149" s="35">
        <f t="shared" si="64"/>
        <v>40.241855805406303</v>
      </c>
      <c r="BB149" s="43">
        <v>43188</v>
      </c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</row>
    <row r="150" spans="1:100" s="4" customFormat="1" x14ac:dyDescent="0.25">
      <c r="A150" s="39">
        <v>1153</v>
      </c>
      <c r="B150" s="39">
        <v>3</v>
      </c>
      <c r="C150" s="40">
        <v>43192</v>
      </c>
      <c r="D150" s="39">
        <v>1022.82</v>
      </c>
      <c r="E150" s="39">
        <v>1034.8</v>
      </c>
      <c r="F150" s="39">
        <v>990.37</v>
      </c>
      <c r="G150" s="39">
        <v>1006.47</v>
      </c>
      <c r="H150" s="39">
        <v>2680400</v>
      </c>
      <c r="I150" s="40">
        <v>43704.859580439814</v>
      </c>
      <c r="J150" s="40"/>
      <c r="K150" s="11">
        <v>43192</v>
      </c>
      <c r="L150" s="48">
        <f t="shared" si="61"/>
        <v>13.170507852335325</v>
      </c>
      <c r="M150" s="46">
        <f t="shared" si="65"/>
        <v>17.130525342017847</v>
      </c>
      <c r="N150" s="40"/>
      <c r="O150" s="49">
        <v>43192</v>
      </c>
      <c r="P150" s="13">
        <f t="shared" si="55"/>
        <v>0.25</v>
      </c>
      <c r="Q150" s="46">
        <f t="shared" si="51"/>
        <v>1031.5987206769273</v>
      </c>
      <c r="R150" s="40"/>
      <c r="S150" s="43">
        <v>43192</v>
      </c>
      <c r="T150" s="27">
        <f t="shared" si="56"/>
        <v>0.15384615384615385</v>
      </c>
      <c r="U150" s="53">
        <f t="shared" si="60"/>
        <v>1050.856911803427</v>
      </c>
      <c r="V150" s="27">
        <f t="shared" si="46"/>
        <v>7.407407407407407E-2</v>
      </c>
      <c r="W150" s="54">
        <f t="shared" si="49"/>
        <v>1075.8144553696486</v>
      </c>
      <c r="X150" s="53">
        <f t="shared" si="47"/>
        <v>-24.957543566221602</v>
      </c>
      <c r="Y150" s="52">
        <f t="shared" si="48"/>
        <v>0.2</v>
      </c>
      <c r="Z150" s="55">
        <f t="shared" si="52"/>
        <v>-13.197989585066868</v>
      </c>
      <c r="AA150" s="53">
        <f t="shared" si="50"/>
        <v>-11.759553981154735</v>
      </c>
      <c r="AB150" s="40"/>
      <c r="AC150" s="11">
        <f>C150</f>
        <v>43192</v>
      </c>
      <c r="AD150" s="17">
        <f>AVERAGE(G144:G150)</f>
        <v>1024.5400000000002</v>
      </c>
      <c r="AE150" s="18">
        <f>AVERAGE(G137:G150)</f>
        <v>1073.7971428571427</v>
      </c>
      <c r="AF150" s="41"/>
      <c r="AG150" s="42">
        <f>AVERAGE(E150,F150,G150)</f>
        <v>1010.5466666666667</v>
      </c>
      <c r="AH150" s="30">
        <f t="shared" si="57"/>
        <v>1027.9476190476191</v>
      </c>
      <c r="AI150" s="30">
        <f t="shared" si="58"/>
        <v>14.262040816326605</v>
      </c>
      <c r="AJ150" s="31">
        <f t="shared" si="59"/>
        <v>-81.339235177023127</v>
      </c>
      <c r="AK150" s="25">
        <f t="shared" si="53"/>
        <v>43192</v>
      </c>
      <c r="AL150" s="39"/>
      <c r="AM150" s="39"/>
      <c r="AN150" s="22">
        <f>AVERAGE(E150,F150,G150)</f>
        <v>1010.5466666666667</v>
      </c>
      <c r="AO150" s="23">
        <f t="shared" ref="AO150:AO213" si="68">AVERAGE(AN131:AN150)</f>
        <v>1090.0450000000003</v>
      </c>
      <c r="AP150" s="23">
        <f t="shared" ref="AP150:AP213" si="69">(ABS(AN131-AO150)+ABS(AN132-AO150)+ABS(AN133-AO150)+ABS(AN134-AO150)+ABS(AN135-AO150)+ABS(AN136-AO150)+ABS(AN137-AO150)+ABS(AN138-AO150)+ABS(AN139-AO150)+ABS(AN140-AO150)+ABS(AN141-AO150)+ABS(AN142-AO150)+ABS(AN143-AO150)+ABS(AN144-AO150)+ABS(AN145-AO150)+ABS(AN146-AO150)+ABS(AN147-AO150)+ABS(AN148-AO150)+ABS(AN149-AO150)+ABS(AN150-AO150))/20</f>
        <v>43.904999999999923</v>
      </c>
      <c r="AQ150" s="24">
        <f t="shared" ref="AQ150:AQ213" si="70">(AN150-AO150)/(AP150*0.015)</f>
        <v>-120.71264978678769</v>
      </c>
      <c r="AR150" s="25">
        <v>43192</v>
      </c>
      <c r="AS150" s="39"/>
      <c r="AT150" s="39"/>
      <c r="AU150" s="22">
        <f>G150-G149</f>
        <v>-25.319999999999936</v>
      </c>
      <c r="AV150" s="27">
        <f t="shared" si="54"/>
        <v>0</v>
      </c>
      <c r="AW150" s="27">
        <f t="shared" si="62"/>
        <v>25.319999999999936</v>
      </c>
      <c r="AX150" s="38">
        <f t="shared" si="66"/>
        <v>7.4113100051013578</v>
      </c>
      <c r="AY150" s="38">
        <f t="shared" si="67"/>
        <v>12.814180466516989</v>
      </c>
      <c r="AZ150" s="27">
        <f t="shared" si="63"/>
        <v>0.5783678499352225</v>
      </c>
      <c r="BA150" s="35">
        <f t="shared" si="64"/>
        <v>36.643413001535677</v>
      </c>
      <c r="BB150" s="43">
        <v>43192</v>
      </c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</row>
    <row r="151" spans="1:100" s="4" customFormat="1" x14ac:dyDescent="0.25">
      <c r="A151" s="39">
        <v>1154</v>
      </c>
      <c r="B151" s="39">
        <v>3</v>
      </c>
      <c r="C151" s="40">
        <v>43193</v>
      </c>
      <c r="D151" s="39">
        <v>1013.91</v>
      </c>
      <c r="E151" s="39">
        <v>1020.99</v>
      </c>
      <c r="F151" s="39">
        <v>994.07</v>
      </c>
      <c r="G151" s="39">
        <v>1013.41</v>
      </c>
      <c r="H151" s="39">
        <v>2275076</v>
      </c>
      <c r="I151" s="40">
        <v>43704.859580439814</v>
      </c>
      <c r="J151" s="40"/>
      <c r="K151" s="11">
        <v>43193</v>
      </c>
      <c r="L151" s="48">
        <f t="shared" si="61"/>
        <v>18.161161604965635</v>
      </c>
      <c r="M151" s="46">
        <f t="shared" si="65"/>
        <v>19.124710551242266</v>
      </c>
      <c r="N151" s="40"/>
      <c r="O151" s="49">
        <v>43193</v>
      </c>
      <c r="P151" s="13">
        <f t="shared" si="55"/>
        <v>0.25</v>
      </c>
      <c r="Q151" s="46">
        <f t="shared" si="51"/>
        <v>1027.0515405076956</v>
      </c>
      <c r="R151" s="40"/>
      <c r="S151" s="43">
        <v>43193</v>
      </c>
      <c r="T151" s="27">
        <f t="shared" si="56"/>
        <v>0.15384615384615385</v>
      </c>
      <c r="U151" s="53">
        <f t="shared" si="60"/>
        <v>1045.0958484490536</v>
      </c>
      <c r="V151" s="27">
        <f t="shared" si="46"/>
        <v>7.407407407407407E-2</v>
      </c>
      <c r="W151" s="54">
        <f t="shared" si="49"/>
        <v>1071.191903120045</v>
      </c>
      <c r="X151" s="53">
        <f t="shared" si="47"/>
        <v>-26.096054670991407</v>
      </c>
      <c r="Y151" s="52">
        <f t="shared" si="48"/>
        <v>0.2</v>
      </c>
      <c r="Z151" s="55">
        <f t="shared" si="52"/>
        <v>-15.777602602251775</v>
      </c>
      <c r="AA151" s="53">
        <f t="shared" si="50"/>
        <v>-10.318452068739631</v>
      </c>
      <c r="AB151" s="40"/>
      <c r="AC151" s="11">
        <f>C151</f>
        <v>43193</v>
      </c>
      <c r="AD151" s="17">
        <f>AVERAGE(G145:G151)</f>
        <v>1019.4442857142857</v>
      </c>
      <c r="AE151" s="18">
        <f>AVERAGE(G138:G151)</f>
        <v>1064.8857142857144</v>
      </c>
      <c r="AF151" s="41"/>
      <c r="AG151" s="42">
        <f>AVERAGE(E151,F151,G151)</f>
        <v>1009.4899999999999</v>
      </c>
      <c r="AH151" s="30">
        <f t="shared" si="57"/>
        <v>1020.832380952381</v>
      </c>
      <c r="AI151" s="30">
        <f t="shared" si="58"/>
        <v>11.233469387755138</v>
      </c>
      <c r="AJ151" s="31">
        <f t="shared" si="59"/>
        <v>-67.313018272251341</v>
      </c>
      <c r="AK151" s="25">
        <f t="shared" si="53"/>
        <v>43193</v>
      </c>
      <c r="AL151" s="39"/>
      <c r="AM151" s="39"/>
      <c r="AN151" s="22">
        <f>AVERAGE(E151,F151,G151)</f>
        <v>1009.4899999999999</v>
      </c>
      <c r="AO151" s="23">
        <f t="shared" si="68"/>
        <v>1086.2356666666669</v>
      </c>
      <c r="AP151" s="23">
        <f t="shared" si="69"/>
        <v>48.476199999999928</v>
      </c>
      <c r="AQ151" s="24">
        <f t="shared" si="70"/>
        <v>-105.54411809873319</v>
      </c>
      <c r="AR151" s="25">
        <v>43193</v>
      </c>
      <c r="AS151" s="39"/>
      <c r="AT151" s="39"/>
      <c r="AU151" s="22">
        <f>G151-G150</f>
        <v>6.9399999999999409</v>
      </c>
      <c r="AV151" s="27">
        <f t="shared" si="54"/>
        <v>6.9399999999999409</v>
      </c>
      <c r="AW151" s="27">
        <f t="shared" si="62"/>
        <v>0</v>
      </c>
      <c r="AX151" s="38">
        <f t="shared" si="66"/>
        <v>7.377645004736971</v>
      </c>
      <c r="AY151" s="38">
        <f t="shared" si="67"/>
        <v>11.898881861765775</v>
      </c>
      <c r="AZ151" s="27">
        <f t="shared" si="63"/>
        <v>0.62002842707794903</v>
      </c>
      <c r="BA151" s="35">
        <f t="shared" si="64"/>
        <v>38.27268810315239</v>
      </c>
      <c r="BB151" s="43">
        <v>43193</v>
      </c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</row>
    <row r="152" spans="1:100" s="4" customFormat="1" x14ac:dyDescent="0.25">
      <c r="A152" s="39">
        <v>1155</v>
      </c>
      <c r="B152" s="39">
        <v>3</v>
      </c>
      <c r="C152" s="40">
        <v>43194</v>
      </c>
      <c r="D152" s="39">
        <v>993.41</v>
      </c>
      <c r="E152" s="39">
        <v>1028.72</v>
      </c>
      <c r="F152" s="39">
        <v>993</v>
      </c>
      <c r="G152" s="39">
        <v>1025.1400000000001</v>
      </c>
      <c r="H152" s="39">
        <v>2484651</v>
      </c>
      <c r="I152" s="40">
        <v>43704.859580439814</v>
      </c>
      <c r="J152" s="40"/>
      <c r="K152" s="11">
        <v>43194</v>
      </c>
      <c r="L152" s="48">
        <f t="shared" si="61"/>
        <v>24.66193748614505</v>
      </c>
      <c r="M152" s="46">
        <f t="shared" si="65"/>
        <v>18.664535647815338</v>
      </c>
      <c r="N152" s="40"/>
      <c r="O152" s="49">
        <v>43194</v>
      </c>
      <c r="P152" s="13">
        <f t="shared" si="55"/>
        <v>0.25</v>
      </c>
      <c r="Q152" s="46">
        <f t="shared" si="51"/>
        <v>1026.5736553807717</v>
      </c>
      <c r="R152" s="40"/>
      <c r="S152" s="43">
        <v>43194</v>
      </c>
      <c r="T152" s="27">
        <f t="shared" si="56"/>
        <v>0.15384615384615385</v>
      </c>
      <c r="U152" s="53">
        <f t="shared" si="60"/>
        <v>1042.02571791843</v>
      </c>
      <c r="V152" s="27">
        <f t="shared" si="46"/>
        <v>7.407407407407407E-2</v>
      </c>
      <c r="W152" s="54">
        <f t="shared" si="49"/>
        <v>1067.7806510370788</v>
      </c>
      <c r="X152" s="53">
        <f t="shared" si="47"/>
        <v>-25.754933118648751</v>
      </c>
      <c r="Y152" s="52">
        <f t="shared" si="48"/>
        <v>0.2</v>
      </c>
      <c r="Z152" s="55">
        <f t="shared" si="52"/>
        <v>-17.77306870553117</v>
      </c>
      <c r="AA152" s="53">
        <f t="shared" si="50"/>
        <v>-7.9818644131175809</v>
      </c>
      <c r="AB152" s="40"/>
      <c r="AC152" s="11">
        <f>C152</f>
        <v>43194</v>
      </c>
      <c r="AD152" s="17">
        <f>AVERAGE(G146:G152)</f>
        <v>1019.9542857142858</v>
      </c>
      <c r="AE152" s="18">
        <f>AVERAGE(G139:G152)</f>
        <v>1056.0035714285711</v>
      </c>
      <c r="AF152" s="41"/>
      <c r="AG152" s="42">
        <f>AVERAGE(E152,F152,G152)</f>
        <v>1015.62</v>
      </c>
      <c r="AH152" s="30">
        <f t="shared" si="57"/>
        <v>1018.0090476190477</v>
      </c>
      <c r="AI152" s="30">
        <f t="shared" si="58"/>
        <v>9.4960544217687382</v>
      </c>
      <c r="AJ152" s="31">
        <f t="shared" si="59"/>
        <v>-16.772212352188706</v>
      </c>
      <c r="AK152" s="25">
        <f t="shared" si="53"/>
        <v>43194</v>
      </c>
      <c r="AL152" s="39"/>
      <c r="AM152" s="39"/>
      <c r="AN152" s="22">
        <f>AVERAGE(E152,F152,G152)</f>
        <v>1015.62</v>
      </c>
      <c r="AO152" s="23">
        <f t="shared" si="68"/>
        <v>1082.2384999999999</v>
      </c>
      <c r="AP152" s="23">
        <f t="shared" si="69"/>
        <v>51.940316666666646</v>
      </c>
      <c r="AQ152" s="24">
        <f t="shared" si="70"/>
        <v>-85.506473936912784</v>
      </c>
      <c r="AR152" s="25">
        <v>43194</v>
      </c>
      <c r="AS152" s="39"/>
      <c r="AT152" s="39"/>
      <c r="AU152" s="22">
        <f>G152-G151</f>
        <v>11.730000000000132</v>
      </c>
      <c r="AV152" s="27">
        <f t="shared" si="54"/>
        <v>11.730000000000132</v>
      </c>
      <c r="AW152" s="27">
        <f t="shared" si="62"/>
        <v>0</v>
      </c>
      <c r="AX152" s="38">
        <f t="shared" si="66"/>
        <v>7.6885275043986256</v>
      </c>
      <c r="AY152" s="38">
        <f t="shared" si="67"/>
        <v>11.048961728782505</v>
      </c>
      <c r="AZ152" s="27">
        <f t="shared" si="63"/>
        <v>0.6958597281018758</v>
      </c>
      <c r="BA152" s="35">
        <f t="shared" si="64"/>
        <v>41.032858824988452</v>
      </c>
      <c r="BB152" s="43">
        <v>43194</v>
      </c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</row>
    <row r="153" spans="1:100" s="4" customFormat="1" x14ac:dyDescent="0.25">
      <c r="A153" s="39">
        <v>1156</v>
      </c>
      <c r="B153" s="39">
        <v>3</v>
      </c>
      <c r="C153" s="40">
        <v>43195</v>
      </c>
      <c r="D153" s="39">
        <v>1041.33</v>
      </c>
      <c r="E153" s="39">
        <v>1042.79</v>
      </c>
      <c r="F153" s="39">
        <v>1020.13</v>
      </c>
      <c r="G153" s="39">
        <v>1027.81</v>
      </c>
      <c r="H153" s="39">
        <v>1363049</v>
      </c>
      <c r="I153" s="40">
        <v>43704.859580439814</v>
      </c>
      <c r="J153" s="40"/>
      <c r="K153" s="11">
        <v>43195</v>
      </c>
      <c r="L153" s="48">
        <f t="shared" si="61"/>
        <v>26.917370463364488</v>
      </c>
      <c r="M153" s="46">
        <f t="shared" si="65"/>
        <v>23.246823184825057</v>
      </c>
      <c r="N153" s="40"/>
      <c r="O153" s="49">
        <v>43195</v>
      </c>
      <c r="P153" s="13">
        <f t="shared" si="55"/>
        <v>0.25</v>
      </c>
      <c r="Q153" s="46">
        <f t="shared" si="51"/>
        <v>1026.8827415355786</v>
      </c>
      <c r="R153" s="40"/>
      <c r="S153" s="43">
        <v>43195</v>
      </c>
      <c r="T153" s="27">
        <f t="shared" si="56"/>
        <v>0.15384615384615385</v>
      </c>
      <c r="U153" s="53">
        <f t="shared" si="60"/>
        <v>1039.8386843925177</v>
      </c>
      <c r="V153" s="27">
        <f t="shared" si="46"/>
        <v>7.407407407407407E-2</v>
      </c>
      <c r="W153" s="54">
        <f t="shared" si="49"/>
        <v>1064.8198620713692</v>
      </c>
      <c r="X153" s="53">
        <f t="shared" si="47"/>
        <v>-24.981177678851509</v>
      </c>
      <c r="Y153" s="52">
        <f t="shared" si="48"/>
        <v>0.2</v>
      </c>
      <c r="Z153" s="55">
        <f t="shared" si="52"/>
        <v>-19.214690500195239</v>
      </c>
      <c r="AA153" s="53">
        <f t="shared" si="50"/>
        <v>-5.7664871786562699</v>
      </c>
      <c r="AB153" s="40"/>
      <c r="AC153" s="11">
        <f>C153</f>
        <v>43195</v>
      </c>
      <c r="AD153" s="17">
        <f>AVERAGE(G147:G153)</f>
        <v>1016.3257142857144</v>
      </c>
      <c r="AE153" s="18">
        <f>AVERAGE(G140:G153)</f>
        <v>1047.3057142857142</v>
      </c>
      <c r="AF153" s="41"/>
      <c r="AG153" s="42">
        <f>AVERAGE(E153,F153,G153)</f>
        <v>1030.2433333333333</v>
      </c>
      <c r="AH153" s="30">
        <f t="shared" si="57"/>
        <v>1016.7466666666668</v>
      </c>
      <c r="AI153" s="30">
        <f t="shared" si="58"/>
        <v>8.0533333333333506</v>
      </c>
      <c r="AJ153" s="31">
        <f t="shared" si="59"/>
        <v>111.72737306843152</v>
      </c>
      <c r="AK153" s="25">
        <f t="shared" si="53"/>
        <v>43195</v>
      </c>
      <c r="AL153" s="39"/>
      <c r="AM153" s="39"/>
      <c r="AN153" s="22">
        <f>AVERAGE(E153,F153,G153)</f>
        <v>1030.2433333333333</v>
      </c>
      <c r="AO153" s="23">
        <f t="shared" si="68"/>
        <v>1078.6283333333333</v>
      </c>
      <c r="AP153" s="23">
        <f t="shared" si="69"/>
        <v>53.529666666666643</v>
      </c>
      <c r="AQ153" s="24">
        <f t="shared" si="70"/>
        <v>-60.259420010087887</v>
      </c>
      <c r="AR153" s="25">
        <v>43195</v>
      </c>
      <c r="AS153" s="39"/>
      <c r="AT153" s="39"/>
      <c r="AU153" s="22">
        <f>G153-G152</f>
        <v>2.6699999999998454</v>
      </c>
      <c r="AV153" s="27">
        <f t="shared" si="54"/>
        <v>2.6699999999998454</v>
      </c>
      <c r="AW153" s="27">
        <f t="shared" si="62"/>
        <v>0</v>
      </c>
      <c r="AX153" s="38">
        <f t="shared" si="66"/>
        <v>7.330061254084427</v>
      </c>
      <c r="AY153" s="38">
        <f t="shared" si="67"/>
        <v>10.259750176726612</v>
      </c>
      <c r="AZ153" s="27">
        <f t="shared" si="63"/>
        <v>0.71444831772922301</v>
      </c>
      <c r="BA153" s="35">
        <f t="shared" si="64"/>
        <v>41.672199175738683</v>
      </c>
      <c r="BB153" s="43">
        <v>43195</v>
      </c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</row>
    <row r="154" spans="1:100" s="4" customFormat="1" x14ac:dyDescent="0.25">
      <c r="A154" s="39">
        <v>1157</v>
      </c>
      <c r="B154" s="39">
        <v>3</v>
      </c>
      <c r="C154" s="40">
        <v>43196</v>
      </c>
      <c r="D154" s="39">
        <v>1020</v>
      </c>
      <c r="E154" s="39">
        <v>1031.42</v>
      </c>
      <c r="F154" s="39">
        <v>1003.03</v>
      </c>
      <c r="G154" s="39">
        <v>1007.04</v>
      </c>
      <c r="H154" s="39">
        <v>1746430</v>
      </c>
      <c r="I154" s="40">
        <v>43704.859580439814</v>
      </c>
      <c r="J154" s="40"/>
      <c r="K154" s="11">
        <v>43196</v>
      </c>
      <c r="L154" s="48">
        <f t="shared" si="61"/>
        <v>18.6770428015564</v>
      </c>
      <c r="M154" s="46">
        <f t="shared" si="65"/>
        <v>23.418783583688647</v>
      </c>
      <c r="N154" s="40"/>
      <c r="O154" s="49">
        <v>43196</v>
      </c>
      <c r="P154" s="13">
        <f t="shared" si="55"/>
        <v>0.25</v>
      </c>
      <c r="Q154" s="46">
        <f t="shared" si="51"/>
        <v>1021.9220561516839</v>
      </c>
      <c r="R154" s="40"/>
      <c r="S154" s="43">
        <v>43196</v>
      </c>
      <c r="T154" s="27">
        <f t="shared" si="56"/>
        <v>0.15384615384615385</v>
      </c>
      <c r="U154" s="53">
        <f t="shared" si="60"/>
        <v>1034.7927329475151</v>
      </c>
      <c r="V154" s="27">
        <f t="shared" si="46"/>
        <v>7.407407407407407E-2</v>
      </c>
      <c r="W154" s="54">
        <f t="shared" si="49"/>
        <v>1060.5398722883049</v>
      </c>
      <c r="X154" s="53">
        <f t="shared" si="47"/>
        <v>-25.747139340789772</v>
      </c>
      <c r="Y154" s="52">
        <f t="shared" si="48"/>
        <v>0.2</v>
      </c>
      <c r="Z154" s="55">
        <f t="shared" si="52"/>
        <v>-20.521180268314147</v>
      </c>
      <c r="AA154" s="53">
        <f t="shared" si="50"/>
        <v>-5.2259590724756251</v>
      </c>
      <c r="AB154" s="40"/>
      <c r="AC154" s="11">
        <f>C154</f>
        <v>43196</v>
      </c>
      <c r="AD154" s="17">
        <f>AVERAGE(G148:G154)</f>
        <v>1016.6028571428571</v>
      </c>
      <c r="AE154" s="18">
        <f>AVERAGE(G141:G154)</f>
        <v>1038.1135714285715</v>
      </c>
      <c r="AF154" s="41"/>
      <c r="AG154" s="42">
        <f>AVERAGE(E154,F154,G154)</f>
        <v>1013.8299999999999</v>
      </c>
      <c r="AH154" s="30">
        <f t="shared" si="57"/>
        <v>1015.5385714285715</v>
      </c>
      <c r="AI154" s="30">
        <f t="shared" si="58"/>
        <v>7.1840816326530978</v>
      </c>
      <c r="AJ154" s="31">
        <f t="shared" si="59"/>
        <v>-15.855159744712346</v>
      </c>
      <c r="AK154" s="25">
        <f t="shared" si="53"/>
        <v>43196</v>
      </c>
      <c r="AL154" s="39"/>
      <c r="AM154" s="39"/>
      <c r="AN154" s="22">
        <f>AVERAGE(E154,F154,G154)</f>
        <v>1013.8299999999999</v>
      </c>
      <c r="AO154" s="23">
        <f t="shared" si="68"/>
        <v>1073.2131666666664</v>
      </c>
      <c r="AP154" s="23">
        <f t="shared" si="69"/>
        <v>54.052816666666629</v>
      </c>
      <c r="AQ154" s="24">
        <f t="shared" si="70"/>
        <v>-73.240915495512638</v>
      </c>
      <c r="AR154" s="25">
        <v>43196</v>
      </c>
      <c r="AS154" s="39"/>
      <c r="AT154" s="39"/>
      <c r="AU154" s="22">
        <f>G154-G153</f>
        <v>-20.769999999999982</v>
      </c>
      <c r="AV154" s="27">
        <f t="shared" si="54"/>
        <v>0</v>
      </c>
      <c r="AW154" s="27">
        <f t="shared" si="62"/>
        <v>20.769999999999982</v>
      </c>
      <c r="AX154" s="38">
        <f t="shared" si="66"/>
        <v>6.8064854502212535</v>
      </c>
      <c r="AY154" s="38">
        <f t="shared" si="67"/>
        <v>11.010482306960425</v>
      </c>
      <c r="AZ154" s="27">
        <f t="shared" si="63"/>
        <v>0.61818231576635307</v>
      </c>
      <c r="BA154" s="35">
        <f t="shared" si="64"/>
        <v>38.202266193570956</v>
      </c>
      <c r="BB154" s="43">
        <v>43196</v>
      </c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</row>
    <row r="155" spans="1:100" s="4" customFormat="1" x14ac:dyDescent="0.25">
      <c r="A155" s="39">
        <v>1158</v>
      </c>
      <c r="B155" s="39">
        <v>3</v>
      </c>
      <c r="C155" s="40">
        <v>43199</v>
      </c>
      <c r="D155" s="39">
        <v>1016.8</v>
      </c>
      <c r="E155" s="39">
        <v>1039.5999999999999</v>
      </c>
      <c r="F155" s="39">
        <v>1014.08</v>
      </c>
      <c r="G155" s="39">
        <v>1015.45</v>
      </c>
      <c r="H155" s="39">
        <v>1751559</v>
      </c>
      <c r="I155" s="40">
        <v>43704.859580439814</v>
      </c>
      <c r="J155" s="40"/>
      <c r="K155" s="11">
        <v>43199</v>
      </c>
      <c r="L155" s="48">
        <f t="shared" si="61"/>
        <v>27.701734840044619</v>
      </c>
      <c r="M155" s="46">
        <f t="shared" si="65"/>
        <v>24.432049368321838</v>
      </c>
      <c r="N155" s="40"/>
      <c r="O155" s="49">
        <v>43199</v>
      </c>
      <c r="P155" s="13">
        <f t="shared" si="55"/>
        <v>0.25</v>
      </c>
      <c r="Q155" s="46">
        <f t="shared" si="51"/>
        <v>1020.304042113763</v>
      </c>
      <c r="R155" s="40"/>
      <c r="S155" s="43">
        <v>43199</v>
      </c>
      <c r="T155" s="27">
        <f t="shared" si="56"/>
        <v>0.15384615384615385</v>
      </c>
      <c r="U155" s="53">
        <f t="shared" si="60"/>
        <v>1031.8169278786665</v>
      </c>
      <c r="V155" s="27">
        <f t="shared" si="46"/>
        <v>7.407407407407407E-2</v>
      </c>
      <c r="W155" s="54">
        <f t="shared" si="49"/>
        <v>1057.1998817484305</v>
      </c>
      <c r="X155" s="53">
        <f t="shared" si="47"/>
        <v>-25.382953869763924</v>
      </c>
      <c r="Y155" s="52">
        <f t="shared" si="48"/>
        <v>0.2</v>
      </c>
      <c r="Z155" s="55">
        <f t="shared" si="52"/>
        <v>-21.493534988604104</v>
      </c>
      <c r="AA155" s="53">
        <f t="shared" si="50"/>
        <v>-3.8894188811598198</v>
      </c>
      <c r="AB155" s="40"/>
      <c r="AC155" s="11">
        <f>C155</f>
        <v>43199</v>
      </c>
      <c r="AD155" s="17">
        <f>AVERAGE(G149:G155)</f>
        <v>1018.1585714285715</v>
      </c>
      <c r="AE155" s="18">
        <f>AVERAGE(G142:G155)</f>
        <v>1032.0871428571429</v>
      </c>
      <c r="AF155" s="41"/>
      <c r="AG155" s="42">
        <f>AVERAGE(E155,F155,G155)</f>
        <v>1023.0433333333334</v>
      </c>
      <c r="AH155" s="30">
        <f t="shared" si="57"/>
        <v>1018.3814285714286</v>
      </c>
      <c r="AI155" s="30">
        <f t="shared" si="58"/>
        <v>6.8682993197279369</v>
      </c>
      <c r="AJ155" s="31">
        <f t="shared" si="59"/>
        <v>45.250452306432663</v>
      </c>
      <c r="AK155" s="25">
        <f t="shared" si="53"/>
        <v>43199</v>
      </c>
      <c r="AL155" s="39"/>
      <c r="AM155" s="39"/>
      <c r="AN155" s="22">
        <f>AVERAGE(E155,F155,G155)</f>
        <v>1023.0433333333334</v>
      </c>
      <c r="AO155" s="23">
        <f t="shared" si="68"/>
        <v>1066.8103333333336</v>
      </c>
      <c r="AP155" s="23">
        <f t="shared" si="69"/>
        <v>51.386400000000023</v>
      </c>
      <c r="AQ155" s="24">
        <f t="shared" si="70"/>
        <v>-56.781560879921727</v>
      </c>
      <c r="AR155" s="25">
        <v>43199</v>
      </c>
      <c r="AS155" s="39"/>
      <c r="AT155" s="39"/>
      <c r="AU155" s="22">
        <f>G155-G154</f>
        <v>8.4100000000000819</v>
      </c>
      <c r="AV155" s="27">
        <f t="shared" si="54"/>
        <v>8.4100000000000819</v>
      </c>
      <c r="AW155" s="27">
        <f t="shared" si="62"/>
        <v>0</v>
      </c>
      <c r="AX155" s="38">
        <f t="shared" si="66"/>
        <v>6.921022203776884</v>
      </c>
      <c r="AY155" s="38">
        <f t="shared" si="67"/>
        <v>10.22401928503468</v>
      </c>
      <c r="AZ155" s="27">
        <f t="shared" si="63"/>
        <v>0.67693751457486684</v>
      </c>
      <c r="BA155" s="35">
        <f t="shared" si="64"/>
        <v>40.367485889686378</v>
      </c>
      <c r="BB155" s="43">
        <v>43199</v>
      </c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</row>
    <row r="156" spans="1:100" s="4" customFormat="1" x14ac:dyDescent="0.25">
      <c r="A156" s="39">
        <v>1159</v>
      </c>
      <c r="B156" s="39">
        <v>3</v>
      </c>
      <c r="C156" s="40">
        <v>43200</v>
      </c>
      <c r="D156" s="39">
        <v>1026.44</v>
      </c>
      <c r="E156" s="39">
        <v>1036.28</v>
      </c>
      <c r="F156" s="39">
        <v>1011.34</v>
      </c>
      <c r="G156" s="39">
        <v>1031.6400000000001</v>
      </c>
      <c r="H156" s="39">
        <v>2029648</v>
      </c>
      <c r="I156" s="40">
        <v>43704.859580439814</v>
      </c>
      <c r="J156" s="40"/>
      <c r="K156" s="11">
        <v>43200</v>
      </c>
      <c r="L156" s="48">
        <f t="shared" si="61"/>
        <v>40.585707464587081</v>
      </c>
      <c r="M156" s="46">
        <f t="shared" si="65"/>
        <v>28.988161702062701</v>
      </c>
      <c r="N156" s="40"/>
      <c r="O156" s="49">
        <v>43200</v>
      </c>
      <c r="P156" s="13">
        <f t="shared" si="55"/>
        <v>0.25</v>
      </c>
      <c r="Q156" s="46">
        <f t="shared" si="51"/>
        <v>1023.1380315853223</v>
      </c>
      <c r="R156" s="40"/>
      <c r="S156" s="43">
        <v>43200</v>
      </c>
      <c r="T156" s="27">
        <f t="shared" si="56"/>
        <v>0.15384615384615385</v>
      </c>
      <c r="U156" s="53">
        <f t="shared" si="60"/>
        <v>1031.7897082050256</v>
      </c>
      <c r="V156" s="27">
        <f t="shared" ref="V156:V219" si="71">2/(26+1)</f>
        <v>7.407407407407407E-2</v>
      </c>
      <c r="W156" s="54">
        <f t="shared" si="49"/>
        <v>1055.3065571744726</v>
      </c>
      <c r="X156" s="53">
        <f t="shared" ref="X156:X219" si="72">U156-W156</f>
        <v>-23.516848969446983</v>
      </c>
      <c r="Y156" s="52">
        <f t="shared" ref="Y156:Y219" si="73">2/(9+1)</f>
        <v>0.2</v>
      </c>
      <c r="Z156" s="55">
        <f t="shared" si="52"/>
        <v>-21.89819778477268</v>
      </c>
      <c r="AA156" s="53">
        <f t="shared" si="50"/>
        <v>-1.6186511846743024</v>
      </c>
      <c r="AB156" s="40"/>
      <c r="AC156" s="11">
        <f>C156</f>
        <v>43200</v>
      </c>
      <c r="AD156" s="17">
        <f>AVERAGE(G150:G156)</f>
        <v>1018.137142857143</v>
      </c>
      <c r="AE156" s="18">
        <f>AVERAGE(G143:G156)</f>
        <v>1027.367857142857</v>
      </c>
      <c r="AF156" s="41"/>
      <c r="AG156" s="42">
        <f>AVERAGE(E156,F156,G156)</f>
        <v>1026.42</v>
      </c>
      <c r="AH156" s="30">
        <f t="shared" si="57"/>
        <v>1018.4561904761904</v>
      </c>
      <c r="AI156" s="30">
        <f t="shared" si="58"/>
        <v>6.9537414965986626</v>
      </c>
      <c r="AJ156" s="31">
        <f t="shared" si="59"/>
        <v>76.350355442510931</v>
      </c>
      <c r="AK156" s="25">
        <f t="shared" si="53"/>
        <v>43200</v>
      </c>
      <c r="AL156" s="39"/>
      <c r="AM156" s="39"/>
      <c r="AN156" s="22">
        <f>AVERAGE(E156,F156,G156)</f>
        <v>1026.42</v>
      </c>
      <c r="AO156" s="23">
        <f t="shared" si="68"/>
        <v>1059.8151666666665</v>
      </c>
      <c r="AP156" s="23">
        <f t="shared" si="69"/>
        <v>46.331716666666594</v>
      </c>
      <c r="AQ156" s="24">
        <f t="shared" si="70"/>
        <v>-48.052276164551799</v>
      </c>
      <c r="AR156" s="25">
        <v>43200</v>
      </c>
      <c r="AS156" s="39"/>
      <c r="AT156" s="39"/>
      <c r="AU156" s="22">
        <f>G156-G155</f>
        <v>16.190000000000055</v>
      </c>
      <c r="AV156" s="27">
        <f t="shared" si="54"/>
        <v>16.190000000000055</v>
      </c>
      <c r="AW156" s="27">
        <f t="shared" si="62"/>
        <v>0</v>
      </c>
      <c r="AX156" s="38">
        <f t="shared" si="66"/>
        <v>7.5830920463642526</v>
      </c>
      <c r="AY156" s="38">
        <f t="shared" si="67"/>
        <v>9.4937321932464886</v>
      </c>
      <c r="AZ156" s="27">
        <f t="shared" si="63"/>
        <v>0.79874720415629596</v>
      </c>
      <c r="BA156" s="35">
        <f t="shared" si="64"/>
        <v>44.405750975493476</v>
      </c>
      <c r="BB156" s="43">
        <v>43200</v>
      </c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</row>
    <row r="157" spans="1:100" s="4" customFormat="1" x14ac:dyDescent="0.25">
      <c r="A157" s="39">
        <v>1160</v>
      </c>
      <c r="B157" s="39">
        <v>3</v>
      </c>
      <c r="C157" s="40">
        <v>43201</v>
      </c>
      <c r="D157" s="39">
        <v>1027.99</v>
      </c>
      <c r="E157" s="39">
        <v>1031.3599999999999</v>
      </c>
      <c r="F157" s="39">
        <v>1015.87</v>
      </c>
      <c r="G157" s="39">
        <v>1019.97</v>
      </c>
      <c r="H157" s="39">
        <v>1483881</v>
      </c>
      <c r="I157" s="40">
        <v>43704.859580439814</v>
      </c>
      <c r="J157" s="40"/>
      <c r="K157" s="11">
        <v>43201</v>
      </c>
      <c r="L157" s="48">
        <f t="shared" si="61"/>
        <v>38.460786231175433</v>
      </c>
      <c r="M157" s="46">
        <f t="shared" si="65"/>
        <v>35.582742845269046</v>
      </c>
      <c r="N157" s="40"/>
      <c r="O157" s="49">
        <v>43201</v>
      </c>
      <c r="P157" s="13">
        <f t="shared" si="55"/>
        <v>0.25</v>
      </c>
      <c r="Q157" s="46">
        <f t="shared" si="51"/>
        <v>1022.3460236889919</v>
      </c>
      <c r="R157" s="40"/>
      <c r="S157" s="43">
        <v>43201</v>
      </c>
      <c r="T157" s="27">
        <f t="shared" si="56"/>
        <v>0.15384615384615385</v>
      </c>
      <c r="U157" s="53">
        <f t="shared" si="60"/>
        <v>1029.9712915580985</v>
      </c>
      <c r="V157" s="27">
        <f t="shared" si="71"/>
        <v>7.407407407407407E-2</v>
      </c>
      <c r="W157" s="54">
        <f t="shared" ref="W157:W220" si="74">((G157 -W156)*V157)+W156</f>
        <v>1052.689034420808</v>
      </c>
      <c r="X157" s="53">
        <f t="shared" si="72"/>
        <v>-22.717742862709429</v>
      </c>
      <c r="Y157" s="52">
        <f t="shared" si="73"/>
        <v>0.2</v>
      </c>
      <c r="Z157" s="55">
        <f t="shared" si="52"/>
        <v>-22.062106800360031</v>
      </c>
      <c r="AA157" s="53">
        <f t="shared" si="50"/>
        <v>-0.65563606234939797</v>
      </c>
      <c r="AB157" s="40"/>
      <c r="AC157" s="11">
        <f>C157</f>
        <v>43201</v>
      </c>
      <c r="AD157" s="17">
        <f>AVERAGE(G151:G157)</f>
        <v>1020.0657142857144</v>
      </c>
      <c r="AE157" s="18">
        <f>AVERAGE(G144:G157)</f>
        <v>1022.3028571428571</v>
      </c>
      <c r="AF157" s="41"/>
      <c r="AG157" s="42">
        <f>AVERAGE(E157,F157,G157)</f>
        <v>1022.4</v>
      </c>
      <c r="AH157" s="30">
        <f t="shared" si="57"/>
        <v>1020.1495238095238</v>
      </c>
      <c r="AI157" s="30">
        <f t="shared" si="58"/>
        <v>6.1453061224490284</v>
      </c>
      <c r="AJ157" s="31">
        <f t="shared" si="59"/>
        <v>24.414039437950152</v>
      </c>
      <c r="AK157" s="25">
        <f t="shared" si="53"/>
        <v>43201</v>
      </c>
      <c r="AL157" s="39"/>
      <c r="AM157" s="39"/>
      <c r="AN157" s="22">
        <f>AVERAGE(E157,F157,G157)</f>
        <v>1022.4</v>
      </c>
      <c r="AO157" s="23">
        <f t="shared" si="68"/>
        <v>1053.4641666666671</v>
      </c>
      <c r="AP157" s="23">
        <f t="shared" si="69"/>
        <v>41.765083333333443</v>
      </c>
      <c r="AQ157" s="24">
        <f t="shared" si="70"/>
        <v>-49.585545607941306</v>
      </c>
      <c r="AR157" s="25">
        <v>43201</v>
      </c>
      <c r="AS157" s="39"/>
      <c r="AT157" s="39"/>
      <c r="AU157" s="22">
        <f>G157-G156</f>
        <v>-11.670000000000073</v>
      </c>
      <c r="AV157" s="27">
        <f t="shared" si="54"/>
        <v>0</v>
      </c>
      <c r="AW157" s="27">
        <f t="shared" si="62"/>
        <v>11.670000000000073</v>
      </c>
      <c r="AX157" s="38">
        <f t="shared" si="66"/>
        <v>7.0414426144810918</v>
      </c>
      <c r="AY157" s="38">
        <f t="shared" si="67"/>
        <v>9.6491798937288866</v>
      </c>
      <c r="AZ157" s="27">
        <f t="shared" si="63"/>
        <v>0.72974518995727367</v>
      </c>
      <c r="BA157" s="35">
        <f t="shared" si="64"/>
        <v>42.188016720271911</v>
      </c>
      <c r="BB157" s="43">
        <v>43201</v>
      </c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</row>
    <row r="158" spans="1:100" s="4" customFormat="1" x14ac:dyDescent="0.25">
      <c r="A158" s="39">
        <v>1161</v>
      </c>
      <c r="B158" s="39">
        <v>3</v>
      </c>
      <c r="C158" s="40">
        <v>43202</v>
      </c>
      <c r="D158" s="39">
        <v>1025.04</v>
      </c>
      <c r="E158" s="39">
        <v>1040.69</v>
      </c>
      <c r="F158" s="39">
        <v>1021.43</v>
      </c>
      <c r="G158" s="39">
        <v>1032.51</v>
      </c>
      <c r="H158" s="39">
        <v>1359389</v>
      </c>
      <c r="I158" s="40">
        <v>43704.859580439814</v>
      </c>
      <c r="J158" s="40"/>
      <c r="K158" s="11">
        <v>43202</v>
      </c>
      <c r="L158" s="48">
        <f t="shared" si="61"/>
        <v>61.603325415677013</v>
      </c>
      <c r="M158" s="46">
        <f t="shared" si="65"/>
        <v>46.883273037146502</v>
      </c>
      <c r="N158" s="40"/>
      <c r="O158" s="49">
        <v>43202</v>
      </c>
      <c r="P158" s="13">
        <f t="shared" si="55"/>
        <v>0.25</v>
      </c>
      <c r="Q158" s="46">
        <f t="shared" si="51"/>
        <v>1024.8870177667438</v>
      </c>
      <c r="R158" s="40"/>
      <c r="S158" s="43">
        <v>43202</v>
      </c>
      <c r="T158" s="27">
        <f t="shared" si="56"/>
        <v>0.15384615384615385</v>
      </c>
      <c r="U158" s="53">
        <f t="shared" si="60"/>
        <v>1030.3618620876218</v>
      </c>
      <c r="V158" s="27">
        <f t="shared" si="71"/>
        <v>7.407407407407407E-2</v>
      </c>
      <c r="W158" s="54">
        <f t="shared" si="74"/>
        <v>1051.1942911303777</v>
      </c>
      <c r="X158" s="53">
        <f t="shared" si="72"/>
        <v>-20.832429042755848</v>
      </c>
      <c r="Y158" s="52">
        <f t="shared" si="73"/>
        <v>0.2</v>
      </c>
      <c r="Z158" s="55">
        <f t="shared" si="52"/>
        <v>-21.816171248839193</v>
      </c>
      <c r="AA158" s="53">
        <f t="shared" si="50"/>
        <v>0.98374220608334539</v>
      </c>
      <c r="AB158" s="40"/>
      <c r="AC158" s="11">
        <f>C158</f>
        <v>43202</v>
      </c>
      <c r="AD158" s="17">
        <f>AVERAGE(G152:G158)</f>
        <v>1022.7942857142858</v>
      </c>
      <c r="AE158" s="18">
        <f>AVERAGE(G145:G158)</f>
        <v>1021.1192857142856</v>
      </c>
      <c r="AF158" s="41"/>
      <c r="AG158" s="42">
        <f>AVERAGE(E158,F158,G158)</f>
        <v>1031.5433333333333</v>
      </c>
      <c r="AH158" s="30">
        <f t="shared" si="57"/>
        <v>1023.3</v>
      </c>
      <c r="AI158" s="30">
        <f t="shared" si="58"/>
        <v>5.2304761904761916</v>
      </c>
      <c r="AJ158" s="31">
        <f t="shared" si="59"/>
        <v>105.06797766448172</v>
      </c>
      <c r="AK158" s="25">
        <f t="shared" si="53"/>
        <v>43202</v>
      </c>
      <c r="AL158" s="39"/>
      <c r="AM158" s="39"/>
      <c r="AN158" s="22">
        <f>AVERAGE(E158,F158,G158)</f>
        <v>1031.5433333333333</v>
      </c>
      <c r="AO158" s="23">
        <f t="shared" si="68"/>
        <v>1047.5493333333336</v>
      </c>
      <c r="AP158" s="23">
        <f t="shared" si="69"/>
        <v>35.6764000000001</v>
      </c>
      <c r="AQ158" s="24">
        <f t="shared" si="70"/>
        <v>-29.909594764793663</v>
      </c>
      <c r="AR158" s="25">
        <v>43202</v>
      </c>
      <c r="AS158" s="39"/>
      <c r="AT158" s="39"/>
      <c r="AU158" s="22">
        <f>G158-G157</f>
        <v>12.539999999999964</v>
      </c>
      <c r="AV158" s="27">
        <f t="shared" si="54"/>
        <v>12.539999999999964</v>
      </c>
      <c r="AW158" s="27">
        <f t="shared" si="62"/>
        <v>0</v>
      </c>
      <c r="AX158" s="38">
        <f t="shared" si="66"/>
        <v>7.4341967134467257</v>
      </c>
      <c r="AY158" s="38">
        <f t="shared" si="67"/>
        <v>8.9599527584625385</v>
      </c>
      <c r="AZ158" s="27">
        <f t="shared" si="63"/>
        <v>0.82971382928612436</v>
      </c>
      <c r="BA158" s="35">
        <f t="shared" si="64"/>
        <v>45.346644705081722</v>
      </c>
      <c r="BB158" s="43">
        <v>43202</v>
      </c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</row>
    <row r="159" spans="1:100" s="4" customFormat="1" x14ac:dyDescent="0.25">
      <c r="A159" s="39">
        <v>1162</v>
      </c>
      <c r="B159" s="39">
        <v>3</v>
      </c>
      <c r="C159" s="40">
        <v>43203</v>
      </c>
      <c r="D159" s="39">
        <v>1040.8800000000001</v>
      </c>
      <c r="E159" s="39">
        <v>1046.42</v>
      </c>
      <c r="F159" s="39">
        <v>1022.98</v>
      </c>
      <c r="G159" s="39">
        <v>1029.27</v>
      </c>
      <c r="H159" s="39">
        <v>1223017</v>
      </c>
      <c r="I159" s="40">
        <v>43704.859580439814</v>
      </c>
      <c r="J159" s="40"/>
      <c r="K159" s="11">
        <v>43203</v>
      </c>
      <c r="L159" s="48">
        <f t="shared" si="61"/>
        <v>57.755344418052303</v>
      </c>
      <c r="M159" s="46">
        <f t="shared" si="65"/>
        <v>52.606485354968243</v>
      </c>
      <c r="N159" s="40"/>
      <c r="O159" s="49">
        <v>43203</v>
      </c>
      <c r="P159" s="13">
        <f t="shared" si="55"/>
        <v>0.25</v>
      </c>
      <c r="Q159" s="46">
        <f t="shared" si="51"/>
        <v>1025.9827633250579</v>
      </c>
      <c r="R159" s="40"/>
      <c r="S159" s="43">
        <v>43203</v>
      </c>
      <c r="T159" s="27">
        <f t="shared" si="56"/>
        <v>0.15384615384615385</v>
      </c>
      <c r="U159" s="53">
        <f t="shared" si="60"/>
        <v>1030.1938833049107</v>
      </c>
      <c r="V159" s="27">
        <f t="shared" si="71"/>
        <v>7.407407407407407E-2</v>
      </c>
      <c r="W159" s="54">
        <f t="shared" si="74"/>
        <v>1049.5702695651646</v>
      </c>
      <c r="X159" s="53">
        <f t="shared" si="72"/>
        <v>-19.376386260253867</v>
      </c>
      <c r="Y159" s="52">
        <f t="shared" si="73"/>
        <v>0.2</v>
      </c>
      <c r="Z159" s="55">
        <f t="shared" si="52"/>
        <v>-21.328214251122127</v>
      </c>
      <c r="AA159" s="53">
        <f t="shared" si="50"/>
        <v>1.9518279908682601</v>
      </c>
      <c r="AB159" s="40"/>
      <c r="AC159" s="11">
        <f>C159</f>
        <v>43203</v>
      </c>
      <c r="AD159" s="17">
        <f>AVERAGE(G153:G159)</f>
        <v>1023.3842857142857</v>
      </c>
      <c r="AE159" s="18">
        <f>AVERAGE(G146:G159)</f>
        <v>1021.6692857142856</v>
      </c>
      <c r="AF159" s="41"/>
      <c r="AG159" s="42">
        <f>AVERAGE(E159,F159,G159)</f>
        <v>1032.8900000000001</v>
      </c>
      <c r="AH159" s="30">
        <f t="shared" si="57"/>
        <v>1025.7671428571427</v>
      </c>
      <c r="AI159" s="30">
        <f t="shared" si="58"/>
        <v>5.1508843537415361</v>
      </c>
      <c r="AJ159" s="31">
        <f t="shared" si="59"/>
        <v>92.18943976333442</v>
      </c>
      <c r="AK159" s="25">
        <f t="shared" si="53"/>
        <v>43203</v>
      </c>
      <c r="AL159" s="39"/>
      <c r="AM159" s="39"/>
      <c r="AN159" s="22">
        <f>AVERAGE(E159,F159,G159)</f>
        <v>1032.8900000000001</v>
      </c>
      <c r="AO159" s="23">
        <f t="shared" si="68"/>
        <v>1041.7738333333334</v>
      </c>
      <c r="AP159" s="23">
        <f t="shared" si="69"/>
        <v>28.479083333333364</v>
      </c>
      <c r="AQ159" s="24">
        <f t="shared" si="70"/>
        <v>-20.796159364523799</v>
      </c>
      <c r="AR159" s="25">
        <v>43203</v>
      </c>
      <c r="AS159" s="39"/>
      <c r="AT159" s="39"/>
      <c r="AU159" s="22">
        <f>G159-G158</f>
        <v>-3.2400000000000091</v>
      </c>
      <c r="AV159" s="27">
        <f t="shared" si="54"/>
        <v>0</v>
      </c>
      <c r="AW159" s="27">
        <f t="shared" si="62"/>
        <v>3.2400000000000091</v>
      </c>
      <c r="AX159" s="38">
        <f t="shared" si="66"/>
        <v>6.9031826624862456</v>
      </c>
      <c r="AY159" s="38">
        <f t="shared" si="67"/>
        <v>8.5513847042866438</v>
      </c>
      <c r="AZ159" s="27">
        <f t="shared" si="63"/>
        <v>0.80725904648235669</v>
      </c>
      <c r="BA159" s="35">
        <f t="shared" si="64"/>
        <v>44.667589190028025</v>
      </c>
      <c r="BB159" s="43">
        <v>43203</v>
      </c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</row>
    <row r="160" spans="1:100" s="4" customFormat="1" x14ac:dyDescent="0.25">
      <c r="A160" s="39">
        <v>1163</v>
      </c>
      <c r="B160" s="39">
        <v>3</v>
      </c>
      <c r="C160" s="40">
        <v>43206</v>
      </c>
      <c r="D160" s="39">
        <v>1037</v>
      </c>
      <c r="E160" s="39">
        <v>1043.24</v>
      </c>
      <c r="F160" s="39">
        <v>1026.74</v>
      </c>
      <c r="G160" s="39">
        <v>1037.98</v>
      </c>
      <c r="H160" s="39">
        <v>1211208</v>
      </c>
      <c r="I160" s="40">
        <v>43704.859580439814</v>
      </c>
      <c r="J160" s="40"/>
      <c r="K160" s="11">
        <v>43206</v>
      </c>
      <c r="L160" s="48">
        <f t="shared" si="61"/>
        <v>68.099762470308875</v>
      </c>
      <c r="M160" s="46">
        <f t="shared" si="65"/>
        <v>62.486144101346063</v>
      </c>
      <c r="N160" s="40"/>
      <c r="O160" s="49">
        <v>43206</v>
      </c>
      <c r="P160" s="13">
        <f t="shared" si="55"/>
        <v>0.25</v>
      </c>
      <c r="Q160" s="46">
        <f t="shared" si="51"/>
        <v>1028.9820724937936</v>
      </c>
      <c r="R160" s="40"/>
      <c r="S160" s="43">
        <v>43206</v>
      </c>
      <c r="T160" s="27">
        <f t="shared" si="56"/>
        <v>0.15384615384615385</v>
      </c>
      <c r="U160" s="53">
        <f t="shared" si="60"/>
        <v>1031.3917474118475</v>
      </c>
      <c r="V160" s="27">
        <f t="shared" si="71"/>
        <v>7.407407407407407E-2</v>
      </c>
      <c r="W160" s="54">
        <f t="shared" si="74"/>
        <v>1048.711731078856</v>
      </c>
      <c r="X160" s="53">
        <f t="shared" si="72"/>
        <v>-17.319983667008501</v>
      </c>
      <c r="Y160" s="52">
        <f t="shared" si="73"/>
        <v>0.2</v>
      </c>
      <c r="Z160" s="55">
        <f t="shared" si="52"/>
        <v>-20.526568134299403</v>
      </c>
      <c r="AA160" s="53">
        <f t="shared" si="50"/>
        <v>3.2065844672909023</v>
      </c>
      <c r="AB160" s="40"/>
      <c r="AC160" s="11">
        <f>C160</f>
        <v>43206</v>
      </c>
      <c r="AD160" s="17">
        <f>AVERAGE(G154:G160)</f>
        <v>1024.8371428571429</v>
      </c>
      <c r="AE160" s="18">
        <f>AVERAGE(G147:G160)</f>
        <v>1020.5814285714285</v>
      </c>
      <c r="AF160" s="41"/>
      <c r="AG160" s="42">
        <f>AVERAGE(E160,F160,G160)</f>
        <v>1035.9866666666667</v>
      </c>
      <c r="AH160" s="30">
        <f t="shared" si="57"/>
        <v>1026.587619047619</v>
      </c>
      <c r="AI160" s="30">
        <f t="shared" si="58"/>
        <v>5.9020408163265268</v>
      </c>
      <c r="AJ160" s="31">
        <f t="shared" si="59"/>
        <v>106.16720454894802</v>
      </c>
      <c r="AK160" s="25">
        <f t="shared" si="53"/>
        <v>43206</v>
      </c>
      <c r="AL160" s="39"/>
      <c r="AM160" s="39"/>
      <c r="AN160" s="22">
        <f>AVERAGE(E160,F160,G160)</f>
        <v>1035.9866666666667</v>
      </c>
      <c r="AO160" s="23">
        <f t="shared" si="68"/>
        <v>1036.5136666666669</v>
      </c>
      <c r="AP160" s="23">
        <f t="shared" si="69"/>
        <v>20.89816666666681</v>
      </c>
      <c r="AQ160" s="24">
        <f t="shared" si="70"/>
        <v>-1.6811682045483014</v>
      </c>
      <c r="AR160" s="25">
        <v>43206</v>
      </c>
      <c r="AS160" s="39"/>
      <c r="AT160" s="39"/>
      <c r="AU160" s="22">
        <f>G160-G159</f>
        <v>8.7100000000000364</v>
      </c>
      <c r="AV160" s="27">
        <f t="shared" si="54"/>
        <v>8.7100000000000364</v>
      </c>
      <c r="AW160" s="27">
        <f t="shared" si="62"/>
        <v>0</v>
      </c>
      <c r="AX160" s="38">
        <f t="shared" si="66"/>
        <v>7.0322410437372307</v>
      </c>
      <c r="AY160" s="38">
        <f t="shared" si="67"/>
        <v>7.9405715111233119</v>
      </c>
      <c r="AZ160" s="27">
        <f t="shared" si="63"/>
        <v>0.88560893052676704</v>
      </c>
      <c r="BA160" s="35">
        <f t="shared" si="64"/>
        <v>46.966733991833706</v>
      </c>
      <c r="BB160" s="43">
        <v>43206</v>
      </c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</row>
    <row r="161" spans="1:100" s="4" customFormat="1" x14ac:dyDescent="0.25">
      <c r="A161" s="39">
        <v>1164</v>
      </c>
      <c r="B161" s="39">
        <v>3</v>
      </c>
      <c r="C161" s="40">
        <v>43207</v>
      </c>
      <c r="D161" s="39">
        <v>1051.3699999999999</v>
      </c>
      <c r="E161" s="39">
        <v>1077.8800000000001</v>
      </c>
      <c r="F161" s="39">
        <v>1048.26</v>
      </c>
      <c r="G161" s="39">
        <v>1074.1600000000001</v>
      </c>
      <c r="H161" s="39">
        <v>2320266</v>
      </c>
      <c r="I161" s="40">
        <v>43704.859580439814</v>
      </c>
      <c r="J161" s="40"/>
      <c r="K161" s="11">
        <v>43207</v>
      </c>
      <c r="L161" s="48">
        <f t="shared" si="61"/>
        <v>96.174413821472626</v>
      </c>
      <c r="M161" s="46">
        <f t="shared" si="65"/>
        <v>74.009840236611268</v>
      </c>
      <c r="N161" s="40"/>
      <c r="O161" s="49">
        <v>43207</v>
      </c>
      <c r="P161" s="13">
        <f t="shared" si="55"/>
        <v>0.25</v>
      </c>
      <c r="Q161" s="46">
        <f t="shared" si="51"/>
        <v>1040.2765543703451</v>
      </c>
      <c r="R161" s="40"/>
      <c r="S161" s="43">
        <v>43207</v>
      </c>
      <c r="T161" s="27">
        <f t="shared" si="56"/>
        <v>0.15384615384615385</v>
      </c>
      <c r="U161" s="53">
        <f t="shared" si="60"/>
        <v>1037.9714785792555</v>
      </c>
      <c r="V161" s="27">
        <f t="shared" si="71"/>
        <v>7.407407407407407E-2</v>
      </c>
      <c r="W161" s="54">
        <f t="shared" si="74"/>
        <v>1050.5967880359779</v>
      </c>
      <c r="X161" s="53">
        <f t="shared" si="72"/>
        <v>-12.625309456722334</v>
      </c>
      <c r="Y161" s="52">
        <f t="shared" si="73"/>
        <v>0.2</v>
      </c>
      <c r="Z161" s="55">
        <f t="shared" si="52"/>
        <v>-18.946316398783988</v>
      </c>
      <c r="AA161" s="53">
        <f t="shared" si="50"/>
        <v>6.3210069420616541</v>
      </c>
      <c r="AB161" s="40"/>
      <c r="AC161" s="11">
        <f>C161</f>
        <v>43207</v>
      </c>
      <c r="AD161" s="17">
        <f>AVERAGE(G155:G161)</f>
        <v>1034.4257142857143</v>
      </c>
      <c r="AE161" s="18">
        <f>AVERAGE(G148:G161)</f>
        <v>1025.5142857142857</v>
      </c>
      <c r="AF161" s="41"/>
      <c r="AG161" s="42">
        <f>AVERAGE(E161,F161,G161)</f>
        <v>1066.7666666666667</v>
      </c>
      <c r="AH161" s="30">
        <f t="shared" si="57"/>
        <v>1034.1500000000001</v>
      </c>
      <c r="AI161" s="30">
        <f t="shared" si="58"/>
        <v>9.8438095238095364</v>
      </c>
      <c r="AJ161" s="31">
        <f t="shared" si="59"/>
        <v>220.89460784313627</v>
      </c>
      <c r="AK161" s="25">
        <f t="shared" si="53"/>
        <v>43207</v>
      </c>
      <c r="AL161" s="39"/>
      <c r="AM161" s="39"/>
      <c r="AN161" s="22">
        <f>AVERAGE(E161,F161,G161)</f>
        <v>1066.7666666666667</v>
      </c>
      <c r="AO161" s="23">
        <f t="shared" si="68"/>
        <v>1034.6716666666669</v>
      </c>
      <c r="AP161" s="23">
        <f t="shared" si="69"/>
        <v>18.337833333333407</v>
      </c>
      <c r="AQ161" s="24">
        <f t="shared" si="70"/>
        <v>116.68045116198633</v>
      </c>
      <c r="AR161" s="25">
        <v>43207</v>
      </c>
      <c r="AS161" s="39"/>
      <c r="AT161" s="39"/>
      <c r="AU161" s="22">
        <f>G161-G160</f>
        <v>36.180000000000064</v>
      </c>
      <c r="AV161" s="27">
        <f t="shared" si="54"/>
        <v>36.180000000000064</v>
      </c>
      <c r="AW161" s="27">
        <f t="shared" si="62"/>
        <v>0</v>
      </c>
      <c r="AX161" s="38">
        <f t="shared" si="66"/>
        <v>9.114223826327434</v>
      </c>
      <c r="AY161" s="38">
        <f t="shared" si="67"/>
        <v>7.3733878317573609</v>
      </c>
      <c r="AZ161" s="27">
        <f t="shared" si="63"/>
        <v>1.2360971692106375</v>
      </c>
      <c r="BA161" s="35">
        <f t="shared" si="64"/>
        <v>55.279224276599344</v>
      </c>
      <c r="BB161" s="43">
        <v>43207</v>
      </c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</row>
    <row r="162" spans="1:100" s="4" customFormat="1" x14ac:dyDescent="0.25">
      <c r="A162" s="39">
        <v>1165</v>
      </c>
      <c r="B162" s="39">
        <v>3</v>
      </c>
      <c r="C162" s="40">
        <v>43208</v>
      </c>
      <c r="D162" s="39">
        <v>1077.43</v>
      </c>
      <c r="E162" s="39">
        <v>1077.43</v>
      </c>
      <c r="F162" s="39">
        <v>1066.22</v>
      </c>
      <c r="G162" s="39">
        <v>1072.08</v>
      </c>
      <c r="H162" s="39">
        <v>1344138</v>
      </c>
      <c r="I162" s="40">
        <v>43704.859580439814</v>
      </c>
      <c r="J162" s="40"/>
      <c r="K162" s="11">
        <v>43208</v>
      </c>
      <c r="L162" s="48">
        <f t="shared" si="61"/>
        <v>93.372186035881413</v>
      </c>
      <c r="M162" s="46">
        <f t="shared" si="65"/>
        <v>85.882120775887643</v>
      </c>
      <c r="N162" s="40"/>
      <c r="O162" s="49">
        <v>43208</v>
      </c>
      <c r="P162" s="13">
        <f t="shared" si="55"/>
        <v>0.25</v>
      </c>
      <c r="Q162" s="46">
        <f t="shared" si="51"/>
        <v>1048.2274157777588</v>
      </c>
      <c r="R162" s="40"/>
      <c r="S162" s="43">
        <v>43208</v>
      </c>
      <c r="T162" s="27">
        <f t="shared" si="56"/>
        <v>0.15384615384615385</v>
      </c>
      <c r="U162" s="53">
        <f t="shared" si="60"/>
        <v>1043.2189434132163</v>
      </c>
      <c r="V162" s="27">
        <f t="shared" si="71"/>
        <v>7.407407407407407E-2</v>
      </c>
      <c r="W162" s="54">
        <f t="shared" si="74"/>
        <v>1052.18813707035</v>
      </c>
      <c r="X162" s="53">
        <f t="shared" si="72"/>
        <v>-8.969193657133701</v>
      </c>
      <c r="Y162" s="52">
        <f t="shared" si="73"/>
        <v>0.2</v>
      </c>
      <c r="Z162" s="55">
        <f t="shared" si="52"/>
        <v>-16.950891850453932</v>
      </c>
      <c r="AA162" s="53">
        <f t="shared" si="50"/>
        <v>7.9816981933202307</v>
      </c>
      <c r="AB162" s="40"/>
      <c r="AC162" s="11">
        <f>C162</f>
        <v>43208</v>
      </c>
      <c r="AD162" s="17">
        <f>AVERAGE(G156:G162)</f>
        <v>1042.515714285714</v>
      </c>
      <c r="AE162" s="18">
        <f>AVERAGE(G149:G162)</f>
        <v>1030.3371428571429</v>
      </c>
      <c r="AF162" s="41"/>
      <c r="AG162" s="42">
        <f>AVERAGE(E162,F162,G162)</f>
        <v>1071.9100000000001</v>
      </c>
      <c r="AH162" s="30">
        <f t="shared" si="57"/>
        <v>1041.1309523809525</v>
      </c>
      <c r="AI162" s="30">
        <f t="shared" si="58"/>
        <v>16.118503401360595</v>
      </c>
      <c r="AJ162" s="31">
        <f t="shared" si="59"/>
        <v>127.30316561296232</v>
      </c>
      <c r="AK162" s="25">
        <f t="shared" si="53"/>
        <v>43208</v>
      </c>
      <c r="AL162" s="39"/>
      <c r="AM162" s="39"/>
      <c r="AN162" s="22">
        <f>AVERAGE(E162,F162,G162)</f>
        <v>1071.9100000000001</v>
      </c>
      <c r="AO162" s="23">
        <f t="shared" si="68"/>
        <v>1033.4943333333335</v>
      </c>
      <c r="AP162" s="23">
        <f t="shared" si="69"/>
        <v>16.807300000000083</v>
      </c>
      <c r="AQ162" s="24">
        <f t="shared" si="70"/>
        <v>152.37691029757445</v>
      </c>
      <c r="AR162" s="25">
        <v>43208</v>
      </c>
      <c r="AS162" s="39"/>
      <c r="AT162" s="39"/>
      <c r="AU162" s="22">
        <f>G162-G161</f>
        <v>-2.0800000000001546</v>
      </c>
      <c r="AV162" s="27">
        <f t="shared" si="54"/>
        <v>0</v>
      </c>
      <c r="AW162" s="27">
        <f t="shared" si="62"/>
        <v>2.0800000000001546</v>
      </c>
      <c r="AX162" s="38">
        <f t="shared" si="66"/>
        <v>8.4632078387326182</v>
      </c>
      <c r="AY162" s="38">
        <f t="shared" si="67"/>
        <v>6.9952887009175608</v>
      </c>
      <c r="AZ162" s="27">
        <f t="shared" si="63"/>
        <v>1.209843967929803</v>
      </c>
      <c r="BA162" s="35">
        <f t="shared" si="64"/>
        <v>54.747936301728721</v>
      </c>
      <c r="BB162" s="43">
        <v>43208</v>
      </c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</row>
    <row r="163" spans="1:100" s="4" customFormat="1" x14ac:dyDescent="0.25">
      <c r="A163" s="39">
        <v>1166</v>
      </c>
      <c r="B163" s="39">
        <v>3</v>
      </c>
      <c r="C163" s="40">
        <v>43209</v>
      </c>
      <c r="D163" s="39">
        <v>1069.4000000000001</v>
      </c>
      <c r="E163" s="39">
        <v>1094.17</v>
      </c>
      <c r="F163" s="39">
        <v>1068.18</v>
      </c>
      <c r="G163" s="39">
        <v>1087.7</v>
      </c>
      <c r="H163" s="39">
        <v>1747671</v>
      </c>
      <c r="I163" s="40">
        <v>43704.859580439814</v>
      </c>
      <c r="J163" s="40"/>
      <c r="K163" s="11">
        <v>43209</v>
      </c>
      <c r="L163" s="48">
        <f t="shared" si="61"/>
        <v>93.766859344894002</v>
      </c>
      <c r="M163" s="46">
        <f t="shared" si="65"/>
        <v>94.43781973408268</v>
      </c>
      <c r="N163" s="40"/>
      <c r="O163" s="49">
        <v>43209</v>
      </c>
      <c r="P163" s="13">
        <f t="shared" si="55"/>
        <v>0.25</v>
      </c>
      <c r="Q163" s="46">
        <f t="shared" si="51"/>
        <v>1058.0955618333192</v>
      </c>
      <c r="R163" s="40"/>
      <c r="S163" s="43">
        <v>43209</v>
      </c>
      <c r="T163" s="27">
        <f t="shared" si="56"/>
        <v>0.15384615384615385</v>
      </c>
      <c r="U163" s="53">
        <f t="shared" si="60"/>
        <v>1050.062182888106</v>
      </c>
      <c r="V163" s="27">
        <f t="shared" si="71"/>
        <v>7.407407407407407E-2</v>
      </c>
      <c r="W163" s="54">
        <f t="shared" si="74"/>
        <v>1054.8186454355093</v>
      </c>
      <c r="X163" s="53">
        <f t="shared" si="72"/>
        <v>-4.7564625474033164</v>
      </c>
      <c r="Y163" s="52">
        <f t="shared" si="73"/>
        <v>0.2</v>
      </c>
      <c r="Z163" s="55">
        <f t="shared" si="52"/>
        <v>-14.512005989843809</v>
      </c>
      <c r="AA163" s="53">
        <f t="shared" si="50"/>
        <v>9.7555434424404925</v>
      </c>
      <c r="AB163" s="40"/>
      <c r="AC163" s="11">
        <f>C163</f>
        <v>43209</v>
      </c>
      <c r="AD163" s="17">
        <f>AVERAGE(G157:G163)</f>
        <v>1050.5242857142855</v>
      </c>
      <c r="AE163" s="18">
        <f>AVERAGE(G150:G163)</f>
        <v>1034.3307142857143</v>
      </c>
      <c r="AF163" s="41"/>
      <c r="AG163" s="42">
        <f>AVERAGE(E163,F163,G163)</f>
        <v>1083.3500000000001</v>
      </c>
      <c r="AH163" s="30">
        <f t="shared" si="57"/>
        <v>1049.2638095238094</v>
      </c>
      <c r="AI163" s="30">
        <f t="shared" si="58"/>
        <v>21.210068027210891</v>
      </c>
      <c r="AJ163" s="31">
        <f t="shared" si="59"/>
        <v>107.13839745810262</v>
      </c>
      <c r="AK163" s="25">
        <f t="shared" si="53"/>
        <v>43209</v>
      </c>
      <c r="AL163" s="39"/>
      <c r="AM163" s="39"/>
      <c r="AN163" s="22">
        <f>AVERAGE(E163,F163,G163)</f>
        <v>1083.3500000000001</v>
      </c>
      <c r="AO163" s="23">
        <f t="shared" si="68"/>
        <v>1032.9563333333333</v>
      </c>
      <c r="AP163" s="23">
        <f t="shared" si="69"/>
        <v>16.107900000000022</v>
      </c>
      <c r="AQ163" s="24">
        <f t="shared" si="70"/>
        <v>208.56708681937337</v>
      </c>
      <c r="AR163" s="25">
        <v>43209</v>
      </c>
      <c r="AS163" s="39"/>
      <c r="AT163" s="39"/>
      <c r="AU163" s="22">
        <f>G163-G162</f>
        <v>15.620000000000118</v>
      </c>
      <c r="AV163" s="27">
        <f t="shared" si="54"/>
        <v>15.620000000000118</v>
      </c>
      <c r="AW163" s="27">
        <f t="shared" si="62"/>
        <v>0</v>
      </c>
      <c r="AX163" s="38">
        <f t="shared" si="66"/>
        <v>8.9744072788231541</v>
      </c>
      <c r="AY163" s="38">
        <f t="shared" si="67"/>
        <v>6.4956252222805926</v>
      </c>
      <c r="AZ163" s="27">
        <f t="shared" si="63"/>
        <v>1.3816079240594286</v>
      </c>
      <c r="BA163" s="35">
        <f t="shared" si="64"/>
        <v>58.011560597450938</v>
      </c>
      <c r="BB163" s="43">
        <v>43209</v>
      </c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</row>
    <row r="164" spans="1:100" s="4" customFormat="1" x14ac:dyDescent="0.25">
      <c r="A164" s="39">
        <v>1167</v>
      </c>
      <c r="B164" s="39">
        <v>3</v>
      </c>
      <c r="C164" s="40">
        <v>43210</v>
      </c>
      <c r="D164" s="39">
        <v>1082</v>
      </c>
      <c r="E164" s="39">
        <v>1092.3499999999999</v>
      </c>
      <c r="F164" s="39">
        <v>1069.57</v>
      </c>
      <c r="G164" s="39">
        <v>1072.96</v>
      </c>
      <c r="H164" s="39">
        <v>1889686</v>
      </c>
      <c r="I164" s="40">
        <v>43704.859580439814</v>
      </c>
      <c r="J164" s="40"/>
      <c r="K164" s="11">
        <v>43210</v>
      </c>
      <c r="L164" s="48">
        <f t="shared" si="61"/>
        <v>79.035287140456632</v>
      </c>
      <c r="M164" s="46">
        <f t="shared" si="65"/>
        <v>88.724777507077349</v>
      </c>
      <c r="N164" s="40"/>
      <c r="O164" s="49">
        <v>43210</v>
      </c>
      <c r="P164" s="13">
        <f t="shared" si="55"/>
        <v>0.25</v>
      </c>
      <c r="Q164" s="46">
        <f t="shared" si="51"/>
        <v>1061.8116713749894</v>
      </c>
      <c r="R164" s="40"/>
      <c r="S164" s="43">
        <v>43210</v>
      </c>
      <c r="T164" s="27">
        <f t="shared" si="56"/>
        <v>0.15384615384615385</v>
      </c>
      <c r="U164" s="53">
        <f t="shared" si="60"/>
        <v>1053.5849239822435</v>
      </c>
      <c r="V164" s="27">
        <f t="shared" si="71"/>
        <v>7.407407407407407E-2</v>
      </c>
      <c r="W164" s="54">
        <f t="shared" si="74"/>
        <v>1056.1624494773234</v>
      </c>
      <c r="X164" s="53">
        <f t="shared" si="72"/>
        <v>-2.5775254950799535</v>
      </c>
      <c r="Y164" s="52">
        <f t="shared" si="73"/>
        <v>0.2</v>
      </c>
      <c r="Z164" s="55">
        <f t="shared" si="52"/>
        <v>-12.125109890891038</v>
      </c>
      <c r="AA164" s="53">
        <f t="shared" ref="AA164:AA227" si="75">X164-Z164</f>
        <v>9.547584395811084</v>
      </c>
      <c r="AB164" s="40"/>
      <c r="AC164" s="11">
        <f>C164</f>
        <v>43210</v>
      </c>
      <c r="AD164" s="17">
        <f>AVERAGE(G158:G164)</f>
        <v>1058.0942857142857</v>
      </c>
      <c r="AE164" s="18">
        <f>AVERAGE(G151:G164)</f>
        <v>1039.0800000000002</v>
      </c>
      <c r="AF164" s="41"/>
      <c r="AG164" s="42">
        <f>AVERAGE(E164,F164,G164)</f>
        <v>1078.2933333333333</v>
      </c>
      <c r="AH164" s="30">
        <f t="shared" si="57"/>
        <v>1057.2485714285715</v>
      </c>
      <c r="AI164" s="30">
        <f t="shared" si="58"/>
        <v>20.378775510204086</v>
      </c>
      <c r="AJ164" s="31">
        <f t="shared" si="59"/>
        <v>68.845359539959404</v>
      </c>
      <c r="AK164" s="25">
        <f t="shared" si="53"/>
        <v>43210</v>
      </c>
      <c r="AL164" s="39"/>
      <c r="AM164" s="39"/>
      <c r="AN164" s="22">
        <f>AVERAGE(E164,F164,G164)</f>
        <v>1078.2933333333333</v>
      </c>
      <c r="AO164" s="23">
        <f t="shared" si="68"/>
        <v>1033.9061666666666</v>
      </c>
      <c r="AP164" s="23">
        <f t="shared" si="69"/>
        <v>17.342683333333348</v>
      </c>
      <c r="AQ164" s="24">
        <f t="shared" si="70"/>
        <v>170.62783120515419</v>
      </c>
      <c r="AR164" s="25">
        <v>43210</v>
      </c>
      <c r="AS164" s="39"/>
      <c r="AT164" s="39"/>
      <c r="AU164" s="22">
        <f>G164-G163</f>
        <v>-14.740000000000009</v>
      </c>
      <c r="AV164" s="27">
        <f t="shared" si="54"/>
        <v>0</v>
      </c>
      <c r="AW164" s="27">
        <f t="shared" si="62"/>
        <v>14.740000000000009</v>
      </c>
      <c r="AX164" s="38">
        <f t="shared" si="66"/>
        <v>8.3333781874786421</v>
      </c>
      <c r="AY164" s="38">
        <f t="shared" si="67"/>
        <v>7.0845091349748364</v>
      </c>
      <c r="AZ164" s="27">
        <f t="shared" si="63"/>
        <v>1.1762816630919966</v>
      </c>
      <c r="BA164" s="35">
        <f t="shared" si="64"/>
        <v>54.050065441472796</v>
      </c>
      <c r="BB164" s="43">
        <v>43210</v>
      </c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</row>
    <row r="165" spans="1:100" s="4" customFormat="1" x14ac:dyDescent="0.25">
      <c r="A165" s="39">
        <v>1168</v>
      </c>
      <c r="B165" s="39">
        <v>3</v>
      </c>
      <c r="C165" s="40">
        <v>43213</v>
      </c>
      <c r="D165" s="39">
        <v>1077.8599999999999</v>
      </c>
      <c r="E165" s="39">
        <v>1082.72</v>
      </c>
      <c r="F165" s="39">
        <v>1060.7</v>
      </c>
      <c r="G165" s="39">
        <v>1067.45</v>
      </c>
      <c r="H165" s="39">
        <v>2341258</v>
      </c>
      <c r="I165" s="40">
        <v>43704.859580439814</v>
      </c>
      <c r="J165" s="40"/>
      <c r="K165" s="11">
        <v>43213</v>
      </c>
      <c r="L165" s="48">
        <f t="shared" si="61"/>
        <v>73.589008599387157</v>
      </c>
      <c r="M165" s="46">
        <f t="shared" si="65"/>
        <v>82.130385028245939</v>
      </c>
      <c r="N165" s="40"/>
      <c r="O165" s="49">
        <v>43213</v>
      </c>
      <c r="P165" s="13">
        <f t="shared" si="55"/>
        <v>0.25</v>
      </c>
      <c r="Q165" s="46">
        <f t="shared" si="51"/>
        <v>1063.2212535312419</v>
      </c>
      <c r="R165" s="40"/>
      <c r="S165" s="43">
        <v>43213</v>
      </c>
      <c r="T165" s="27">
        <f t="shared" si="56"/>
        <v>0.15384615384615385</v>
      </c>
      <c r="U165" s="53">
        <f t="shared" si="60"/>
        <v>1055.7180126003598</v>
      </c>
      <c r="V165" s="27">
        <f t="shared" si="71"/>
        <v>7.407407407407407E-2</v>
      </c>
      <c r="W165" s="54">
        <f t="shared" si="74"/>
        <v>1056.9985643308551</v>
      </c>
      <c r="X165" s="53">
        <f t="shared" si="72"/>
        <v>-1.28055173049529</v>
      </c>
      <c r="Y165" s="52">
        <f t="shared" si="73"/>
        <v>0.2</v>
      </c>
      <c r="Z165" s="55">
        <f t="shared" si="52"/>
        <v>-9.956198258811888</v>
      </c>
      <c r="AA165" s="53">
        <f t="shared" si="75"/>
        <v>8.675646528316598</v>
      </c>
      <c r="AB165" s="40"/>
      <c r="AC165" s="11">
        <f>C165</f>
        <v>43213</v>
      </c>
      <c r="AD165" s="17">
        <f>AVERAGE(G159:G165)</f>
        <v>1063.0857142857142</v>
      </c>
      <c r="AE165" s="18">
        <f>AVERAGE(G152:G165)</f>
        <v>1042.94</v>
      </c>
      <c r="AF165" s="41"/>
      <c r="AG165" s="42">
        <f>AVERAGE(E165,F165,G165)</f>
        <v>1070.29</v>
      </c>
      <c r="AH165" s="30">
        <f t="shared" si="57"/>
        <v>1062.7838095238096</v>
      </c>
      <c r="AI165" s="30">
        <f t="shared" si="58"/>
        <v>16.197414965986354</v>
      </c>
      <c r="AJ165" s="31">
        <f t="shared" si="59"/>
        <v>30.894602593285871</v>
      </c>
      <c r="AK165" s="25">
        <f t="shared" si="53"/>
        <v>43213</v>
      </c>
      <c r="AL165" s="39"/>
      <c r="AM165" s="39"/>
      <c r="AN165" s="22">
        <f>AVERAGE(E165,F165,G165)</f>
        <v>1070.29</v>
      </c>
      <c r="AO165" s="23">
        <f t="shared" si="68"/>
        <v>1035.6514999999999</v>
      </c>
      <c r="AP165" s="23">
        <f t="shared" si="69"/>
        <v>19.611616666666663</v>
      </c>
      <c r="AQ165" s="24">
        <f t="shared" si="70"/>
        <v>117.74823935133695</v>
      </c>
      <c r="AR165" s="25">
        <v>43213</v>
      </c>
      <c r="AS165" s="39"/>
      <c r="AT165" s="39"/>
      <c r="AU165" s="22">
        <f>G165-G164</f>
        <v>-5.5099999999999909</v>
      </c>
      <c r="AV165" s="27">
        <f t="shared" si="54"/>
        <v>0</v>
      </c>
      <c r="AW165" s="27">
        <f t="shared" si="62"/>
        <v>5.5099999999999909</v>
      </c>
      <c r="AX165" s="38">
        <f t="shared" si="66"/>
        <v>7.7381368883730248</v>
      </c>
      <c r="AY165" s="38">
        <f t="shared" si="67"/>
        <v>6.9720441967623472</v>
      </c>
      <c r="AZ165" s="27">
        <f t="shared" si="63"/>
        <v>1.109880641887846</v>
      </c>
      <c r="BA165" s="35">
        <f t="shared" si="64"/>
        <v>52.603953979821547</v>
      </c>
      <c r="BB165" s="43">
        <v>43213</v>
      </c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</row>
    <row r="166" spans="1:100" s="4" customFormat="1" x14ac:dyDescent="0.25">
      <c r="A166" s="39">
        <v>1169</v>
      </c>
      <c r="B166" s="39">
        <v>3</v>
      </c>
      <c r="C166" s="40">
        <v>43214</v>
      </c>
      <c r="D166" s="39">
        <v>1052</v>
      </c>
      <c r="E166" s="39">
        <v>1057</v>
      </c>
      <c r="F166" s="39">
        <v>1010.59</v>
      </c>
      <c r="G166" s="39">
        <v>1019.98</v>
      </c>
      <c r="H166" s="39">
        <v>4760260</v>
      </c>
      <c r="I166" s="40">
        <v>43704.859580590281</v>
      </c>
      <c r="J166" s="40"/>
      <c r="K166" s="11">
        <v>43214</v>
      </c>
      <c r="L166" s="48">
        <f t="shared" si="61"/>
        <v>18.59776168531932</v>
      </c>
      <c r="M166" s="46">
        <f t="shared" si="65"/>
        <v>57.074019141721031</v>
      </c>
      <c r="N166" s="40"/>
      <c r="O166" s="49">
        <v>43214</v>
      </c>
      <c r="P166" s="13">
        <f t="shared" si="55"/>
        <v>0.25</v>
      </c>
      <c r="Q166" s="46">
        <f t="shared" si="51"/>
        <v>1052.4109401484316</v>
      </c>
      <c r="R166" s="40"/>
      <c r="S166" s="43">
        <v>43214</v>
      </c>
      <c r="T166" s="27">
        <f t="shared" si="56"/>
        <v>0.15384615384615385</v>
      </c>
      <c r="U166" s="53">
        <f t="shared" si="60"/>
        <v>1050.2198568156891</v>
      </c>
      <c r="V166" s="27">
        <f t="shared" si="71"/>
        <v>7.407407407407407E-2</v>
      </c>
      <c r="W166" s="54">
        <f t="shared" si="74"/>
        <v>1054.2564484544955</v>
      </c>
      <c r="X166" s="53">
        <f t="shared" si="72"/>
        <v>-4.0365916388063852</v>
      </c>
      <c r="Y166" s="52">
        <f t="shared" si="73"/>
        <v>0.2</v>
      </c>
      <c r="Z166" s="55">
        <f t="shared" si="52"/>
        <v>-8.7722769348107867</v>
      </c>
      <c r="AA166" s="53">
        <f t="shared" si="75"/>
        <v>4.7356852960044016</v>
      </c>
      <c r="AB166" s="40"/>
      <c r="AC166" s="11">
        <f>C166</f>
        <v>43214</v>
      </c>
      <c r="AD166" s="17">
        <f>AVERAGE(G160:G166)</f>
        <v>1061.7585714285713</v>
      </c>
      <c r="AE166" s="18">
        <f>AVERAGE(G153:G166)</f>
        <v>1042.5714285714287</v>
      </c>
      <c r="AF166" s="41"/>
      <c r="AG166" s="42">
        <f>AVERAGE(E166,F166,G166)</f>
        <v>1029.19</v>
      </c>
      <c r="AH166" s="30">
        <f t="shared" si="57"/>
        <v>1062.2552380952382</v>
      </c>
      <c r="AI166" s="30">
        <f t="shared" si="58"/>
        <v>16.952517006802704</v>
      </c>
      <c r="AJ166" s="31">
        <f t="shared" si="59"/>
        <v>-130.03079162018511</v>
      </c>
      <c r="AK166" s="25">
        <f t="shared" si="53"/>
        <v>43214</v>
      </c>
      <c r="AL166" s="39"/>
      <c r="AM166" s="39"/>
      <c r="AN166" s="22">
        <f>AVERAGE(E166,F166,G166)</f>
        <v>1029.19</v>
      </c>
      <c r="AO166" s="23">
        <f t="shared" si="68"/>
        <v>1035.1569999999999</v>
      </c>
      <c r="AP166" s="23">
        <f t="shared" si="69"/>
        <v>19.565466666666641</v>
      </c>
      <c r="AQ166" s="24">
        <f t="shared" si="70"/>
        <v>-20.33174095855923</v>
      </c>
      <c r="AR166" s="25">
        <v>43214</v>
      </c>
      <c r="AS166" s="39"/>
      <c r="AT166" s="39"/>
      <c r="AU166" s="22">
        <f>G166-G165</f>
        <v>-47.470000000000027</v>
      </c>
      <c r="AV166" s="27">
        <f t="shared" si="54"/>
        <v>0</v>
      </c>
      <c r="AW166" s="27">
        <f t="shared" si="62"/>
        <v>47.470000000000027</v>
      </c>
      <c r="AX166" s="38">
        <f t="shared" si="66"/>
        <v>7.1854128249178091</v>
      </c>
      <c r="AY166" s="38">
        <f t="shared" si="67"/>
        <v>9.8647553255650386</v>
      </c>
      <c r="AZ166" s="27">
        <f t="shared" si="63"/>
        <v>0.72839240181623455</v>
      </c>
      <c r="BA166" s="35">
        <f t="shared" si="64"/>
        <v>42.142768103517639</v>
      </c>
      <c r="BB166" s="43">
        <v>43214</v>
      </c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</row>
    <row r="167" spans="1:100" s="4" customFormat="1" x14ac:dyDescent="0.25">
      <c r="A167" s="39">
        <v>1170</v>
      </c>
      <c r="B167" s="39">
        <v>3</v>
      </c>
      <c r="C167" s="40">
        <v>43215</v>
      </c>
      <c r="D167" s="39">
        <v>1025.52</v>
      </c>
      <c r="E167" s="39">
        <v>1032.49</v>
      </c>
      <c r="F167" s="39">
        <v>1015.31</v>
      </c>
      <c r="G167" s="39">
        <v>1021.18</v>
      </c>
      <c r="H167" s="39">
        <v>2391105</v>
      </c>
      <c r="I167" s="40">
        <v>43704.859580590281</v>
      </c>
      <c r="J167" s="40"/>
      <c r="K167" s="11">
        <v>43215</v>
      </c>
      <c r="L167" s="48">
        <f t="shared" si="61"/>
        <v>19.91441737985512</v>
      </c>
      <c r="M167" s="46">
        <f t="shared" si="65"/>
        <v>37.367062554853867</v>
      </c>
      <c r="N167" s="40"/>
      <c r="O167" s="49">
        <v>43215</v>
      </c>
      <c r="P167" s="13">
        <f t="shared" si="55"/>
        <v>0.25</v>
      </c>
      <c r="Q167" s="46">
        <f t="shared" si="51"/>
        <v>1044.6032051113236</v>
      </c>
      <c r="R167" s="40"/>
      <c r="S167" s="43">
        <v>43215</v>
      </c>
      <c r="T167" s="27">
        <f t="shared" si="56"/>
        <v>0.15384615384615385</v>
      </c>
      <c r="U167" s="53">
        <f t="shared" si="60"/>
        <v>1045.7521865363524</v>
      </c>
      <c r="V167" s="27">
        <f t="shared" si="71"/>
        <v>7.407407407407407E-2</v>
      </c>
      <c r="W167" s="54">
        <f t="shared" si="74"/>
        <v>1051.8063411615699</v>
      </c>
      <c r="X167" s="53">
        <f t="shared" si="72"/>
        <v>-6.0541546252175067</v>
      </c>
      <c r="Y167" s="52">
        <f t="shared" si="73"/>
        <v>0.2</v>
      </c>
      <c r="Z167" s="55">
        <f t="shared" si="52"/>
        <v>-8.2286524728921311</v>
      </c>
      <c r="AA167" s="53">
        <f t="shared" si="75"/>
        <v>2.1744978476746244</v>
      </c>
      <c r="AB167" s="40"/>
      <c r="AC167" s="11">
        <f>C167</f>
        <v>43215</v>
      </c>
      <c r="AD167" s="17">
        <f>AVERAGE(G161:G167)</f>
        <v>1059.3585714285714</v>
      </c>
      <c r="AE167" s="18">
        <f>AVERAGE(G154:G167)</f>
        <v>1042.0978571428573</v>
      </c>
      <c r="AF167" s="41"/>
      <c r="AG167" s="42">
        <f>AVERAGE(E167,F167,G167)</f>
        <v>1022.9933333333333</v>
      </c>
      <c r="AH167" s="30">
        <f t="shared" si="57"/>
        <v>1060.3990476190477</v>
      </c>
      <c r="AI167" s="30">
        <f t="shared" si="58"/>
        <v>19.604217687074815</v>
      </c>
      <c r="AJ167" s="31">
        <f t="shared" si="59"/>
        <v>-127.20294813694153</v>
      </c>
      <c r="AK167" s="25">
        <f t="shared" si="53"/>
        <v>43215</v>
      </c>
      <c r="AL167" s="39"/>
      <c r="AM167" s="39"/>
      <c r="AN167" s="22">
        <f>AVERAGE(E167,F167,G167)</f>
        <v>1022.9933333333333</v>
      </c>
      <c r="AO167" s="23">
        <f t="shared" si="68"/>
        <v>1035.1923333333332</v>
      </c>
      <c r="AP167" s="23">
        <f t="shared" si="69"/>
        <v>19.544266666666601</v>
      </c>
      <c r="AQ167" s="24">
        <f t="shared" si="70"/>
        <v>-41.611521196326571</v>
      </c>
      <c r="AR167" s="25">
        <v>43215</v>
      </c>
      <c r="AS167" s="39"/>
      <c r="AT167" s="39"/>
      <c r="AU167" s="22">
        <f>G167-G166</f>
        <v>1.1999999999999318</v>
      </c>
      <c r="AV167" s="27">
        <f t="shared" si="54"/>
        <v>1.1999999999999318</v>
      </c>
      <c r="AW167" s="27">
        <f t="shared" si="62"/>
        <v>0</v>
      </c>
      <c r="AX167" s="38">
        <f t="shared" si="66"/>
        <v>6.7578833374236753</v>
      </c>
      <c r="AY167" s="38">
        <f t="shared" si="67"/>
        <v>9.1601299451675366</v>
      </c>
      <c r="AZ167" s="27">
        <f t="shared" si="63"/>
        <v>0.73774972384412774</v>
      </c>
      <c r="BA167" s="35">
        <f t="shared" si="64"/>
        <v>42.454313974058913</v>
      </c>
      <c r="BB167" s="43">
        <v>43215</v>
      </c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</row>
    <row r="168" spans="1:100" s="4" customFormat="1" x14ac:dyDescent="0.25">
      <c r="A168" s="39">
        <v>1171</v>
      </c>
      <c r="B168" s="39">
        <v>3</v>
      </c>
      <c r="C168" s="40">
        <v>43216</v>
      </c>
      <c r="D168" s="39">
        <v>1029.51</v>
      </c>
      <c r="E168" s="39">
        <v>1047.98</v>
      </c>
      <c r="F168" s="39">
        <v>1018.19</v>
      </c>
      <c r="G168" s="39">
        <v>1040.04</v>
      </c>
      <c r="H168" s="39">
        <v>2079533</v>
      </c>
      <c r="I168" s="40">
        <v>43704.859580590281</v>
      </c>
      <c r="J168" s="40"/>
      <c r="K168" s="11">
        <v>43216</v>
      </c>
      <c r="L168" s="48">
        <f t="shared" si="61"/>
        <v>35.235702321129359</v>
      </c>
      <c r="M168" s="46">
        <f t="shared" si="65"/>
        <v>24.582627128767928</v>
      </c>
      <c r="N168" s="40"/>
      <c r="O168" s="49">
        <v>43216</v>
      </c>
      <c r="P168" s="13">
        <f t="shared" si="55"/>
        <v>0.25</v>
      </c>
      <c r="Q168" s="46">
        <f t="shared" si="51"/>
        <v>1043.4624038334928</v>
      </c>
      <c r="R168" s="40"/>
      <c r="S168" s="43">
        <v>43216</v>
      </c>
      <c r="T168" s="27">
        <f t="shared" si="56"/>
        <v>0.15384615384615385</v>
      </c>
      <c r="U168" s="53">
        <f t="shared" si="60"/>
        <v>1044.8733886076827</v>
      </c>
      <c r="V168" s="27">
        <f t="shared" si="71"/>
        <v>7.407407407407407E-2</v>
      </c>
      <c r="W168" s="54">
        <f t="shared" si="74"/>
        <v>1050.9347603347869</v>
      </c>
      <c r="X168" s="53">
        <f t="shared" si="72"/>
        <v>-6.0613717271041878</v>
      </c>
      <c r="Y168" s="52">
        <f t="shared" si="73"/>
        <v>0.2</v>
      </c>
      <c r="Z168" s="55">
        <f t="shared" si="52"/>
        <v>-7.7951963237345421</v>
      </c>
      <c r="AA168" s="53">
        <f t="shared" si="75"/>
        <v>1.7338245966303543</v>
      </c>
      <c r="AB168" s="40"/>
      <c r="AC168" s="11">
        <f>C168</f>
        <v>43216</v>
      </c>
      <c r="AD168" s="17">
        <f>AVERAGE(G162:G168)</f>
        <v>1054.4842857142858</v>
      </c>
      <c r="AE168" s="18">
        <f>AVERAGE(G155:G168)</f>
        <v>1044.4550000000002</v>
      </c>
      <c r="AF168" s="41"/>
      <c r="AG168" s="42">
        <f>AVERAGE(E168,F168,G168)</f>
        <v>1035.4033333333334</v>
      </c>
      <c r="AH168" s="30">
        <f t="shared" si="57"/>
        <v>1055.9185714285716</v>
      </c>
      <c r="AI168" s="30">
        <f t="shared" si="58"/>
        <v>22.905442176870729</v>
      </c>
      <c r="AJ168" s="31">
        <f t="shared" si="59"/>
        <v>-59.709938324770285</v>
      </c>
      <c r="AK168" s="25">
        <f t="shared" si="53"/>
        <v>43216</v>
      </c>
      <c r="AL168" s="39"/>
      <c r="AM168" s="39"/>
      <c r="AN168" s="22">
        <f>AVERAGE(E168,F168,G168)</f>
        <v>1035.4033333333334</v>
      </c>
      <c r="AO168" s="23">
        <f t="shared" si="68"/>
        <v>1036.8053333333332</v>
      </c>
      <c r="AP168" s="23">
        <f t="shared" si="69"/>
        <v>18.658333333333275</v>
      </c>
      <c r="AQ168" s="24">
        <f t="shared" si="70"/>
        <v>-5.0093791871364743</v>
      </c>
      <c r="AR168" s="25">
        <v>43216</v>
      </c>
      <c r="AS168" s="39"/>
      <c r="AT168" s="39"/>
      <c r="AU168" s="22">
        <f>G168-G167</f>
        <v>18.860000000000014</v>
      </c>
      <c r="AV168" s="27">
        <f t="shared" si="54"/>
        <v>18.860000000000014</v>
      </c>
      <c r="AW168" s="27">
        <f t="shared" si="62"/>
        <v>0</v>
      </c>
      <c r="AX168" s="38">
        <f t="shared" si="66"/>
        <v>7.622320241893414</v>
      </c>
      <c r="AY168" s="38">
        <f t="shared" si="67"/>
        <v>8.5058349490841412</v>
      </c>
      <c r="AZ168" s="27">
        <f t="shared" si="63"/>
        <v>0.8961283974495815</v>
      </c>
      <c r="BA168" s="35">
        <f t="shared" si="64"/>
        <v>47.26095546350836</v>
      </c>
      <c r="BB168" s="43">
        <v>43216</v>
      </c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</row>
    <row r="169" spans="1:100" s="4" customFormat="1" x14ac:dyDescent="0.25">
      <c r="A169" s="39">
        <v>1172</v>
      </c>
      <c r="B169" s="39">
        <v>3</v>
      </c>
      <c r="C169" s="40">
        <v>43217</v>
      </c>
      <c r="D169" s="39">
        <v>1046</v>
      </c>
      <c r="E169" s="39">
        <v>1049.5</v>
      </c>
      <c r="F169" s="39">
        <v>1025.5899999999999</v>
      </c>
      <c r="G169" s="39">
        <v>1030.05</v>
      </c>
      <c r="H169" s="39">
        <v>1619796</v>
      </c>
      <c r="I169" s="40">
        <v>43704.859580590281</v>
      </c>
      <c r="J169" s="40"/>
      <c r="K169" s="11">
        <v>43217</v>
      </c>
      <c r="L169" s="48">
        <f t="shared" si="61"/>
        <v>23.283082077051823</v>
      </c>
      <c r="M169" s="46">
        <f t="shared" si="65"/>
        <v>26.144400592678767</v>
      </c>
      <c r="N169" s="40"/>
      <c r="O169" s="49">
        <v>43217</v>
      </c>
      <c r="P169" s="13">
        <f t="shared" si="55"/>
        <v>0.25</v>
      </c>
      <c r="Q169" s="46">
        <f t="shared" si="51"/>
        <v>1040.1093028751195</v>
      </c>
      <c r="R169" s="40"/>
      <c r="S169" s="43">
        <v>43217</v>
      </c>
      <c r="T169" s="27">
        <f t="shared" si="56"/>
        <v>0.15384615384615385</v>
      </c>
      <c r="U169" s="53">
        <f t="shared" si="60"/>
        <v>1042.5928672834239</v>
      </c>
      <c r="V169" s="27">
        <f t="shared" si="71"/>
        <v>7.407407407407407E-2</v>
      </c>
      <c r="W169" s="54">
        <f t="shared" si="74"/>
        <v>1049.3877410507287</v>
      </c>
      <c r="X169" s="53">
        <f t="shared" si="72"/>
        <v>-6.7948737673048072</v>
      </c>
      <c r="Y169" s="52">
        <f t="shared" si="73"/>
        <v>0.2</v>
      </c>
      <c r="Z169" s="55">
        <f t="shared" si="52"/>
        <v>-7.5951318124485949</v>
      </c>
      <c r="AA169" s="53">
        <f t="shared" si="75"/>
        <v>0.80025804514378773</v>
      </c>
      <c r="AB169" s="40"/>
      <c r="AC169" s="11">
        <f>C169</f>
        <v>43217</v>
      </c>
      <c r="AD169" s="17">
        <f>AVERAGE(G163:G169)</f>
        <v>1048.48</v>
      </c>
      <c r="AE169" s="18">
        <f>AVERAGE(G156:G169)</f>
        <v>1045.4978571428571</v>
      </c>
      <c r="AF169" s="41"/>
      <c r="AG169" s="42">
        <f>AVERAGE(E169,F169,G169)</f>
        <v>1035.0466666666669</v>
      </c>
      <c r="AH169" s="30">
        <f t="shared" si="57"/>
        <v>1050.652380952381</v>
      </c>
      <c r="AI169" s="30">
        <f t="shared" si="58"/>
        <v>22.850340136054392</v>
      </c>
      <c r="AJ169" s="31">
        <f t="shared" si="59"/>
        <v>-45.530217326584975</v>
      </c>
      <c r="AK169" s="25">
        <f t="shared" si="53"/>
        <v>43217</v>
      </c>
      <c r="AL169" s="39"/>
      <c r="AM169" s="39"/>
      <c r="AN169" s="22">
        <f>AVERAGE(E169,F169,G169)</f>
        <v>1035.0466666666669</v>
      </c>
      <c r="AO169" s="23">
        <f t="shared" si="68"/>
        <v>1037.262833333333</v>
      </c>
      <c r="AP169" s="23">
        <f t="shared" si="69"/>
        <v>18.429583333333149</v>
      </c>
      <c r="AQ169" s="24">
        <f t="shared" si="70"/>
        <v>-8.0167002027217578</v>
      </c>
      <c r="AR169" s="25">
        <v>43217</v>
      </c>
      <c r="AS169" s="39"/>
      <c r="AT169" s="39"/>
      <c r="AU169" s="22">
        <f>G169-G168</f>
        <v>-9.9900000000000091</v>
      </c>
      <c r="AV169" s="27">
        <f t="shared" si="54"/>
        <v>0</v>
      </c>
      <c r="AW169" s="27">
        <f t="shared" si="62"/>
        <v>9.9900000000000091</v>
      </c>
      <c r="AX169" s="38">
        <f t="shared" si="66"/>
        <v>7.0778687960438846</v>
      </c>
      <c r="AY169" s="38">
        <f t="shared" si="67"/>
        <v>8.6118467384352737</v>
      </c>
      <c r="AZ169" s="27">
        <f t="shared" si="63"/>
        <v>0.82187584278002324</v>
      </c>
      <c r="BA169" s="35">
        <f t="shared" si="64"/>
        <v>45.111517672132507</v>
      </c>
      <c r="BB169" s="43">
        <v>43217</v>
      </c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</row>
    <row r="170" spans="1:100" s="4" customFormat="1" x14ac:dyDescent="0.25">
      <c r="A170" s="39">
        <v>1173</v>
      </c>
      <c r="B170" s="39">
        <v>3</v>
      </c>
      <c r="C170" s="40">
        <v>43220</v>
      </c>
      <c r="D170" s="39">
        <v>1030.01</v>
      </c>
      <c r="E170" s="39">
        <v>1037</v>
      </c>
      <c r="F170" s="39">
        <v>1016.85</v>
      </c>
      <c r="G170" s="39">
        <v>1017.33</v>
      </c>
      <c r="H170" s="39">
        <v>1671254</v>
      </c>
      <c r="I170" s="40">
        <v>43704.859580590281</v>
      </c>
      <c r="J170" s="40"/>
      <c r="K170" s="11">
        <v>43220</v>
      </c>
      <c r="L170" s="48">
        <f t="shared" si="61"/>
        <v>8.0641301746829459</v>
      </c>
      <c r="M170" s="46">
        <f t="shared" si="65"/>
        <v>22.194304857621376</v>
      </c>
      <c r="N170" s="40"/>
      <c r="O170" s="49">
        <v>43220</v>
      </c>
      <c r="P170" s="13">
        <f t="shared" si="55"/>
        <v>0.25</v>
      </c>
      <c r="Q170" s="46">
        <f t="shared" si="51"/>
        <v>1034.4144771563397</v>
      </c>
      <c r="R170" s="40"/>
      <c r="S170" s="43">
        <v>43220</v>
      </c>
      <c r="T170" s="27">
        <f t="shared" si="56"/>
        <v>0.15384615384615385</v>
      </c>
      <c r="U170" s="53">
        <f t="shared" si="60"/>
        <v>1038.7062723167433</v>
      </c>
      <c r="V170" s="27">
        <f t="shared" si="71"/>
        <v>7.407407407407407E-2</v>
      </c>
      <c r="W170" s="54">
        <f t="shared" si="74"/>
        <v>1047.0130935654895</v>
      </c>
      <c r="X170" s="53">
        <f t="shared" si="72"/>
        <v>-8.3068212487462461</v>
      </c>
      <c r="Y170" s="52">
        <f t="shared" si="73"/>
        <v>0.2</v>
      </c>
      <c r="Z170" s="55">
        <f t="shared" si="52"/>
        <v>-7.7374696997081251</v>
      </c>
      <c r="AA170" s="53">
        <f t="shared" si="75"/>
        <v>-0.56935154903812091</v>
      </c>
      <c r="AB170" s="40"/>
      <c r="AC170" s="11">
        <f>C170</f>
        <v>43220</v>
      </c>
      <c r="AD170" s="17">
        <f>AVERAGE(G164:G170)</f>
        <v>1038.4271428571428</v>
      </c>
      <c r="AE170" s="18">
        <f>AVERAGE(G157:G170)</f>
        <v>1044.475714285714</v>
      </c>
      <c r="AF170" s="41"/>
      <c r="AG170" s="42">
        <f>AVERAGE(E170,F170,G170)</f>
        <v>1023.7266666666666</v>
      </c>
      <c r="AH170" s="30">
        <f t="shared" si="57"/>
        <v>1042.1347619047619</v>
      </c>
      <c r="AI170" s="30">
        <f t="shared" si="58"/>
        <v>18.375374149659837</v>
      </c>
      <c r="AJ170" s="31">
        <f t="shared" si="59"/>
        <v>-66.785380216547921</v>
      </c>
      <c r="AK170" s="25">
        <f t="shared" si="53"/>
        <v>43220</v>
      </c>
      <c r="AL170" s="39"/>
      <c r="AM170" s="39"/>
      <c r="AN170" s="22">
        <f>AVERAGE(E170,F170,G170)</f>
        <v>1023.7266666666666</v>
      </c>
      <c r="AO170" s="23">
        <f t="shared" si="68"/>
        <v>1037.9218333333331</v>
      </c>
      <c r="AP170" s="23">
        <f t="shared" si="69"/>
        <v>18.10008333333321</v>
      </c>
      <c r="AQ170" s="24">
        <f t="shared" si="70"/>
        <v>-52.283982731816593</v>
      </c>
      <c r="AR170" s="25">
        <v>43220</v>
      </c>
      <c r="AS170" s="39"/>
      <c r="AT170" s="39"/>
      <c r="AU170" s="22">
        <f>G170-G169</f>
        <v>-12.719999999999914</v>
      </c>
      <c r="AV170" s="27">
        <f t="shared" si="54"/>
        <v>0</v>
      </c>
      <c r="AW170" s="27">
        <f t="shared" si="62"/>
        <v>12.719999999999914</v>
      </c>
      <c r="AX170" s="38">
        <f t="shared" si="66"/>
        <v>6.5723067391836079</v>
      </c>
      <c r="AY170" s="38">
        <f t="shared" si="67"/>
        <v>8.9052862571184619</v>
      </c>
      <c r="AZ170" s="27">
        <f t="shared" si="63"/>
        <v>0.73802307409602008</v>
      </c>
      <c r="BA170" s="35">
        <f t="shared" si="64"/>
        <v>42.463364560328429</v>
      </c>
      <c r="BB170" s="43">
        <v>43220</v>
      </c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</row>
    <row r="171" spans="1:100" s="4" customFormat="1" x14ac:dyDescent="0.25">
      <c r="A171" s="39">
        <v>1174</v>
      </c>
      <c r="B171" s="39">
        <v>3</v>
      </c>
      <c r="C171" s="40">
        <v>43221</v>
      </c>
      <c r="D171" s="39">
        <v>1013.66</v>
      </c>
      <c r="E171" s="39">
        <v>1038.47</v>
      </c>
      <c r="F171" s="39">
        <v>1008.21</v>
      </c>
      <c r="G171" s="39">
        <v>1037.31</v>
      </c>
      <c r="H171" s="39">
        <v>1427857</v>
      </c>
      <c r="I171" s="40">
        <v>43704.859580590281</v>
      </c>
      <c r="J171" s="40"/>
      <c r="K171" s="11">
        <v>43221</v>
      </c>
      <c r="L171" s="48">
        <f t="shared" si="61"/>
        <v>33.852954862726733</v>
      </c>
      <c r="M171" s="46">
        <f t="shared" si="65"/>
        <v>21.733389038153831</v>
      </c>
      <c r="N171" s="40"/>
      <c r="O171" s="49">
        <v>43221</v>
      </c>
      <c r="P171" s="13">
        <f t="shared" si="55"/>
        <v>0.25</v>
      </c>
      <c r="Q171" s="46">
        <f t="shared" si="51"/>
        <v>1035.1383578672549</v>
      </c>
      <c r="R171" s="40"/>
      <c r="S171" s="43">
        <v>43221</v>
      </c>
      <c r="T171" s="27">
        <f t="shared" si="56"/>
        <v>0.15384615384615385</v>
      </c>
      <c r="U171" s="53">
        <f t="shared" si="60"/>
        <v>1038.4914611910904</v>
      </c>
      <c r="V171" s="27">
        <f t="shared" si="71"/>
        <v>7.407407407407407E-2</v>
      </c>
      <c r="W171" s="54">
        <f t="shared" si="74"/>
        <v>1046.2943458939717</v>
      </c>
      <c r="X171" s="53">
        <f t="shared" si="72"/>
        <v>-7.8028847028813288</v>
      </c>
      <c r="Y171" s="52">
        <f t="shared" si="73"/>
        <v>0.2</v>
      </c>
      <c r="Z171" s="55">
        <f t="shared" si="52"/>
        <v>-7.7505527003427659</v>
      </c>
      <c r="AA171" s="53">
        <f t="shared" si="75"/>
        <v>-5.2332002538562961E-2</v>
      </c>
      <c r="AB171" s="40"/>
      <c r="AC171" s="11">
        <f>C171</f>
        <v>43221</v>
      </c>
      <c r="AD171" s="17">
        <f>AVERAGE(G165:G171)</f>
        <v>1033.3342857142857</v>
      </c>
      <c r="AE171" s="18">
        <f>AVERAGE(G158:G171)</f>
        <v>1045.7142857142858</v>
      </c>
      <c r="AF171" s="41"/>
      <c r="AG171" s="42">
        <f>AVERAGE(E171,F171,G171)</f>
        <v>1027.9966666666667</v>
      </c>
      <c r="AH171" s="30">
        <f t="shared" si="57"/>
        <v>1034.949523809524</v>
      </c>
      <c r="AI171" s="30">
        <f t="shared" si="58"/>
        <v>10.254693877551079</v>
      </c>
      <c r="AJ171" s="31">
        <f t="shared" si="59"/>
        <v>-45.2011357002607</v>
      </c>
      <c r="AK171" s="25">
        <f t="shared" si="53"/>
        <v>43221</v>
      </c>
      <c r="AL171" s="39"/>
      <c r="AM171" s="39"/>
      <c r="AN171" s="22">
        <f>AVERAGE(E171,F171,G171)</f>
        <v>1027.9966666666667</v>
      </c>
      <c r="AO171" s="23">
        <f t="shared" si="68"/>
        <v>1038.8471666666665</v>
      </c>
      <c r="AP171" s="23">
        <f t="shared" si="69"/>
        <v>17.637416666666546</v>
      </c>
      <c r="AQ171" s="24">
        <f t="shared" si="70"/>
        <v>-41.013186927412299</v>
      </c>
      <c r="AR171" s="25">
        <v>43221</v>
      </c>
      <c r="AS171" s="39"/>
      <c r="AT171" s="39"/>
      <c r="AU171" s="22">
        <f>G171-G170</f>
        <v>19.979999999999905</v>
      </c>
      <c r="AV171" s="27">
        <f t="shared" si="54"/>
        <v>19.979999999999905</v>
      </c>
      <c r="AW171" s="27">
        <f t="shared" si="62"/>
        <v>0</v>
      </c>
      <c r="AX171" s="38">
        <f t="shared" si="66"/>
        <v>7.5299991149562002</v>
      </c>
      <c r="AY171" s="38">
        <f t="shared" si="67"/>
        <v>8.2691943816100011</v>
      </c>
      <c r="AZ171" s="27">
        <f t="shared" si="63"/>
        <v>0.91060855114281636</v>
      </c>
      <c r="BA171" s="35">
        <f t="shared" si="64"/>
        <v>47.66065506187244</v>
      </c>
      <c r="BB171" s="43">
        <v>43221</v>
      </c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</row>
    <row r="172" spans="1:100" s="4" customFormat="1" x14ac:dyDescent="0.25">
      <c r="A172" s="39">
        <v>1175</v>
      </c>
      <c r="B172" s="39">
        <v>3</v>
      </c>
      <c r="C172" s="40">
        <v>43222</v>
      </c>
      <c r="D172" s="39">
        <v>1028.0999999999999</v>
      </c>
      <c r="E172" s="39">
        <v>1040.3900000000001</v>
      </c>
      <c r="F172" s="39">
        <v>1022.87</v>
      </c>
      <c r="G172" s="39">
        <v>1024.3800000000001</v>
      </c>
      <c r="H172" s="39">
        <v>1603081</v>
      </c>
      <c r="I172" s="40">
        <v>43704.859580590281</v>
      </c>
      <c r="J172" s="40"/>
      <c r="K172" s="11">
        <v>43222</v>
      </c>
      <c r="L172" s="48">
        <f t="shared" si="61"/>
        <v>18.811074918566852</v>
      </c>
      <c r="M172" s="46">
        <f t="shared" si="65"/>
        <v>20.242719985325511</v>
      </c>
      <c r="N172" s="40"/>
      <c r="O172" s="49">
        <v>43222</v>
      </c>
      <c r="P172" s="13">
        <f t="shared" si="55"/>
        <v>0.25</v>
      </c>
      <c r="Q172" s="46">
        <f t="shared" si="51"/>
        <v>1032.4487684004412</v>
      </c>
      <c r="R172" s="40"/>
      <c r="S172" s="43">
        <v>43222</v>
      </c>
      <c r="T172" s="27">
        <f t="shared" si="56"/>
        <v>0.15384615384615385</v>
      </c>
      <c r="U172" s="53">
        <f t="shared" si="60"/>
        <v>1036.3204671616918</v>
      </c>
      <c r="V172" s="27">
        <f t="shared" si="71"/>
        <v>7.407407407407407E-2</v>
      </c>
      <c r="W172" s="54">
        <f t="shared" si="74"/>
        <v>1044.6710610129367</v>
      </c>
      <c r="X172" s="53">
        <f t="shared" si="72"/>
        <v>-8.3505938512448665</v>
      </c>
      <c r="Y172" s="52">
        <f t="shared" si="73"/>
        <v>0.2</v>
      </c>
      <c r="Z172" s="55">
        <f t="shared" si="52"/>
        <v>-7.8705609305231858</v>
      </c>
      <c r="AA172" s="53">
        <f t="shared" si="75"/>
        <v>-0.48003292072168069</v>
      </c>
      <c r="AB172" s="40"/>
      <c r="AC172" s="11">
        <f>C172</f>
        <v>43222</v>
      </c>
      <c r="AD172" s="17">
        <f>AVERAGE(G166:G172)</f>
        <v>1027.1814285714286</v>
      </c>
      <c r="AE172" s="18">
        <f>AVERAGE(G159:G172)</f>
        <v>1045.1335714285713</v>
      </c>
      <c r="AF172" s="41"/>
      <c r="AG172" s="42">
        <f>AVERAGE(E172,F172,G172)</f>
        <v>1029.2133333333334</v>
      </c>
      <c r="AH172" s="30">
        <f t="shared" si="57"/>
        <v>1029.0814285714287</v>
      </c>
      <c r="AI172" s="30">
        <f t="shared" si="58"/>
        <v>3.5793197278912072</v>
      </c>
      <c r="AJ172" s="31">
        <f t="shared" si="59"/>
        <v>2.4567938776533929</v>
      </c>
      <c r="AK172" s="25">
        <f t="shared" si="53"/>
        <v>43222</v>
      </c>
      <c r="AL172" s="39"/>
      <c r="AM172" s="39"/>
      <c r="AN172" s="22">
        <f>AVERAGE(E172,F172,G172)</f>
        <v>1029.2133333333334</v>
      </c>
      <c r="AO172" s="23">
        <f t="shared" si="68"/>
        <v>1039.5268333333331</v>
      </c>
      <c r="AP172" s="23">
        <f t="shared" si="69"/>
        <v>17.297583333333211</v>
      </c>
      <c r="AQ172" s="24">
        <f t="shared" si="70"/>
        <v>-39.749290604178128</v>
      </c>
      <c r="AR172" s="25">
        <v>43222</v>
      </c>
      <c r="AS172" s="39"/>
      <c r="AT172" s="39"/>
      <c r="AU172" s="22">
        <f>G172-G171</f>
        <v>-12.929999999999836</v>
      </c>
      <c r="AV172" s="27">
        <f t="shared" si="54"/>
        <v>0</v>
      </c>
      <c r="AW172" s="27">
        <f t="shared" si="62"/>
        <v>12.929999999999836</v>
      </c>
      <c r="AX172" s="38">
        <f t="shared" si="66"/>
        <v>6.9921420353164709</v>
      </c>
      <c r="AY172" s="38">
        <f t="shared" si="67"/>
        <v>8.6021090686378461</v>
      </c>
      <c r="AZ172" s="27">
        <f t="shared" si="63"/>
        <v>0.81284043012299134</v>
      </c>
      <c r="BA172" s="35">
        <f t="shared" si="64"/>
        <v>44.837946937659851</v>
      </c>
      <c r="BB172" s="43">
        <v>43222</v>
      </c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</row>
    <row r="173" spans="1:100" s="4" customFormat="1" x14ac:dyDescent="0.25">
      <c r="A173" s="39">
        <v>1176</v>
      </c>
      <c r="B173" s="39">
        <v>3</v>
      </c>
      <c r="C173" s="40">
        <v>43223</v>
      </c>
      <c r="D173" s="39">
        <v>1019</v>
      </c>
      <c r="E173" s="39">
        <v>1029.68</v>
      </c>
      <c r="F173" s="39">
        <v>1006.29</v>
      </c>
      <c r="G173" s="39">
        <v>1023.72</v>
      </c>
      <c r="H173" s="39">
        <v>1815058</v>
      </c>
      <c r="I173" s="40">
        <v>43704.859580590281</v>
      </c>
      <c r="J173" s="40"/>
      <c r="K173" s="11">
        <v>43223</v>
      </c>
      <c r="L173" s="48">
        <f t="shared" si="61"/>
        <v>19.833864360491628</v>
      </c>
      <c r="M173" s="46">
        <f t="shared" si="65"/>
        <v>24.165964713928403</v>
      </c>
      <c r="N173" s="40"/>
      <c r="O173" s="49">
        <v>43223</v>
      </c>
      <c r="P173" s="13">
        <f t="shared" si="55"/>
        <v>0.25</v>
      </c>
      <c r="Q173" s="46">
        <f t="shared" ref="Q173:Q236" si="76">(G173*P173)+(Q172*(1-P173))</f>
        <v>1030.2665763003308</v>
      </c>
      <c r="R173" s="40"/>
      <c r="S173" s="43">
        <v>43223</v>
      </c>
      <c r="T173" s="27">
        <f t="shared" si="56"/>
        <v>0.15384615384615385</v>
      </c>
      <c r="U173" s="53">
        <f t="shared" si="60"/>
        <v>1034.3819337522007</v>
      </c>
      <c r="V173" s="27">
        <f t="shared" si="71"/>
        <v>7.407407407407407E-2</v>
      </c>
      <c r="W173" s="54">
        <f t="shared" si="74"/>
        <v>1043.1191305675341</v>
      </c>
      <c r="X173" s="53">
        <f t="shared" si="72"/>
        <v>-8.737196815333391</v>
      </c>
      <c r="Y173" s="52">
        <f t="shared" si="73"/>
        <v>0.2</v>
      </c>
      <c r="Z173" s="55">
        <f t="shared" si="52"/>
        <v>-8.0438881074852269</v>
      </c>
      <c r="AA173" s="53">
        <f t="shared" si="75"/>
        <v>-0.69330870784816412</v>
      </c>
      <c r="AB173" s="40"/>
      <c r="AC173" s="11">
        <f>C173</f>
        <v>43223</v>
      </c>
      <c r="AD173" s="17">
        <f>AVERAGE(G167:G173)</f>
        <v>1027.7157142857143</v>
      </c>
      <c r="AE173" s="18">
        <f>AVERAGE(G160:G173)</f>
        <v>1044.7371428571428</v>
      </c>
      <c r="AF173" s="41"/>
      <c r="AG173" s="42">
        <f>AVERAGE(E173,F173,G173)</f>
        <v>1019.8966666666666</v>
      </c>
      <c r="AH173" s="30">
        <f t="shared" si="57"/>
        <v>1027.7538095238094</v>
      </c>
      <c r="AI173" s="30">
        <f t="shared" si="58"/>
        <v>4.7556462585034751</v>
      </c>
      <c r="AJ173" s="31">
        <f t="shared" si="59"/>
        <v>-110.14476168678551</v>
      </c>
      <c r="AK173" s="25">
        <f t="shared" si="53"/>
        <v>43223</v>
      </c>
      <c r="AL173" s="39"/>
      <c r="AM173" s="39"/>
      <c r="AN173" s="22">
        <f>AVERAGE(E173,F173,G173)</f>
        <v>1019.8966666666666</v>
      </c>
      <c r="AO173" s="23">
        <f t="shared" si="68"/>
        <v>1039.0095000000001</v>
      </c>
      <c r="AP173" s="23">
        <f t="shared" si="69"/>
        <v>17.556250000000045</v>
      </c>
      <c r="AQ173" s="24">
        <f t="shared" si="70"/>
        <v>-72.577508801076249</v>
      </c>
      <c r="AR173" s="25">
        <v>43223</v>
      </c>
      <c r="AS173" s="39"/>
      <c r="AT173" s="39"/>
      <c r="AU173" s="22">
        <f>G173-G172</f>
        <v>-0.66000000000008185</v>
      </c>
      <c r="AV173" s="27">
        <f t="shared" si="54"/>
        <v>0</v>
      </c>
      <c r="AW173" s="27">
        <f t="shared" si="62"/>
        <v>0.66000000000008185</v>
      </c>
      <c r="AX173" s="38">
        <f t="shared" si="66"/>
        <v>6.4927033185081511</v>
      </c>
      <c r="AY173" s="38">
        <f t="shared" si="67"/>
        <v>8.0348155637351493</v>
      </c>
      <c r="AZ173" s="27">
        <f t="shared" si="63"/>
        <v>0.80807123287468274</v>
      </c>
      <c r="BA173" s="35">
        <f t="shared" si="64"/>
        <v>44.692444533278518</v>
      </c>
      <c r="BB173" s="43">
        <v>43223</v>
      </c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</row>
    <row r="174" spans="1:100" s="4" customFormat="1" x14ac:dyDescent="0.25">
      <c r="A174" s="39">
        <v>1177</v>
      </c>
      <c r="B174" s="39">
        <v>3</v>
      </c>
      <c r="C174" s="40">
        <v>43224</v>
      </c>
      <c r="D174" s="39">
        <v>1016.9</v>
      </c>
      <c r="E174" s="39">
        <v>1048.51</v>
      </c>
      <c r="F174" s="39">
        <v>1016.9</v>
      </c>
      <c r="G174" s="39">
        <v>1048.21</v>
      </c>
      <c r="H174" s="39">
        <v>1938658</v>
      </c>
      <c r="I174" s="40">
        <v>43704.859580590281</v>
      </c>
      <c r="J174" s="40"/>
      <c r="K174" s="11">
        <v>43224</v>
      </c>
      <c r="L174" s="48">
        <f t="shared" si="61"/>
        <v>47.701411015020504</v>
      </c>
      <c r="M174" s="46">
        <f t="shared" si="65"/>
        <v>28.78211676469299</v>
      </c>
      <c r="N174" s="40"/>
      <c r="O174" s="49">
        <v>43224</v>
      </c>
      <c r="P174" s="13">
        <f t="shared" si="55"/>
        <v>0.25</v>
      </c>
      <c r="Q174" s="46">
        <f t="shared" si="76"/>
        <v>1034.7524322252482</v>
      </c>
      <c r="R174" s="40"/>
      <c r="S174" s="43">
        <v>43224</v>
      </c>
      <c r="T174" s="27">
        <f t="shared" si="56"/>
        <v>0.15384615384615385</v>
      </c>
      <c r="U174" s="53">
        <f t="shared" si="60"/>
        <v>1036.5093285595544</v>
      </c>
      <c r="V174" s="27">
        <f t="shared" si="71"/>
        <v>7.407407407407407E-2</v>
      </c>
      <c r="W174" s="54">
        <f t="shared" si="74"/>
        <v>1043.496232006976</v>
      </c>
      <c r="X174" s="53">
        <f t="shared" si="72"/>
        <v>-6.9869034474215823</v>
      </c>
      <c r="Y174" s="52">
        <f t="shared" si="73"/>
        <v>0.2</v>
      </c>
      <c r="Z174" s="55">
        <f t="shared" si="52"/>
        <v>-7.832491175472498</v>
      </c>
      <c r="AA174" s="53">
        <f t="shared" si="75"/>
        <v>0.84558772805091564</v>
      </c>
      <c r="AB174" s="40"/>
      <c r="AC174" s="11">
        <f>C174</f>
        <v>43224</v>
      </c>
      <c r="AD174" s="17">
        <f>AVERAGE(G168:G174)</f>
        <v>1031.5771428571429</v>
      </c>
      <c r="AE174" s="18">
        <f>AVERAGE(G161:G174)</f>
        <v>1045.4678571428572</v>
      </c>
      <c r="AF174" s="41"/>
      <c r="AG174" s="42">
        <f>AVERAGE(E174,F174,G174)</f>
        <v>1037.8733333333332</v>
      </c>
      <c r="AH174" s="30">
        <f t="shared" si="57"/>
        <v>1029.8795238095238</v>
      </c>
      <c r="AI174" s="30">
        <f t="shared" si="58"/>
        <v>5.3385034013605752</v>
      </c>
      <c r="AJ174" s="31">
        <f t="shared" si="59"/>
        <v>99.825849091864995</v>
      </c>
      <c r="AK174" s="25">
        <f t="shared" si="53"/>
        <v>43224</v>
      </c>
      <c r="AL174" s="39"/>
      <c r="AM174" s="39"/>
      <c r="AN174" s="22">
        <f>AVERAGE(E174,F174,G174)</f>
        <v>1037.8733333333332</v>
      </c>
      <c r="AO174" s="23">
        <f t="shared" si="68"/>
        <v>1040.2116666666666</v>
      </c>
      <c r="AP174" s="23">
        <f t="shared" si="69"/>
        <v>16.955166666666617</v>
      </c>
      <c r="AQ174" s="24">
        <f t="shared" si="70"/>
        <v>-9.1941820421833</v>
      </c>
      <c r="AR174" s="25">
        <v>43224</v>
      </c>
      <c r="AS174" s="39"/>
      <c r="AT174" s="39"/>
      <c r="AU174" s="22">
        <f>G174-G173</f>
        <v>24.490000000000009</v>
      </c>
      <c r="AV174" s="27">
        <f t="shared" si="54"/>
        <v>24.490000000000009</v>
      </c>
      <c r="AW174" s="27">
        <f t="shared" si="62"/>
        <v>0</v>
      </c>
      <c r="AX174" s="38">
        <f t="shared" si="66"/>
        <v>7.778224510043283</v>
      </c>
      <c r="AY174" s="38">
        <f t="shared" si="67"/>
        <v>7.4609001663254952</v>
      </c>
      <c r="AZ174" s="27">
        <f t="shared" si="63"/>
        <v>1.0425316431856333</v>
      </c>
      <c r="BA174" s="35">
        <f t="shared" si="64"/>
        <v>51.04115016596019</v>
      </c>
      <c r="BB174" s="43">
        <v>43224</v>
      </c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</row>
    <row r="175" spans="1:100" s="4" customFormat="1" x14ac:dyDescent="0.25">
      <c r="A175" s="39">
        <v>1178</v>
      </c>
      <c r="B175" s="39">
        <v>3</v>
      </c>
      <c r="C175" s="40">
        <v>43227</v>
      </c>
      <c r="D175" s="39">
        <v>1049.23</v>
      </c>
      <c r="E175" s="39">
        <v>1061.68</v>
      </c>
      <c r="F175" s="39">
        <v>1047.0999999999999</v>
      </c>
      <c r="G175" s="39">
        <v>1054.79</v>
      </c>
      <c r="H175" s="39">
        <v>1466065</v>
      </c>
      <c r="I175" s="40">
        <v>43704.859580590281</v>
      </c>
      <c r="J175" s="40"/>
      <c r="K175" s="11">
        <v>43227</v>
      </c>
      <c r="L175" s="48">
        <f t="shared" si="61"/>
        <v>55.188893946290328</v>
      </c>
      <c r="M175" s="46">
        <f t="shared" si="65"/>
        <v>40.908056440600824</v>
      </c>
      <c r="N175" s="40"/>
      <c r="O175" s="49">
        <v>43227</v>
      </c>
      <c r="P175" s="13">
        <f t="shared" si="55"/>
        <v>0.25</v>
      </c>
      <c r="Q175" s="46">
        <f t="shared" si="76"/>
        <v>1039.7618241689361</v>
      </c>
      <c r="R175" s="40"/>
      <c r="S175" s="43">
        <v>43227</v>
      </c>
      <c r="T175" s="27">
        <f t="shared" si="56"/>
        <v>0.15384615384615385</v>
      </c>
      <c r="U175" s="53">
        <f t="shared" si="60"/>
        <v>1039.3217395503923</v>
      </c>
      <c r="V175" s="27">
        <f t="shared" si="71"/>
        <v>7.407407407407407E-2</v>
      </c>
      <c r="W175" s="54">
        <f t="shared" si="74"/>
        <v>1044.3328074138667</v>
      </c>
      <c r="X175" s="53">
        <f t="shared" si="72"/>
        <v>-5.011067863474409</v>
      </c>
      <c r="Y175" s="52">
        <f t="shared" si="73"/>
        <v>0.2</v>
      </c>
      <c r="Z175" s="55">
        <f t="shared" si="52"/>
        <v>-7.2682065130728803</v>
      </c>
      <c r="AA175" s="53">
        <f t="shared" si="75"/>
        <v>2.2571386495984713</v>
      </c>
      <c r="AB175" s="40"/>
      <c r="AC175" s="11">
        <f>C175</f>
        <v>43227</v>
      </c>
      <c r="AD175" s="17">
        <f>AVERAGE(G169:G175)</f>
        <v>1033.6842857142858</v>
      </c>
      <c r="AE175" s="18">
        <f>AVERAGE(G162:G175)</f>
        <v>1044.0842857142857</v>
      </c>
      <c r="AF175" s="41"/>
      <c r="AG175" s="42">
        <f>AVERAGE(E175,F175,G175)</f>
        <v>1054.5233333333333</v>
      </c>
      <c r="AH175" s="30">
        <f t="shared" si="57"/>
        <v>1032.6109523809523</v>
      </c>
      <c r="AI175" s="30">
        <f t="shared" si="58"/>
        <v>8.4601360544217776</v>
      </c>
      <c r="AJ175" s="31">
        <f t="shared" si="59"/>
        <v>172.67161986855808</v>
      </c>
      <c r="AK175" s="25">
        <f t="shared" si="53"/>
        <v>43227</v>
      </c>
      <c r="AL175" s="39"/>
      <c r="AM175" s="39"/>
      <c r="AN175" s="22">
        <f>AVERAGE(E175,F175,G175)</f>
        <v>1054.5233333333333</v>
      </c>
      <c r="AO175" s="23">
        <f t="shared" si="68"/>
        <v>1041.7856666666669</v>
      </c>
      <c r="AP175" s="23">
        <f t="shared" si="69"/>
        <v>17.441933333333413</v>
      </c>
      <c r="AQ175" s="24">
        <f t="shared" si="70"/>
        <v>48.685989193347723</v>
      </c>
      <c r="AR175" s="25">
        <v>43227</v>
      </c>
      <c r="AS175" s="39"/>
      <c r="AT175" s="39"/>
      <c r="AU175" s="22">
        <f>G175-G174</f>
        <v>6.5799999999999272</v>
      </c>
      <c r="AV175" s="27">
        <f t="shared" si="54"/>
        <v>6.5799999999999272</v>
      </c>
      <c r="AW175" s="27">
        <f t="shared" si="62"/>
        <v>0</v>
      </c>
      <c r="AX175" s="38">
        <f t="shared" si="66"/>
        <v>7.6926370450401862</v>
      </c>
      <c r="AY175" s="38">
        <f t="shared" si="67"/>
        <v>6.9279787258736736</v>
      </c>
      <c r="AZ175" s="27">
        <f t="shared" si="63"/>
        <v>1.1103724981589176</v>
      </c>
      <c r="BA175" s="35">
        <f t="shared" si="64"/>
        <v>52.615000391049591</v>
      </c>
      <c r="BB175" s="43">
        <v>43227</v>
      </c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</row>
    <row r="176" spans="1:100" s="4" customFormat="1" x14ac:dyDescent="0.25">
      <c r="A176" s="39">
        <v>1179</v>
      </c>
      <c r="B176" s="39">
        <v>3</v>
      </c>
      <c r="C176" s="40">
        <v>43228</v>
      </c>
      <c r="D176" s="39">
        <v>1058.54</v>
      </c>
      <c r="E176" s="39">
        <v>1060.55</v>
      </c>
      <c r="F176" s="39">
        <v>1047.1500000000001</v>
      </c>
      <c r="G176" s="39">
        <v>1053.9100000000001</v>
      </c>
      <c r="H176" s="39">
        <v>1217721</v>
      </c>
      <c r="I176" s="40">
        <v>43704.859580590281</v>
      </c>
      <c r="J176" s="40"/>
      <c r="K176" s="11">
        <v>43228</v>
      </c>
      <c r="L176" s="48">
        <f t="shared" si="61"/>
        <v>54.187528447883551</v>
      </c>
      <c r="M176" s="46">
        <f t="shared" si="65"/>
        <v>52.359277803064799</v>
      </c>
      <c r="N176" s="40"/>
      <c r="O176" s="49">
        <v>43228</v>
      </c>
      <c r="P176" s="13">
        <f t="shared" si="55"/>
        <v>0.25</v>
      </c>
      <c r="Q176" s="46">
        <f t="shared" si="76"/>
        <v>1043.298868126702</v>
      </c>
      <c r="R176" s="40"/>
      <c r="S176" s="43">
        <v>43228</v>
      </c>
      <c r="T176" s="27">
        <f t="shared" si="56"/>
        <v>0.15384615384615385</v>
      </c>
      <c r="U176" s="53">
        <f t="shared" si="60"/>
        <v>1041.5660873118704</v>
      </c>
      <c r="V176" s="27">
        <f t="shared" si="71"/>
        <v>7.407407407407407E-2</v>
      </c>
      <c r="W176" s="54">
        <f t="shared" si="74"/>
        <v>1045.0422290869137</v>
      </c>
      <c r="X176" s="53">
        <f t="shared" si="72"/>
        <v>-3.4761417750432884</v>
      </c>
      <c r="Y176" s="52">
        <f t="shared" si="73"/>
        <v>0.2</v>
      </c>
      <c r="Z176" s="55">
        <f t="shared" si="52"/>
        <v>-6.5097935654669623</v>
      </c>
      <c r="AA176" s="53">
        <f t="shared" si="75"/>
        <v>3.0336517904236739</v>
      </c>
      <c r="AB176" s="40"/>
      <c r="AC176" s="11">
        <f>C176</f>
        <v>43228</v>
      </c>
      <c r="AD176" s="17">
        <f>AVERAGE(G170:G176)</f>
        <v>1037.0928571428572</v>
      </c>
      <c r="AE176" s="18">
        <f>AVERAGE(G163:G176)</f>
        <v>1042.7864285714288</v>
      </c>
      <c r="AF176" s="41"/>
      <c r="AG176" s="42">
        <f>AVERAGE(E176,F176,G176)</f>
        <v>1053.8699999999999</v>
      </c>
      <c r="AH176" s="30">
        <f t="shared" si="57"/>
        <v>1035.3</v>
      </c>
      <c r="AI176" s="30">
        <f t="shared" si="58"/>
        <v>11.533333333333303</v>
      </c>
      <c r="AJ176" s="31">
        <f t="shared" si="59"/>
        <v>107.34104046242766</v>
      </c>
      <c r="AK176" s="25">
        <f t="shared" si="53"/>
        <v>43228</v>
      </c>
      <c r="AL176" s="39"/>
      <c r="AM176" s="39"/>
      <c r="AN176" s="22">
        <f>AVERAGE(E176,F176,G176)</f>
        <v>1053.8699999999999</v>
      </c>
      <c r="AO176" s="23">
        <f t="shared" si="68"/>
        <v>1043.1581666666668</v>
      </c>
      <c r="AP176" s="23">
        <f t="shared" si="69"/>
        <v>17.689616666666705</v>
      </c>
      <c r="AQ176" s="24">
        <f t="shared" si="70"/>
        <v>40.369570221827075</v>
      </c>
      <c r="AR176" s="25">
        <v>43228</v>
      </c>
      <c r="AS176" s="39"/>
      <c r="AT176" s="39"/>
      <c r="AU176" s="22">
        <f>G176-G175</f>
        <v>-0.87999999999988177</v>
      </c>
      <c r="AV176" s="27">
        <f t="shared" si="54"/>
        <v>0</v>
      </c>
      <c r="AW176" s="27">
        <f t="shared" si="62"/>
        <v>0.87999999999988177</v>
      </c>
      <c r="AX176" s="38">
        <f t="shared" si="66"/>
        <v>7.1431629703944584</v>
      </c>
      <c r="AY176" s="38">
        <f t="shared" si="67"/>
        <v>6.4959802454541178</v>
      </c>
      <c r="AZ176" s="27">
        <f t="shared" si="63"/>
        <v>1.0996281855064505</v>
      </c>
      <c r="BA176" s="35">
        <f t="shared" si="64"/>
        <v>52.372519720257493</v>
      </c>
      <c r="BB176" s="43">
        <v>43228</v>
      </c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</row>
    <row r="177" spans="1:100" s="4" customFormat="1" x14ac:dyDescent="0.25">
      <c r="A177" s="39">
        <v>1180</v>
      </c>
      <c r="B177" s="39">
        <v>3</v>
      </c>
      <c r="C177" s="40">
        <v>43229</v>
      </c>
      <c r="D177" s="39">
        <v>1058.0999999999999</v>
      </c>
      <c r="E177" s="39">
        <v>1085.44</v>
      </c>
      <c r="F177" s="39">
        <v>1056.3699999999999</v>
      </c>
      <c r="G177" s="39">
        <v>1082.76</v>
      </c>
      <c r="H177" s="39">
        <v>2032818</v>
      </c>
      <c r="I177" s="40">
        <v>43704.859580590281</v>
      </c>
      <c r="J177" s="40"/>
      <c r="K177" s="11">
        <v>43229</v>
      </c>
      <c r="L177" s="48">
        <f t="shared" si="61"/>
        <v>88.856611666279434</v>
      </c>
      <c r="M177" s="46">
        <f t="shared" si="65"/>
        <v>66.077678020151112</v>
      </c>
      <c r="N177" s="40"/>
      <c r="O177" s="49">
        <v>43229</v>
      </c>
      <c r="P177" s="13">
        <f t="shared" si="55"/>
        <v>0.25</v>
      </c>
      <c r="Q177" s="46">
        <f t="shared" si="76"/>
        <v>1053.1641510950265</v>
      </c>
      <c r="R177" s="40"/>
      <c r="S177" s="43">
        <v>43229</v>
      </c>
      <c r="T177" s="27">
        <f t="shared" si="56"/>
        <v>0.15384615384615385</v>
      </c>
      <c r="U177" s="53">
        <f t="shared" si="60"/>
        <v>1047.9036123408134</v>
      </c>
      <c r="V177" s="27">
        <f t="shared" si="71"/>
        <v>7.407407407407407E-2</v>
      </c>
      <c r="W177" s="54">
        <f t="shared" si="74"/>
        <v>1047.8361380434387</v>
      </c>
      <c r="X177" s="53">
        <f t="shared" si="72"/>
        <v>6.7474297374701564E-2</v>
      </c>
      <c r="Y177" s="52">
        <f t="shared" si="73"/>
        <v>0.2</v>
      </c>
      <c r="Z177" s="55">
        <f t="shared" si="52"/>
        <v>-5.1943399928986294</v>
      </c>
      <c r="AA177" s="53">
        <f t="shared" si="75"/>
        <v>5.2618142902733309</v>
      </c>
      <c r="AB177" s="40"/>
      <c r="AC177" s="11">
        <f>C177</f>
        <v>43229</v>
      </c>
      <c r="AD177" s="17">
        <f>AVERAGE(G171:G177)</f>
        <v>1046.44</v>
      </c>
      <c r="AE177" s="18">
        <f>AVERAGE(G164:G177)</f>
        <v>1042.4335714285714</v>
      </c>
      <c r="AF177" s="41"/>
      <c r="AG177" s="42">
        <f>AVERAGE(E177,F177,G177)</f>
        <v>1074.8566666666666</v>
      </c>
      <c r="AH177" s="30">
        <f t="shared" si="57"/>
        <v>1042.6042857142857</v>
      </c>
      <c r="AI177" s="30">
        <f t="shared" si="58"/>
        <v>15.839183673469361</v>
      </c>
      <c r="AJ177" s="31">
        <f t="shared" si="59"/>
        <v>135.7493400218753</v>
      </c>
      <c r="AK177" s="25">
        <f t="shared" si="53"/>
        <v>43229</v>
      </c>
      <c r="AL177" s="39"/>
      <c r="AM177" s="39"/>
      <c r="AN177" s="22">
        <f>AVERAGE(E177,F177,G177)</f>
        <v>1074.8566666666666</v>
      </c>
      <c r="AO177" s="23">
        <f t="shared" si="68"/>
        <v>1045.7809999999999</v>
      </c>
      <c r="AP177" s="23">
        <f t="shared" si="69"/>
        <v>18.761199999999974</v>
      </c>
      <c r="AQ177" s="24">
        <f t="shared" si="70"/>
        <v>103.31843260440576</v>
      </c>
      <c r="AR177" s="25">
        <v>43229</v>
      </c>
      <c r="AS177" s="39"/>
      <c r="AT177" s="39"/>
      <c r="AU177" s="22">
        <f>G177-G176</f>
        <v>28.849999999999909</v>
      </c>
      <c r="AV177" s="27">
        <f t="shared" si="54"/>
        <v>28.849999999999909</v>
      </c>
      <c r="AW177" s="27">
        <f t="shared" si="62"/>
        <v>0</v>
      </c>
      <c r="AX177" s="38">
        <f t="shared" si="66"/>
        <v>8.6936513296519902</v>
      </c>
      <c r="AY177" s="38">
        <f t="shared" si="67"/>
        <v>6.0319816564931097</v>
      </c>
      <c r="AZ177" s="27">
        <f t="shared" si="63"/>
        <v>1.4412595768247627</v>
      </c>
      <c r="BA177" s="35">
        <f t="shared" si="64"/>
        <v>59.037539084612405</v>
      </c>
      <c r="BB177" s="43">
        <v>43229</v>
      </c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</row>
    <row r="178" spans="1:100" s="4" customFormat="1" x14ac:dyDescent="0.25">
      <c r="A178" s="39">
        <v>1181</v>
      </c>
      <c r="B178" s="39">
        <v>3</v>
      </c>
      <c r="C178" s="40">
        <v>43230</v>
      </c>
      <c r="D178" s="39">
        <v>1086.03</v>
      </c>
      <c r="E178" s="39">
        <v>1100.44</v>
      </c>
      <c r="F178" s="39">
        <v>1085.6400000000001</v>
      </c>
      <c r="G178" s="39">
        <v>1097.57</v>
      </c>
      <c r="H178" s="39">
        <v>1443025</v>
      </c>
      <c r="I178" s="40">
        <v>43704.859580590281</v>
      </c>
      <c r="J178" s="40"/>
      <c r="K178" s="11">
        <v>43230</v>
      </c>
      <c r="L178" s="48">
        <f t="shared" si="61"/>
        <v>96.951672862453407</v>
      </c>
      <c r="M178" s="46">
        <f t="shared" si="65"/>
        <v>79.998604325538793</v>
      </c>
      <c r="N178" s="40"/>
      <c r="O178" s="49">
        <v>43230</v>
      </c>
      <c r="P178" s="13">
        <f t="shared" si="55"/>
        <v>0.25</v>
      </c>
      <c r="Q178" s="46">
        <f t="shared" si="76"/>
        <v>1064.2656133212697</v>
      </c>
      <c r="R178" s="40"/>
      <c r="S178" s="43">
        <v>43230</v>
      </c>
      <c r="T178" s="27">
        <f t="shared" si="56"/>
        <v>0.15384615384615385</v>
      </c>
      <c r="U178" s="53">
        <f t="shared" si="60"/>
        <v>1055.5445950576113</v>
      </c>
      <c r="V178" s="27">
        <f t="shared" si="71"/>
        <v>7.407407407407407E-2</v>
      </c>
      <c r="W178" s="54">
        <f t="shared" si="74"/>
        <v>1051.5201278179989</v>
      </c>
      <c r="X178" s="53">
        <f t="shared" si="72"/>
        <v>4.024467239612477</v>
      </c>
      <c r="Y178" s="52">
        <f t="shared" si="73"/>
        <v>0.2</v>
      </c>
      <c r="Z178" s="55">
        <f t="shared" si="52"/>
        <v>-3.3505785463964077</v>
      </c>
      <c r="AA178" s="53">
        <f t="shared" si="75"/>
        <v>7.3750457860088847</v>
      </c>
      <c r="AB178" s="40"/>
      <c r="AC178" s="11">
        <f>C178</f>
        <v>43230</v>
      </c>
      <c r="AD178" s="17">
        <f>AVERAGE(G172:G178)</f>
        <v>1055.0485714285714</v>
      </c>
      <c r="AE178" s="18">
        <f>AVERAGE(G165:G178)</f>
        <v>1044.1914285714288</v>
      </c>
      <c r="AF178" s="41"/>
      <c r="AG178" s="42">
        <f>AVERAGE(E178,F178,G178)</f>
        <v>1094.55</v>
      </c>
      <c r="AH178" s="30">
        <f t="shared" si="57"/>
        <v>1052.1119047619047</v>
      </c>
      <c r="AI178" s="30">
        <f t="shared" si="58"/>
        <v>19.814965986394537</v>
      </c>
      <c r="AJ178" s="31">
        <f t="shared" si="59"/>
        <v>142.78128719216346</v>
      </c>
      <c r="AK178" s="25">
        <f t="shared" si="53"/>
        <v>43230</v>
      </c>
      <c r="AL178" s="39"/>
      <c r="AM178" s="39"/>
      <c r="AN178" s="22">
        <f>AVERAGE(E178,F178,G178)</f>
        <v>1094.55</v>
      </c>
      <c r="AO178" s="23">
        <f t="shared" si="68"/>
        <v>1048.9313333333334</v>
      </c>
      <c r="AP178" s="23">
        <f t="shared" si="69"/>
        <v>20.802799999999991</v>
      </c>
      <c r="AQ178" s="24">
        <f t="shared" si="70"/>
        <v>146.19399525277538</v>
      </c>
      <c r="AR178" s="25">
        <v>43230</v>
      </c>
      <c r="AS178" s="39"/>
      <c r="AT178" s="39"/>
      <c r="AU178" s="22">
        <f>G178-G177</f>
        <v>14.809999999999945</v>
      </c>
      <c r="AV178" s="27">
        <f t="shared" si="54"/>
        <v>14.809999999999945</v>
      </c>
      <c r="AW178" s="27">
        <f t="shared" si="62"/>
        <v>0</v>
      </c>
      <c r="AX178" s="38">
        <f t="shared" si="66"/>
        <v>9.1305333775339879</v>
      </c>
      <c r="AY178" s="38">
        <f t="shared" si="67"/>
        <v>5.6011258238864583</v>
      </c>
      <c r="AZ178" s="27">
        <f t="shared" si="63"/>
        <v>1.6301246686150279</v>
      </c>
      <c r="BA178" s="35">
        <f t="shared" si="64"/>
        <v>61.978988603358466</v>
      </c>
      <c r="BB178" s="43">
        <v>43230</v>
      </c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</row>
    <row r="179" spans="1:100" s="4" customFormat="1" x14ac:dyDescent="0.25">
      <c r="A179" s="39">
        <v>1182</v>
      </c>
      <c r="B179" s="39">
        <v>3</v>
      </c>
      <c r="C179" s="40">
        <v>43231</v>
      </c>
      <c r="D179" s="39">
        <v>1093.5999999999999</v>
      </c>
      <c r="E179" s="39">
        <v>1101.33</v>
      </c>
      <c r="F179" s="39">
        <v>1090.9100000000001</v>
      </c>
      <c r="G179" s="39">
        <v>1098.26</v>
      </c>
      <c r="H179" s="39">
        <v>1253665</v>
      </c>
      <c r="I179" s="40">
        <v>43704.859580590281</v>
      </c>
      <c r="J179" s="40"/>
      <c r="K179" s="11">
        <v>43231</v>
      </c>
      <c r="L179" s="48">
        <f t="shared" si="61"/>
        <v>96.769781144781206</v>
      </c>
      <c r="M179" s="46">
        <f t="shared" si="65"/>
        <v>94.192688557838025</v>
      </c>
      <c r="N179" s="40"/>
      <c r="O179" s="49">
        <v>43231</v>
      </c>
      <c r="P179" s="13">
        <f t="shared" si="55"/>
        <v>0.25</v>
      </c>
      <c r="Q179" s="46">
        <f t="shared" si="76"/>
        <v>1072.7642099909524</v>
      </c>
      <c r="R179" s="40"/>
      <c r="S179" s="43">
        <v>43231</v>
      </c>
      <c r="T179" s="27">
        <f t="shared" si="56"/>
        <v>0.15384615384615385</v>
      </c>
      <c r="U179" s="53">
        <f t="shared" si="60"/>
        <v>1062.1161958179789</v>
      </c>
      <c r="V179" s="27">
        <f t="shared" si="71"/>
        <v>7.407407407407407E-2</v>
      </c>
      <c r="W179" s="54">
        <f t="shared" si="74"/>
        <v>1054.9823405722211</v>
      </c>
      <c r="X179" s="53">
        <f t="shared" si="72"/>
        <v>7.1338552457577862</v>
      </c>
      <c r="Y179" s="52">
        <f t="shared" si="73"/>
        <v>0.2</v>
      </c>
      <c r="Z179" s="55">
        <f t="shared" ref="Z179:Z242" si="77">((X179 -Z178)*Y179)+Z178</f>
        <v>-1.2536917879655687</v>
      </c>
      <c r="AA179" s="53">
        <f t="shared" si="75"/>
        <v>8.3875470337233544</v>
      </c>
      <c r="AB179" s="40"/>
      <c r="AC179" s="11">
        <f>C179</f>
        <v>43231</v>
      </c>
      <c r="AD179" s="17">
        <f>AVERAGE(G173:G179)</f>
        <v>1065.6028571428571</v>
      </c>
      <c r="AE179" s="18">
        <f>AVERAGE(G166:G179)</f>
        <v>1046.392142857143</v>
      </c>
      <c r="AF179" s="41"/>
      <c r="AG179" s="42">
        <f>AVERAGE(E179,F179,G179)</f>
        <v>1096.8333333333333</v>
      </c>
      <c r="AH179" s="30">
        <f t="shared" si="57"/>
        <v>1061.7719047619046</v>
      </c>
      <c r="AI179" s="30">
        <f t="shared" si="58"/>
        <v>23.1212244897959</v>
      </c>
      <c r="AJ179" s="31">
        <f t="shared" si="59"/>
        <v>101.09449750207465</v>
      </c>
      <c r="AK179" s="25">
        <f t="shared" si="53"/>
        <v>43231</v>
      </c>
      <c r="AL179" s="39"/>
      <c r="AM179" s="39"/>
      <c r="AN179" s="22">
        <f>AVERAGE(E179,F179,G179)</f>
        <v>1096.8333333333333</v>
      </c>
      <c r="AO179" s="23">
        <f t="shared" si="68"/>
        <v>1052.1285</v>
      </c>
      <c r="AP179" s="23">
        <f t="shared" si="69"/>
        <v>22.395833333333314</v>
      </c>
      <c r="AQ179" s="24">
        <f t="shared" si="70"/>
        <v>133.07485271317807</v>
      </c>
      <c r="AR179" s="25">
        <v>43231</v>
      </c>
      <c r="AS179" s="39"/>
      <c r="AT179" s="39"/>
      <c r="AU179" s="22">
        <f>G179-G178</f>
        <v>0.69000000000005457</v>
      </c>
      <c r="AV179" s="27">
        <f t="shared" si="54"/>
        <v>0.69000000000005457</v>
      </c>
      <c r="AW179" s="27">
        <f t="shared" si="62"/>
        <v>0</v>
      </c>
      <c r="AX179" s="38">
        <f t="shared" si="66"/>
        <v>8.5276381362815634</v>
      </c>
      <c r="AY179" s="38">
        <f t="shared" si="67"/>
        <v>5.2010454078945685</v>
      </c>
      <c r="AZ179" s="27">
        <f t="shared" si="63"/>
        <v>1.639600785514701</v>
      </c>
      <c r="BA179" s="35">
        <f t="shared" si="64"/>
        <v>62.115483315216245</v>
      </c>
      <c r="BB179" s="43">
        <v>43231</v>
      </c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</row>
    <row r="180" spans="1:100" s="4" customFormat="1" x14ac:dyDescent="0.25">
      <c r="A180" s="39">
        <v>1183</v>
      </c>
      <c r="B180" s="39">
        <v>3</v>
      </c>
      <c r="C180" s="40">
        <v>43234</v>
      </c>
      <c r="D180" s="39">
        <v>1100</v>
      </c>
      <c r="E180" s="39">
        <v>1110.75</v>
      </c>
      <c r="F180" s="39">
        <v>1099.1099999999999</v>
      </c>
      <c r="G180" s="39">
        <v>1100.2</v>
      </c>
      <c r="H180" s="39">
        <v>1518077</v>
      </c>
      <c r="I180" s="40">
        <v>43704.859580590281</v>
      </c>
      <c r="J180" s="40"/>
      <c r="K180" s="11">
        <v>43234</v>
      </c>
      <c r="L180" s="48">
        <f t="shared" si="61"/>
        <v>89.900440359946444</v>
      </c>
      <c r="M180" s="46">
        <f t="shared" si="65"/>
        <v>94.540631455727024</v>
      </c>
      <c r="N180" s="40"/>
      <c r="O180" s="49">
        <v>43234</v>
      </c>
      <c r="P180" s="13">
        <f t="shared" si="55"/>
        <v>0.25</v>
      </c>
      <c r="Q180" s="46">
        <f t="shared" si="76"/>
        <v>1079.6231574932142</v>
      </c>
      <c r="R180" s="40"/>
      <c r="S180" s="43">
        <v>43234</v>
      </c>
      <c r="T180" s="27">
        <f t="shared" si="56"/>
        <v>0.15384615384615385</v>
      </c>
      <c r="U180" s="53">
        <f t="shared" si="60"/>
        <v>1067.9752426152129</v>
      </c>
      <c r="V180" s="27">
        <f t="shared" si="71"/>
        <v>7.407407407407407E-2</v>
      </c>
      <c r="W180" s="54">
        <f t="shared" si="74"/>
        <v>1058.3317968261306</v>
      </c>
      <c r="X180" s="53">
        <f t="shared" si="72"/>
        <v>9.6434457890823069</v>
      </c>
      <c r="Y180" s="52">
        <f t="shared" si="73"/>
        <v>0.2</v>
      </c>
      <c r="Z180" s="55">
        <f t="shared" si="77"/>
        <v>0.92573572744400634</v>
      </c>
      <c r="AA180" s="53">
        <f t="shared" si="75"/>
        <v>8.7177100616383001</v>
      </c>
      <c r="AB180" s="40"/>
      <c r="AC180" s="11">
        <f>C180</f>
        <v>43234</v>
      </c>
      <c r="AD180" s="17">
        <f>AVERAGE(G174:G180)</f>
        <v>1076.5285714285715</v>
      </c>
      <c r="AE180" s="18">
        <f>AVERAGE(G167:G180)</f>
        <v>1052.122142857143</v>
      </c>
      <c r="AF180" s="41"/>
      <c r="AG180" s="42">
        <f>AVERAGE(E180,F180,G180)</f>
        <v>1103.3533333333332</v>
      </c>
      <c r="AH180" s="30">
        <f t="shared" si="57"/>
        <v>1073.6942857142856</v>
      </c>
      <c r="AI180" s="30">
        <f t="shared" si="58"/>
        <v>21.376054421768718</v>
      </c>
      <c r="AJ180" s="31">
        <f t="shared" si="59"/>
        <v>92.499289263422426</v>
      </c>
      <c r="AK180" s="25">
        <f t="shared" si="53"/>
        <v>43234</v>
      </c>
      <c r="AL180" s="39"/>
      <c r="AM180" s="39"/>
      <c r="AN180" s="22">
        <f>AVERAGE(E180,F180,G180)</f>
        <v>1103.3533333333332</v>
      </c>
      <c r="AO180" s="23">
        <f t="shared" si="68"/>
        <v>1055.4968333333331</v>
      </c>
      <c r="AP180" s="23">
        <f t="shared" si="69"/>
        <v>24.073183333333304</v>
      </c>
      <c r="AQ180" s="24">
        <f t="shared" si="70"/>
        <v>132.53059593974251</v>
      </c>
      <c r="AR180" s="25">
        <v>43234</v>
      </c>
      <c r="AS180" s="39"/>
      <c r="AT180" s="39"/>
      <c r="AU180" s="22">
        <f>G180-G179</f>
        <v>1.9400000000000546</v>
      </c>
      <c r="AV180" s="27">
        <f t="shared" si="54"/>
        <v>1.9400000000000546</v>
      </c>
      <c r="AW180" s="27">
        <f t="shared" si="62"/>
        <v>0</v>
      </c>
      <c r="AX180" s="38">
        <f t="shared" si="66"/>
        <v>8.057092555118599</v>
      </c>
      <c r="AY180" s="38">
        <f t="shared" si="67"/>
        <v>4.8295421644735281</v>
      </c>
      <c r="AZ180" s="27">
        <f t="shared" si="63"/>
        <v>1.6682932420358956</v>
      </c>
      <c r="BA180" s="35">
        <f t="shared" si="64"/>
        <v>62.522859772451227</v>
      </c>
      <c r="BB180" s="43">
        <v>43234</v>
      </c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</row>
    <row r="181" spans="1:100" s="4" customFormat="1" x14ac:dyDescent="0.25">
      <c r="A181" s="39">
        <v>1184</v>
      </c>
      <c r="B181" s="39">
        <v>3</v>
      </c>
      <c r="C181" s="40">
        <v>43235</v>
      </c>
      <c r="D181" s="39">
        <v>1090</v>
      </c>
      <c r="E181" s="39">
        <v>1090.05</v>
      </c>
      <c r="F181" s="39">
        <v>1073.47</v>
      </c>
      <c r="G181" s="39">
        <v>1079.23</v>
      </c>
      <c r="H181" s="39">
        <v>1494872</v>
      </c>
      <c r="I181" s="40">
        <v>43704.859580590281</v>
      </c>
      <c r="J181" s="40"/>
      <c r="K181" s="11">
        <v>43235</v>
      </c>
      <c r="L181" s="48">
        <f t="shared" si="61"/>
        <v>69.825770629906216</v>
      </c>
      <c r="M181" s="46">
        <f t="shared" si="65"/>
        <v>85.498664044877955</v>
      </c>
      <c r="N181" s="40"/>
      <c r="O181" s="49">
        <v>43235</v>
      </c>
      <c r="P181" s="13">
        <f t="shared" si="55"/>
        <v>0.25</v>
      </c>
      <c r="Q181" s="46">
        <f t="shared" si="76"/>
        <v>1079.5248681199105</v>
      </c>
      <c r="R181" s="40"/>
      <c r="S181" s="43">
        <v>43235</v>
      </c>
      <c r="T181" s="27">
        <f t="shared" si="56"/>
        <v>0.15384615384615385</v>
      </c>
      <c r="U181" s="53">
        <f t="shared" si="60"/>
        <v>1069.706743751334</v>
      </c>
      <c r="V181" s="27">
        <f t="shared" si="71"/>
        <v>7.407407407407407E-2</v>
      </c>
      <c r="W181" s="54">
        <f t="shared" si="74"/>
        <v>1059.8798118760469</v>
      </c>
      <c r="X181" s="53">
        <f t="shared" si="72"/>
        <v>9.8269318752870731</v>
      </c>
      <c r="Y181" s="52">
        <f t="shared" si="73"/>
        <v>0.2</v>
      </c>
      <c r="Z181" s="55">
        <f t="shared" si="77"/>
        <v>2.7059749570126197</v>
      </c>
      <c r="AA181" s="53">
        <f t="shared" si="75"/>
        <v>7.1209569182744534</v>
      </c>
      <c r="AB181" s="40"/>
      <c r="AC181" s="11">
        <f>C181</f>
        <v>43235</v>
      </c>
      <c r="AD181" s="17">
        <f>AVERAGE(G175:G181)</f>
        <v>1080.9599999999998</v>
      </c>
      <c r="AE181" s="18">
        <f>AVERAGE(G168:G181)</f>
        <v>1056.2685714285715</v>
      </c>
      <c r="AF181" s="41"/>
      <c r="AG181" s="42">
        <f>AVERAGE(E181,F181,G181)</f>
        <v>1080.9166666666667</v>
      </c>
      <c r="AH181" s="30">
        <f t="shared" si="57"/>
        <v>1079.8433333333335</v>
      </c>
      <c r="AI181" s="30">
        <f t="shared" si="58"/>
        <v>16.079999999999991</v>
      </c>
      <c r="AJ181" s="31">
        <f t="shared" si="59"/>
        <v>4.4499723604198476</v>
      </c>
      <c r="AK181" s="25">
        <f t="shared" si="53"/>
        <v>43235</v>
      </c>
      <c r="AL181" s="39"/>
      <c r="AM181" s="39"/>
      <c r="AN181" s="22">
        <f>AVERAGE(E181,F181,G181)</f>
        <v>1080.9166666666667</v>
      </c>
      <c r="AO181" s="23">
        <f t="shared" si="68"/>
        <v>1056.2043333333334</v>
      </c>
      <c r="AP181" s="23">
        <f t="shared" si="69"/>
        <v>24.851433333333329</v>
      </c>
      <c r="AQ181" s="24">
        <f t="shared" si="70"/>
        <v>66.293515822248736</v>
      </c>
      <c r="AR181" s="25">
        <v>43235</v>
      </c>
      <c r="AS181" s="39"/>
      <c r="AT181" s="39"/>
      <c r="AU181" s="22">
        <f>G181-G180</f>
        <v>-20.970000000000027</v>
      </c>
      <c r="AV181" s="27">
        <f t="shared" si="54"/>
        <v>0</v>
      </c>
      <c r="AW181" s="27">
        <f t="shared" si="62"/>
        <v>20.970000000000027</v>
      </c>
      <c r="AX181" s="38">
        <f t="shared" si="66"/>
        <v>7.4815859440386987</v>
      </c>
      <c r="AY181" s="38">
        <f t="shared" si="67"/>
        <v>5.9824320098682779</v>
      </c>
      <c r="AZ181" s="27">
        <f t="shared" si="63"/>
        <v>1.2505927241124517</v>
      </c>
      <c r="BA181" s="35">
        <f t="shared" si="64"/>
        <v>55.567260602676924</v>
      </c>
      <c r="BB181" s="43">
        <v>43235</v>
      </c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</row>
    <row r="182" spans="1:100" s="4" customFormat="1" x14ac:dyDescent="0.25">
      <c r="A182" s="39">
        <v>1185</v>
      </c>
      <c r="B182" s="39">
        <v>3</v>
      </c>
      <c r="C182" s="40">
        <v>43236</v>
      </c>
      <c r="D182" s="39">
        <v>1077.31</v>
      </c>
      <c r="E182" s="39">
        <v>1089.27</v>
      </c>
      <c r="F182" s="39">
        <v>1076.26</v>
      </c>
      <c r="G182" s="39">
        <v>1081.77</v>
      </c>
      <c r="H182" s="39">
        <v>1097317</v>
      </c>
      <c r="I182" s="40">
        <v>43704.859580590281</v>
      </c>
      <c r="J182" s="40"/>
      <c r="K182" s="11">
        <v>43236</v>
      </c>
      <c r="L182" s="48">
        <f t="shared" si="61"/>
        <v>72.257323377369318</v>
      </c>
      <c r="M182" s="46">
        <f t="shared" si="65"/>
        <v>77.327844789073993</v>
      </c>
      <c r="N182" s="40"/>
      <c r="O182" s="49">
        <v>43236</v>
      </c>
      <c r="P182" s="13">
        <f t="shared" si="55"/>
        <v>0.25</v>
      </c>
      <c r="Q182" s="46">
        <f t="shared" si="76"/>
        <v>1080.0861510899329</v>
      </c>
      <c r="R182" s="40"/>
      <c r="S182" s="43">
        <v>43236</v>
      </c>
      <c r="T182" s="27">
        <f t="shared" si="56"/>
        <v>0.15384615384615385</v>
      </c>
      <c r="U182" s="53">
        <f t="shared" si="60"/>
        <v>1071.5626293280518</v>
      </c>
      <c r="V182" s="27">
        <f t="shared" si="71"/>
        <v>7.407407407407407E-2</v>
      </c>
      <c r="W182" s="54">
        <f t="shared" si="74"/>
        <v>1061.5013072926361</v>
      </c>
      <c r="X182" s="53">
        <f t="shared" si="72"/>
        <v>10.061322035415742</v>
      </c>
      <c r="Y182" s="52">
        <f t="shared" si="73"/>
        <v>0.2</v>
      </c>
      <c r="Z182" s="55">
        <f t="shared" si="77"/>
        <v>4.1770443726932438</v>
      </c>
      <c r="AA182" s="53">
        <f t="shared" si="75"/>
        <v>5.8842776627224982</v>
      </c>
      <c r="AB182" s="40"/>
      <c r="AC182" s="11">
        <f>C182</f>
        <v>43236</v>
      </c>
      <c r="AD182" s="17">
        <f>AVERAGE(G176:G182)</f>
        <v>1084.8142857142859</v>
      </c>
      <c r="AE182" s="18">
        <f>AVERAGE(G169:G182)</f>
        <v>1059.2492857142859</v>
      </c>
      <c r="AF182" s="41"/>
      <c r="AG182" s="42">
        <f>AVERAGE(E182,F182,G182)</f>
        <v>1082.4333333333332</v>
      </c>
      <c r="AH182" s="30">
        <f t="shared" si="57"/>
        <v>1083.8304761904762</v>
      </c>
      <c r="AI182" s="30">
        <f t="shared" si="58"/>
        <v>12.355782312925189</v>
      </c>
      <c r="AJ182" s="31">
        <f t="shared" si="59"/>
        <v>-7.5384022463261404</v>
      </c>
      <c r="AK182" s="25">
        <f t="shared" si="53"/>
        <v>43236</v>
      </c>
      <c r="AL182" s="39"/>
      <c r="AM182" s="39"/>
      <c r="AN182" s="22">
        <f>AVERAGE(E182,F182,G182)</f>
        <v>1082.4333333333332</v>
      </c>
      <c r="AO182" s="23">
        <f t="shared" si="68"/>
        <v>1056.7305000000001</v>
      </c>
      <c r="AP182" s="23">
        <f t="shared" si="69"/>
        <v>25.430216666666659</v>
      </c>
      <c r="AQ182" s="24">
        <f t="shared" si="70"/>
        <v>67.381345769981138</v>
      </c>
      <c r="AR182" s="25">
        <v>43236</v>
      </c>
      <c r="AS182" s="39"/>
      <c r="AT182" s="39"/>
      <c r="AU182" s="22">
        <f>G182-G181</f>
        <v>2.5399999999999636</v>
      </c>
      <c r="AV182" s="27">
        <f t="shared" si="54"/>
        <v>2.5399999999999636</v>
      </c>
      <c r="AW182" s="27">
        <f t="shared" si="62"/>
        <v>0</v>
      </c>
      <c r="AX182" s="38">
        <f t="shared" si="66"/>
        <v>7.1286155194645033</v>
      </c>
      <c r="AY182" s="38">
        <f t="shared" si="67"/>
        <v>5.5551154377348295</v>
      </c>
      <c r="AZ182" s="27">
        <f t="shared" si="63"/>
        <v>1.2832524543128647</v>
      </c>
      <c r="BA182" s="35">
        <f t="shared" si="64"/>
        <v>56.202828201888615</v>
      </c>
      <c r="BB182" s="43">
        <v>43236</v>
      </c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</row>
    <row r="183" spans="1:100" s="4" customFormat="1" x14ac:dyDescent="0.25">
      <c r="A183" s="39">
        <v>1186</v>
      </c>
      <c r="B183" s="39">
        <v>3</v>
      </c>
      <c r="C183" s="40">
        <v>43237</v>
      </c>
      <c r="D183" s="39">
        <v>1079.8900000000001</v>
      </c>
      <c r="E183" s="39">
        <v>1086.8699999999999</v>
      </c>
      <c r="F183" s="39">
        <v>1073.5</v>
      </c>
      <c r="G183" s="39">
        <v>1078.5899999999999</v>
      </c>
      <c r="H183" s="39">
        <v>1043766</v>
      </c>
      <c r="I183" s="40">
        <v>43704.859580590281</v>
      </c>
      <c r="J183" s="40"/>
      <c r="K183" s="11">
        <v>43237</v>
      </c>
      <c r="L183" s="48">
        <f t="shared" si="61"/>
        <v>69.213095921883905</v>
      </c>
      <c r="M183" s="46">
        <f t="shared" si="65"/>
        <v>70.432063309719808</v>
      </c>
      <c r="N183" s="40"/>
      <c r="O183" s="49">
        <v>43237</v>
      </c>
      <c r="P183" s="13">
        <f t="shared" si="55"/>
        <v>0.25</v>
      </c>
      <c r="Q183" s="46">
        <f t="shared" si="76"/>
        <v>1079.7121133174496</v>
      </c>
      <c r="R183" s="40"/>
      <c r="S183" s="43">
        <v>43237</v>
      </c>
      <c r="T183" s="27">
        <f t="shared" si="56"/>
        <v>0.15384615384615385</v>
      </c>
      <c r="U183" s="53">
        <f t="shared" si="60"/>
        <v>1072.6437632775824</v>
      </c>
      <c r="V183" s="27">
        <f t="shared" si="71"/>
        <v>7.407407407407407E-2</v>
      </c>
      <c r="W183" s="54">
        <f t="shared" si="74"/>
        <v>1062.7671363820705</v>
      </c>
      <c r="X183" s="53">
        <f t="shared" si="72"/>
        <v>9.8766268955118903</v>
      </c>
      <c r="Y183" s="52">
        <f t="shared" si="73"/>
        <v>0.2</v>
      </c>
      <c r="Z183" s="55">
        <f t="shared" si="77"/>
        <v>5.3169608772569728</v>
      </c>
      <c r="AA183" s="53">
        <f t="shared" si="75"/>
        <v>4.5596660182549176</v>
      </c>
      <c r="AB183" s="40"/>
      <c r="AC183" s="11">
        <f>C183</f>
        <v>43237</v>
      </c>
      <c r="AD183" s="17">
        <f>AVERAGE(G177:G183)</f>
        <v>1088.3400000000001</v>
      </c>
      <c r="AE183" s="18">
        <f>AVERAGE(G170:G183)</f>
        <v>1062.7164285714287</v>
      </c>
      <c r="AF183" s="41"/>
      <c r="AG183" s="42">
        <f>AVERAGE(E183,F183,G183)</f>
        <v>1079.6533333333334</v>
      </c>
      <c r="AH183" s="30">
        <f t="shared" si="57"/>
        <v>1087.5138095238096</v>
      </c>
      <c r="AI183" s="30">
        <f t="shared" si="58"/>
        <v>9.1986394557823132</v>
      </c>
      <c r="AJ183" s="31">
        <f t="shared" si="59"/>
        <v>-56.968397179904564</v>
      </c>
      <c r="AK183" s="25">
        <f t="shared" si="53"/>
        <v>43237</v>
      </c>
      <c r="AL183" s="39"/>
      <c r="AM183" s="39"/>
      <c r="AN183" s="22">
        <f>AVERAGE(E183,F183,G183)</f>
        <v>1079.6533333333334</v>
      </c>
      <c r="AO183" s="23">
        <f t="shared" si="68"/>
        <v>1056.5456666666664</v>
      </c>
      <c r="AP183" s="23">
        <f t="shared" si="69"/>
        <v>25.226899999999954</v>
      </c>
      <c r="AQ183" s="24">
        <f t="shared" si="70"/>
        <v>61.066207544769128</v>
      </c>
      <c r="AR183" s="25">
        <v>43237</v>
      </c>
      <c r="AS183" s="39"/>
      <c r="AT183" s="39"/>
      <c r="AU183" s="22">
        <f>G183-G182</f>
        <v>-3.1800000000000637</v>
      </c>
      <c r="AV183" s="27">
        <f t="shared" si="54"/>
        <v>0</v>
      </c>
      <c r="AW183" s="27">
        <f t="shared" si="62"/>
        <v>3.1800000000000637</v>
      </c>
      <c r="AX183" s="38">
        <f t="shared" si="66"/>
        <v>6.6194286966456106</v>
      </c>
      <c r="AY183" s="38">
        <f t="shared" si="67"/>
        <v>5.3854643350394884</v>
      </c>
      <c r="AZ183" s="27">
        <f t="shared" si="63"/>
        <v>1.22912868507504</v>
      </c>
      <c r="BA183" s="35">
        <f t="shared" si="64"/>
        <v>55.139422560239645</v>
      </c>
      <c r="BB183" s="43">
        <v>43237</v>
      </c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</row>
    <row r="184" spans="1:100" s="4" customFormat="1" x14ac:dyDescent="0.25">
      <c r="A184" s="39">
        <v>1187</v>
      </c>
      <c r="B184" s="39">
        <v>3</v>
      </c>
      <c r="C184" s="40">
        <v>43238</v>
      </c>
      <c r="D184" s="39">
        <v>1061.8599999999999</v>
      </c>
      <c r="E184" s="39">
        <v>1069.94</v>
      </c>
      <c r="F184" s="39">
        <v>1060.68</v>
      </c>
      <c r="G184" s="39">
        <v>1066.3599999999999</v>
      </c>
      <c r="H184" s="39">
        <v>1565240</v>
      </c>
      <c r="I184" s="40">
        <v>43704.859580590281</v>
      </c>
      <c r="J184" s="40"/>
      <c r="K184" s="11">
        <v>43238</v>
      </c>
      <c r="L184" s="48">
        <f t="shared" si="61"/>
        <v>57.50526517327198</v>
      </c>
      <c r="M184" s="46">
        <f t="shared" si="65"/>
        <v>66.325228157508391</v>
      </c>
      <c r="N184" s="40"/>
      <c r="O184" s="49">
        <v>43238</v>
      </c>
      <c r="P184" s="13">
        <f t="shared" si="55"/>
        <v>0.25</v>
      </c>
      <c r="Q184" s="46">
        <f t="shared" si="76"/>
        <v>1076.3740849880871</v>
      </c>
      <c r="R184" s="40"/>
      <c r="S184" s="43">
        <v>43238</v>
      </c>
      <c r="T184" s="27">
        <f t="shared" si="56"/>
        <v>0.15384615384615385</v>
      </c>
      <c r="U184" s="53">
        <f t="shared" si="60"/>
        <v>1071.6770304656466</v>
      </c>
      <c r="V184" s="27">
        <f t="shared" si="71"/>
        <v>7.407407407407407E-2</v>
      </c>
      <c r="W184" s="54">
        <f t="shared" si="74"/>
        <v>1063.033274427843</v>
      </c>
      <c r="X184" s="53">
        <f t="shared" si="72"/>
        <v>8.6437560378035414</v>
      </c>
      <c r="Y184" s="52">
        <f t="shared" si="73"/>
        <v>0.2</v>
      </c>
      <c r="Z184" s="55">
        <f t="shared" si="77"/>
        <v>5.9823199093662867</v>
      </c>
      <c r="AA184" s="53">
        <f t="shared" si="75"/>
        <v>2.6614361284372547</v>
      </c>
      <c r="AB184" s="40"/>
      <c r="AC184" s="11">
        <f>C184</f>
        <v>43238</v>
      </c>
      <c r="AD184" s="17">
        <f>AVERAGE(G178:G184)</f>
        <v>1085.997142857143</v>
      </c>
      <c r="AE184" s="18">
        <f>AVERAGE(G171:G184)</f>
        <v>1066.2185714285715</v>
      </c>
      <c r="AF184" s="41"/>
      <c r="AG184" s="42">
        <f>AVERAGE(E184,F184,G184)</f>
        <v>1065.6599999999999</v>
      </c>
      <c r="AH184" s="30">
        <f t="shared" si="57"/>
        <v>1086.2</v>
      </c>
      <c r="AI184" s="30">
        <f t="shared" si="58"/>
        <v>10.324761904761901</v>
      </c>
      <c r="AJ184" s="31">
        <f t="shared" si="59"/>
        <v>-132.62614149986291</v>
      </c>
      <c r="AK184" s="25">
        <f t="shared" si="53"/>
        <v>43238</v>
      </c>
      <c r="AL184" s="39"/>
      <c r="AM184" s="39"/>
      <c r="AN184" s="22">
        <f>AVERAGE(E184,F184,G184)</f>
        <v>1065.6599999999999</v>
      </c>
      <c r="AO184" s="23">
        <f t="shared" si="68"/>
        <v>1055.9140000000002</v>
      </c>
      <c r="AP184" s="23">
        <f t="shared" si="69"/>
        <v>24.532066666666662</v>
      </c>
      <c r="AQ184" s="24">
        <f t="shared" si="70"/>
        <v>26.485063087495394</v>
      </c>
      <c r="AR184" s="25">
        <v>43238</v>
      </c>
      <c r="AS184" s="39"/>
      <c r="AT184" s="39"/>
      <c r="AU184" s="22">
        <f>G184-G183</f>
        <v>-12.230000000000018</v>
      </c>
      <c r="AV184" s="27">
        <f t="shared" si="54"/>
        <v>0</v>
      </c>
      <c r="AW184" s="27">
        <f t="shared" si="62"/>
        <v>12.230000000000018</v>
      </c>
      <c r="AX184" s="38">
        <f t="shared" si="66"/>
        <v>6.1466123611709245</v>
      </c>
      <c r="AY184" s="38">
        <f t="shared" si="67"/>
        <v>5.8743597396795266</v>
      </c>
      <c r="AZ184" s="27">
        <f t="shared" si="63"/>
        <v>1.0463459225441052</v>
      </c>
      <c r="BA184" s="35">
        <f t="shared" si="64"/>
        <v>51.132406843670054</v>
      </c>
      <c r="BB184" s="43">
        <v>43238</v>
      </c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</row>
    <row r="185" spans="1:100" s="4" customFormat="1" x14ac:dyDescent="0.25">
      <c r="A185" s="39">
        <v>1188</v>
      </c>
      <c r="B185" s="39">
        <v>3</v>
      </c>
      <c r="C185" s="40">
        <v>43241</v>
      </c>
      <c r="D185" s="39">
        <v>1074.06</v>
      </c>
      <c r="E185" s="39">
        <v>1088</v>
      </c>
      <c r="F185" s="39">
        <v>1073.6500000000001</v>
      </c>
      <c r="G185" s="39">
        <v>1079.58</v>
      </c>
      <c r="H185" s="39">
        <v>1023211</v>
      </c>
      <c r="I185" s="40">
        <v>43704.859580590281</v>
      </c>
      <c r="J185" s="40"/>
      <c r="K185" s="11">
        <v>43241</v>
      </c>
      <c r="L185" s="48">
        <f t="shared" si="61"/>
        <v>70.160827110855777</v>
      </c>
      <c r="M185" s="46">
        <f t="shared" si="65"/>
        <v>65.626396068670559</v>
      </c>
      <c r="N185" s="40"/>
      <c r="O185" s="49">
        <v>43241</v>
      </c>
      <c r="P185" s="13">
        <f t="shared" si="55"/>
        <v>0.25</v>
      </c>
      <c r="Q185" s="46">
        <f t="shared" si="76"/>
        <v>1077.1755637410654</v>
      </c>
      <c r="R185" s="40"/>
      <c r="S185" s="43">
        <v>43241</v>
      </c>
      <c r="T185" s="27">
        <f t="shared" si="56"/>
        <v>0.15384615384615385</v>
      </c>
      <c r="U185" s="53">
        <f t="shared" si="60"/>
        <v>1072.8928719324701</v>
      </c>
      <c r="V185" s="27">
        <f t="shared" si="71"/>
        <v>7.407407407407407E-2</v>
      </c>
      <c r="W185" s="54">
        <f t="shared" si="74"/>
        <v>1064.2589578035584</v>
      </c>
      <c r="X185" s="53">
        <f t="shared" si="72"/>
        <v>8.6339141289117833</v>
      </c>
      <c r="Y185" s="52">
        <f t="shared" si="73"/>
        <v>0.2</v>
      </c>
      <c r="Z185" s="55">
        <f t="shared" si="77"/>
        <v>6.512638753275386</v>
      </c>
      <c r="AA185" s="53">
        <f t="shared" si="75"/>
        <v>2.1212753756363973</v>
      </c>
      <c r="AB185" s="40"/>
      <c r="AC185" s="11">
        <f>C185</f>
        <v>43241</v>
      </c>
      <c r="AD185" s="17">
        <f>AVERAGE(G179:G185)</f>
        <v>1083.4271428571428</v>
      </c>
      <c r="AE185" s="18">
        <f>AVERAGE(G172:G185)</f>
        <v>1069.2378571428574</v>
      </c>
      <c r="AF185" s="41"/>
      <c r="AG185" s="42">
        <f>AVERAGE(E185,F185,G185)</f>
        <v>1080.4100000000001</v>
      </c>
      <c r="AH185" s="30">
        <f t="shared" si="57"/>
        <v>1084.18</v>
      </c>
      <c r="AI185" s="30">
        <f t="shared" si="58"/>
        <v>9.0933333333333461</v>
      </c>
      <c r="AJ185" s="31">
        <f t="shared" si="59"/>
        <v>-27.639296187683112</v>
      </c>
      <c r="AK185" s="25">
        <f t="shared" si="53"/>
        <v>43241</v>
      </c>
      <c r="AL185" s="39"/>
      <c r="AM185" s="39"/>
      <c r="AN185" s="22">
        <f>AVERAGE(E185,F185,G185)</f>
        <v>1080.4100000000001</v>
      </c>
      <c r="AO185" s="23">
        <f t="shared" si="68"/>
        <v>1056.4199999999998</v>
      </c>
      <c r="AP185" s="23">
        <f t="shared" si="69"/>
        <v>25.088666666666633</v>
      </c>
      <c r="AQ185" s="24">
        <f t="shared" si="70"/>
        <v>63.747243111100012</v>
      </c>
      <c r="AR185" s="25">
        <v>43241</v>
      </c>
      <c r="AS185" s="39"/>
      <c r="AT185" s="39"/>
      <c r="AU185" s="22">
        <f>G185-G184</f>
        <v>13.220000000000027</v>
      </c>
      <c r="AV185" s="27">
        <f t="shared" si="54"/>
        <v>13.220000000000027</v>
      </c>
      <c r="AW185" s="27">
        <f t="shared" si="62"/>
        <v>0</v>
      </c>
      <c r="AX185" s="38">
        <f t="shared" si="66"/>
        <v>6.6518543353730033</v>
      </c>
      <c r="AY185" s="38">
        <f t="shared" si="67"/>
        <v>5.4547626154167039</v>
      </c>
      <c r="AZ185" s="27">
        <f t="shared" si="63"/>
        <v>1.2194580780789579</v>
      </c>
      <c r="BA185" s="35">
        <f t="shared" si="64"/>
        <v>54.94395637039716</v>
      </c>
      <c r="BB185" s="43">
        <v>43241</v>
      </c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</row>
    <row r="186" spans="1:100" s="4" customFormat="1" x14ac:dyDescent="0.25">
      <c r="A186" s="39">
        <v>1189</v>
      </c>
      <c r="B186" s="39">
        <v>3</v>
      </c>
      <c r="C186" s="40">
        <v>43242</v>
      </c>
      <c r="D186" s="39">
        <v>1083.56</v>
      </c>
      <c r="E186" s="39">
        <v>1086.5899999999999</v>
      </c>
      <c r="F186" s="39">
        <v>1066.69</v>
      </c>
      <c r="G186" s="39">
        <v>1069.73</v>
      </c>
      <c r="H186" s="39">
        <v>1090002</v>
      </c>
      <c r="I186" s="40">
        <v>43704.859580590281</v>
      </c>
      <c r="J186" s="40"/>
      <c r="K186" s="11">
        <v>43242</v>
      </c>
      <c r="L186" s="48">
        <f t="shared" si="61"/>
        <v>60.731380432701542</v>
      </c>
      <c r="M186" s="46">
        <f t="shared" si="65"/>
        <v>62.799157572276435</v>
      </c>
      <c r="N186" s="40"/>
      <c r="O186" s="49">
        <v>43242</v>
      </c>
      <c r="P186" s="13">
        <f t="shared" si="55"/>
        <v>0.25</v>
      </c>
      <c r="Q186" s="46">
        <f t="shared" si="76"/>
        <v>1075.314172805799</v>
      </c>
      <c r="R186" s="40"/>
      <c r="S186" s="43">
        <v>43242</v>
      </c>
      <c r="T186" s="27">
        <f t="shared" si="56"/>
        <v>0.15384615384615385</v>
      </c>
      <c r="U186" s="53">
        <f t="shared" si="60"/>
        <v>1072.4062762505516</v>
      </c>
      <c r="V186" s="27">
        <f t="shared" si="71"/>
        <v>7.407407407407407E-2</v>
      </c>
      <c r="W186" s="54">
        <f t="shared" si="74"/>
        <v>1064.6642201884799</v>
      </c>
      <c r="X186" s="53">
        <f t="shared" si="72"/>
        <v>7.7420560620716969</v>
      </c>
      <c r="Y186" s="52">
        <f t="shared" si="73"/>
        <v>0.2</v>
      </c>
      <c r="Z186" s="55">
        <f t="shared" si="77"/>
        <v>6.758522215034648</v>
      </c>
      <c r="AA186" s="53">
        <f t="shared" si="75"/>
        <v>0.98353384703704894</v>
      </c>
      <c r="AB186" s="40"/>
      <c r="AC186" s="11">
        <f>C186</f>
        <v>43242</v>
      </c>
      <c r="AD186" s="17">
        <f>AVERAGE(G180:G186)</f>
        <v>1079.3514285714284</v>
      </c>
      <c r="AE186" s="18">
        <f>AVERAGE(G173:G186)</f>
        <v>1072.4771428571428</v>
      </c>
      <c r="AF186" s="41"/>
      <c r="AG186" s="42">
        <f>AVERAGE(E186,F186,G186)</f>
        <v>1074.3366666666666</v>
      </c>
      <c r="AH186" s="30">
        <f t="shared" si="57"/>
        <v>1080.9661904761904</v>
      </c>
      <c r="AI186" s="30">
        <f t="shared" si="58"/>
        <v>6.8155102040815496</v>
      </c>
      <c r="AJ186" s="31">
        <f t="shared" si="59"/>
        <v>-64.847420183389161</v>
      </c>
      <c r="AK186" s="25">
        <f t="shared" si="53"/>
        <v>43242</v>
      </c>
      <c r="AL186" s="39"/>
      <c r="AM186" s="39"/>
      <c r="AN186" s="22">
        <f>AVERAGE(E186,F186,G186)</f>
        <v>1074.3366666666666</v>
      </c>
      <c r="AO186" s="23">
        <f t="shared" si="68"/>
        <v>1058.6773333333331</v>
      </c>
      <c r="AP186" s="23">
        <f t="shared" si="69"/>
        <v>24.62299999999998</v>
      </c>
      <c r="AQ186" s="24">
        <f t="shared" si="70"/>
        <v>42.397577693845918</v>
      </c>
      <c r="AR186" s="25">
        <v>43242</v>
      </c>
      <c r="AS186" s="39"/>
      <c r="AT186" s="39"/>
      <c r="AU186" s="22">
        <f>G186-G185</f>
        <v>-9.8499999999999091</v>
      </c>
      <c r="AV186" s="27">
        <f t="shared" si="54"/>
        <v>0</v>
      </c>
      <c r="AW186" s="27">
        <f t="shared" si="62"/>
        <v>9.8499999999999091</v>
      </c>
      <c r="AX186" s="38">
        <f t="shared" si="66"/>
        <v>6.1767218828463601</v>
      </c>
      <c r="AY186" s="38">
        <f t="shared" si="67"/>
        <v>5.7687081428869336</v>
      </c>
      <c r="AZ186" s="27">
        <f t="shared" si="63"/>
        <v>1.0707287888125394</v>
      </c>
      <c r="BA186" s="35">
        <f t="shared" si="64"/>
        <v>51.707823573870797</v>
      </c>
      <c r="BB186" s="43">
        <v>43242</v>
      </c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</row>
    <row r="187" spans="1:100" s="4" customFormat="1" x14ac:dyDescent="0.25">
      <c r="A187" s="39">
        <v>1190</v>
      </c>
      <c r="B187" s="39">
        <v>3</v>
      </c>
      <c r="C187" s="40">
        <v>43243</v>
      </c>
      <c r="D187" s="39">
        <v>1065.1300000000001</v>
      </c>
      <c r="E187" s="39">
        <v>1080.78</v>
      </c>
      <c r="F187" s="39">
        <v>1061.71</v>
      </c>
      <c r="G187" s="39">
        <v>1079.69</v>
      </c>
      <c r="H187" s="39">
        <v>1060683</v>
      </c>
      <c r="I187" s="40">
        <v>43704.859580590281</v>
      </c>
      <c r="J187" s="40"/>
      <c r="K187" s="11">
        <v>43243</v>
      </c>
      <c r="L187" s="48">
        <f t="shared" si="61"/>
        <v>66.904635055940403</v>
      </c>
      <c r="M187" s="46">
        <f t="shared" si="65"/>
        <v>65.932280866499241</v>
      </c>
      <c r="N187" s="40"/>
      <c r="O187" s="49">
        <v>43243</v>
      </c>
      <c r="P187" s="13">
        <f t="shared" si="55"/>
        <v>0.25</v>
      </c>
      <c r="Q187" s="46">
        <f t="shared" si="76"/>
        <v>1076.4081296043491</v>
      </c>
      <c r="R187" s="40"/>
      <c r="S187" s="43">
        <v>43243</v>
      </c>
      <c r="T187" s="27">
        <f t="shared" si="56"/>
        <v>0.15384615384615385</v>
      </c>
      <c r="U187" s="53">
        <f t="shared" si="60"/>
        <v>1073.5268491350821</v>
      </c>
      <c r="V187" s="27">
        <f t="shared" si="71"/>
        <v>7.407407407407407E-2</v>
      </c>
      <c r="W187" s="54">
        <f t="shared" si="74"/>
        <v>1065.7772409152592</v>
      </c>
      <c r="X187" s="53">
        <f t="shared" si="72"/>
        <v>7.7496082198229033</v>
      </c>
      <c r="Y187" s="52">
        <f t="shared" si="73"/>
        <v>0.2</v>
      </c>
      <c r="Z187" s="55">
        <f t="shared" si="77"/>
        <v>6.9567394159922991</v>
      </c>
      <c r="AA187" s="53">
        <f t="shared" si="75"/>
        <v>0.79286880383060421</v>
      </c>
      <c r="AB187" s="40"/>
      <c r="AC187" s="11">
        <f>C187</f>
        <v>43243</v>
      </c>
      <c r="AD187" s="17">
        <f>AVERAGE(G181:G187)</f>
        <v>1076.4214285714286</v>
      </c>
      <c r="AE187" s="18">
        <f>AVERAGE(G174:G187)</f>
        <v>1076.4750000000001</v>
      </c>
      <c r="AF187" s="41"/>
      <c r="AG187" s="42">
        <f>AVERAGE(E187,F187,G187)</f>
        <v>1074.06</v>
      </c>
      <c r="AH187" s="30">
        <f t="shared" si="57"/>
        <v>1076.7814285714285</v>
      </c>
      <c r="AI187" s="30">
        <f t="shared" si="58"/>
        <v>4.6536054421769348</v>
      </c>
      <c r="AJ187" s="31">
        <f t="shared" si="59"/>
        <v>-38.986668225937393</v>
      </c>
      <c r="AK187" s="25">
        <f t="shared" si="53"/>
        <v>43243</v>
      </c>
      <c r="AL187" s="39"/>
      <c r="AM187" s="39"/>
      <c r="AN187" s="22">
        <f>AVERAGE(E187,F187,G187)</f>
        <v>1074.06</v>
      </c>
      <c r="AO187" s="23">
        <f t="shared" si="68"/>
        <v>1061.2306666666666</v>
      </c>
      <c r="AP187" s="23">
        <f t="shared" si="69"/>
        <v>23.352599999999985</v>
      </c>
      <c r="AQ187" s="24">
        <f t="shared" si="70"/>
        <v>36.624996312568655</v>
      </c>
      <c r="AR187" s="25">
        <v>43243</v>
      </c>
      <c r="AS187" s="39"/>
      <c r="AT187" s="39"/>
      <c r="AU187" s="22">
        <f>G187-G186</f>
        <v>9.9600000000000364</v>
      </c>
      <c r="AV187" s="27">
        <f t="shared" si="54"/>
        <v>9.9600000000000364</v>
      </c>
      <c r="AW187" s="27">
        <f t="shared" si="62"/>
        <v>0</v>
      </c>
      <c r="AX187" s="38">
        <f t="shared" si="66"/>
        <v>6.446956034071623</v>
      </c>
      <c r="AY187" s="38">
        <f t="shared" si="67"/>
        <v>5.3566575612521534</v>
      </c>
      <c r="AZ187" s="27">
        <f t="shared" si="63"/>
        <v>1.2035408200640336</v>
      </c>
      <c r="BA187" s="35">
        <f t="shared" si="64"/>
        <v>54.618494429754179</v>
      </c>
      <c r="BB187" s="43">
        <v>43243</v>
      </c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</row>
    <row r="188" spans="1:100" s="4" customFormat="1" x14ac:dyDescent="0.25">
      <c r="A188" s="39">
        <v>1191</v>
      </c>
      <c r="B188" s="39">
        <v>3</v>
      </c>
      <c r="C188" s="40">
        <v>43244</v>
      </c>
      <c r="D188" s="39">
        <v>1079</v>
      </c>
      <c r="E188" s="39">
        <v>1080.47</v>
      </c>
      <c r="F188" s="39">
        <v>1066.1500000000001</v>
      </c>
      <c r="G188" s="39">
        <v>1079.24</v>
      </c>
      <c r="H188" s="39">
        <v>766773</v>
      </c>
      <c r="I188" s="40">
        <v>43704.859580590281</v>
      </c>
      <c r="J188" s="40"/>
      <c r="K188" s="11">
        <v>43244</v>
      </c>
      <c r="L188" s="48">
        <f t="shared" si="61"/>
        <v>50.494893951296241</v>
      </c>
      <c r="M188" s="46">
        <f t="shared" si="65"/>
        <v>59.376969813312733</v>
      </c>
      <c r="N188" s="40"/>
      <c r="O188" s="49">
        <v>43244</v>
      </c>
      <c r="P188" s="13">
        <f t="shared" si="55"/>
        <v>0.25</v>
      </c>
      <c r="Q188" s="46">
        <f t="shared" si="76"/>
        <v>1077.1160972032619</v>
      </c>
      <c r="R188" s="40"/>
      <c r="S188" s="43">
        <v>43244</v>
      </c>
      <c r="T188" s="27">
        <f t="shared" si="56"/>
        <v>0.15384615384615385</v>
      </c>
      <c r="U188" s="53">
        <f t="shared" si="60"/>
        <v>1074.4057954219925</v>
      </c>
      <c r="V188" s="27">
        <f t="shared" si="71"/>
        <v>7.407407407407407E-2</v>
      </c>
      <c r="W188" s="54">
        <f t="shared" si="74"/>
        <v>1066.7744823289438</v>
      </c>
      <c r="X188" s="53">
        <f t="shared" si="72"/>
        <v>7.631313093048675</v>
      </c>
      <c r="Y188" s="52">
        <f t="shared" si="73"/>
        <v>0.2</v>
      </c>
      <c r="Z188" s="55">
        <f t="shared" si="77"/>
        <v>7.0916541514035742</v>
      </c>
      <c r="AA188" s="53">
        <f t="shared" si="75"/>
        <v>0.53965894164510075</v>
      </c>
      <c r="AB188" s="40"/>
      <c r="AC188" s="11">
        <f>C188</f>
        <v>43244</v>
      </c>
      <c r="AD188" s="17">
        <f>AVERAGE(G182:G188)</f>
        <v>1076.4228571428571</v>
      </c>
      <c r="AE188" s="18">
        <f>AVERAGE(G175:G188)</f>
        <v>1078.6914285714286</v>
      </c>
      <c r="AF188" s="41"/>
      <c r="AG188" s="42">
        <f>AVERAGE(E188,F188,G188)</f>
        <v>1075.2866666666666</v>
      </c>
      <c r="AH188" s="30">
        <f t="shared" si="57"/>
        <v>1075.9771428571428</v>
      </c>
      <c r="AI188" s="30">
        <f t="shared" si="58"/>
        <v>4.1614965986394896</v>
      </c>
      <c r="AJ188" s="31">
        <f t="shared" si="59"/>
        <v>-11.061344144025545</v>
      </c>
      <c r="AK188" s="25">
        <f t="shared" si="53"/>
        <v>43244</v>
      </c>
      <c r="AL188" s="39"/>
      <c r="AM188" s="39"/>
      <c r="AN188" s="22">
        <f>AVERAGE(E188,F188,G188)</f>
        <v>1075.2866666666666</v>
      </c>
      <c r="AO188" s="23">
        <f t="shared" si="68"/>
        <v>1063.2248333333332</v>
      </c>
      <c r="AP188" s="23">
        <f t="shared" si="69"/>
        <v>22.365200000000005</v>
      </c>
      <c r="AQ188" s="24">
        <f t="shared" si="70"/>
        <v>35.954170864657065</v>
      </c>
      <c r="AR188" s="25">
        <v>43244</v>
      </c>
      <c r="AS188" s="39"/>
      <c r="AT188" s="39"/>
      <c r="AU188" s="22">
        <f>G188-G187</f>
        <v>-0.45000000000004547</v>
      </c>
      <c r="AV188" s="27">
        <f t="shared" si="54"/>
        <v>0</v>
      </c>
      <c r="AW188" s="27">
        <f t="shared" si="62"/>
        <v>0.45000000000004547</v>
      </c>
      <c r="AX188" s="38">
        <f t="shared" si="66"/>
        <v>5.9864591744950788</v>
      </c>
      <c r="AY188" s="38">
        <f t="shared" si="67"/>
        <v>5.0061820211627168</v>
      </c>
      <c r="AZ188" s="27">
        <f t="shared" si="63"/>
        <v>1.1958133262411195</v>
      </c>
      <c r="BA188" s="35">
        <f t="shared" si="64"/>
        <v>54.458788092344825</v>
      </c>
      <c r="BB188" s="43">
        <v>43244</v>
      </c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</row>
    <row r="189" spans="1:100" s="4" customFormat="1" x14ac:dyDescent="0.25">
      <c r="A189" s="39">
        <v>1192</v>
      </c>
      <c r="B189" s="39">
        <v>3</v>
      </c>
      <c r="C189" s="40">
        <v>43245</v>
      </c>
      <c r="D189" s="39">
        <v>1079.02</v>
      </c>
      <c r="E189" s="39">
        <v>1082.56</v>
      </c>
      <c r="F189" s="39">
        <v>1073.78</v>
      </c>
      <c r="G189" s="39">
        <v>1075.6600000000001</v>
      </c>
      <c r="H189" s="39">
        <v>899406</v>
      </c>
      <c r="I189" s="40">
        <v>43704.859580590281</v>
      </c>
      <c r="J189" s="40"/>
      <c r="K189" s="11">
        <v>43245</v>
      </c>
      <c r="L189" s="48">
        <f t="shared" si="61"/>
        <v>44.827044025157278</v>
      </c>
      <c r="M189" s="46">
        <f t="shared" si="65"/>
        <v>54.07552434413131</v>
      </c>
      <c r="N189" s="40"/>
      <c r="O189" s="49">
        <v>43245</v>
      </c>
      <c r="P189" s="13">
        <f t="shared" si="55"/>
        <v>0.25</v>
      </c>
      <c r="Q189" s="46">
        <f t="shared" si="76"/>
        <v>1076.7520729024463</v>
      </c>
      <c r="R189" s="40"/>
      <c r="S189" s="43">
        <v>43245</v>
      </c>
      <c r="T189" s="27">
        <f t="shared" si="56"/>
        <v>0.15384615384615385</v>
      </c>
      <c r="U189" s="53">
        <f t="shared" si="60"/>
        <v>1074.5987499724552</v>
      </c>
      <c r="V189" s="27">
        <f t="shared" si="71"/>
        <v>7.407407407407407E-2</v>
      </c>
      <c r="W189" s="54">
        <f t="shared" si="74"/>
        <v>1067.432668823096</v>
      </c>
      <c r="X189" s="53">
        <f t="shared" si="72"/>
        <v>7.1660811493591154</v>
      </c>
      <c r="Y189" s="52">
        <f t="shared" si="73"/>
        <v>0.2</v>
      </c>
      <c r="Z189" s="55">
        <f t="shared" si="77"/>
        <v>7.1065395509946825</v>
      </c>
      <c r="AA189" s="53">
        <f t="shared" si="75"/>
        <v>5.9541598364432957E-2</v>
      </c>
      <c r="AB189" s="40"/>
      <c r="AC189" s="11">
        <f>C189</f>
        <v>43245</v>
      </c>
      <c r="AD189" s="17">
        <f>AVERAGE(G183:G189)</f>
        <v>1075.55</v>
      </c>
      <c r="AE189" s="18">
        <f>AVERAGE(G176:G189)</f>
        <v>1080.1821428571429</v>
      </c>
      <c r="AF189" s="41"/>
      <c r="AG189" s="42">
        <f>AVERAGE(E189,F189,G189)</f>
        <v>1077.3333333333333</v>
      </c>
      <c r="AH189" s="30">
        <f t="shared" si="57"/>
        <v>1075.2485714285713</v>
      </c>
      <c r="AI189" s="30">
        <f t="shared" si="58"/>
        <v>3.3397278911565342</v>
      </c>
      <c r="AJ189" s="31">
        <f t="shared" si="59"/>
        <v>41.615404462188998</v>
      </c>
      <c r="AK189" s="25">
        <f t="shared" si="53"/>
        <v>43245</v>
      </c>
      <c r="AL189" s="39"/>
      <c r="AM189" s="39"/>
      <c r="AN189" s="22">
        <f>AVERAGE(E189,F189,G189)</f>
        <v>1077.3333333333333</v>
      </c>
      <c r="AO189" s="23">
        <f t="shared" si="68"/>
        <v>1065.3391666666664</v>
      </c>
      <c r="AP189" s="23">
        <f t="shared" si="69"/>
        <v>21.027416666666728</v>
      </c>
      <c r="AQ189" s="24">
        <f t="shared" si="70"/>
        <v>38.027073120146497</v>
      </c>
      <c r="AR189" s="25">
        <v>43245</v>
      </c>
      <c r="AS189" s="39"/>
      <c r="AT189" s="39"/>
      <c r="AU189" s="22">
        <f>G189-G188</f>
        <v>-3.5799999999999272</v>
      </c>
      <c r="AV189" s="27">
        <f t="shared" si="54"/>
        <v>0</v>
      </c>
      <c r="AW189" s="27">
        <f t="shared" si="62"/>
        <v>3.5799999999999272</v>
      </c>
      <c r="AX189" s="38">
        <f t="shared" si="66"/>
        <v>5.5588549477454308</v>
      </c>
      <c r="AY189" s="38">
        <f t="shared" si="67"/>
        <v>4.9043118767939466</v>
      </c>
      <c r="AZ189" s="27">
        <f t="shared" si="63"/>
        <v>1.1334627746756132</v>
      </c>
      <c r="BA189" s="35">
        <f t="shared" si="64"/>
        <v>53.127843997557115</v>
      </c>
      <c r="BB189" s="43">
        <v>43245</v>
      </c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</row>
    <row r="190" spans="1:100" s="4" customFormat="1" x14ac:dyDescent="0.25">
      <c r="A190" s="39">
        <v>1193</v>
      </c>
      <c r="B190" s="39">
        <v>3</v>
      </c>
      <c r="C190" s="40">
        <v>43249</v>
      </c>
      <c r="D190" s="39">
        <v>1064.8900000000001</v>
      </c>
      <c r="E190" s="39">
        <v>1073.3699999999999</v>
      </c>
      <c r="F190" s="39">
        <v>1055.22</v>
      </c>
      <c r="G190" s="39">
        <v>1060.32</v>
      </c>
      <c r="H190" s="39">
        <v>1865139</v>
      </c>
      <c r="I190" s="40">
        <v>43704.859580590281</v>
      </c>
      <c r="J190" s="40"/>
      <c r="K190" s="11">
        <v>43249</v>
      </c>
      <c r="L190" s="48">
        <f t="shared" si="61"/>
        <v>9.1842247433817974</v>
      </c>
      <c r="M190" s="46">
        <f t="shared" si="65"/>
        <v>34.835387573278439</v>
      </c>
      <c r="N190" s="40"/>
      <c r="O190" s="49">
        <v>43249</v>
      </c>
      <c r="P190" s="13">
        <f t="shared" si="55"/>
        <v>0.25</v>
      </c>
      <c r="Q190" s="46">
        <f t="shared" si="76"/>
        <v>1072.6440546768347</v>
      </c>
      <c r="R190" s="40"/>
      <c r="S190" s="43">
        <v>43249</v>
      </c>
      <c r="T190" s="27">
        <f t="shared" si="56"/>
        <v>0.15384615384615385</v>
      </c>
      <c r="U190" s="53">
        <f t="shared" si="60"/>
        <v>1072.402019207462</v>
      </c>
      <c r="V190" s="27">
        <f t="shared" si="71"/>
        <v>7.407407407407407E-2</v>
      </c>
      <c r="W190" s="54">
        <f t="shared" si="74"/>
        <v>1066.9058044658298</v>
      </c>
      <c r="X190" s="53">
        <f t="shared" si="72"/>
        <v>5.4962147416322296</v>
      </c>
      <c r="Y190" s="52">
        <f t="shared" si="73"/>
        <v>0.2</v>
      </c>
      <c r="Z190" s="55">
        <f t="shared" si="77"/>
        <v>6.7844745891221923</v>
      </c>
      <c r="AA190" s="53">
        <f t="shared" si="75"/>
        <v>-1.2882598474899627</v>
      </c>
      <c r="AB190" s="40"/>
      <c r="AC190" s="11">
        <f>C190</f>
        <v>43249</v>
      </c>
      <c r="AD190" s="17">
        <f>AVERAGE(G184:G190)</f>
        <v>1072.9399999999998</v>
      </c>
      <c r="AE190" s="18">
        <f>AVERAGE(G177:G190)</f>
        <v>1080.6400000000001</v>
      </c>
      <c r="AF190" s="41"/>
      <c r="AG190" s="42">
        <f>AVERAGE(E190,F190,G190)</f>
        <v>1062.97</v>
      </c>
      <c r="AH190" s="30">
        <f t="shared" si="57"/>
        <v>1072.8652380952381</v>
      </c>
      <c r="AI190" s="30">
        <f t="shared" si="58"/>
        <v>4.8858503401360656</v>
      </c>
      <c r="AJ190" s="31">
        <f t="shared" si="59"/>
        <v>-135.01898211318601</v>
      </c>
      <c r="AK190" s="25">
        <f t="shared" si="53"/>
        <v>43249</v>
      </c>
      <c r="AL190" s="39"/>
      <c r="AM190" s="39"/>
      <c r="AN190" s="22">
        <f>AVERAGE(E190,F190,G190)</f>
        <v>1062.97</v>
      </c>
      <c r="AO190" s="23">
        <f t="shared" si="68"/>
        <v>1067.3013333333333</v>
      </c>
      <c r="AP190" s="23">
        <f t="shared" si="69"/>
        <v>18.640733333333326</v>
      </c>
      <c r="AQ190" s="24">
        <f t="shared" si="70"/>
        <v>-15.490568444493624</v>
      </c>
      <c r="AR190" s="25">
        <v>43249</v>
      </c>
      <c r="AS190" s="39"/>
      <c r="AT190" s="39"/>
      <c r="AU190" s="22">
        <f>G190-G189</f>
        <v>-15.340000000000146</v>
      </c>
      <c r="AV190" s="27">
        <f t="shared" si="54"/>
        <v>0</v>
      </c>
      <c r="AW190" s="27">
        <f t="shared" si="62"/>
        <v>15.340000000000146</v>
      </c>
      <c r="AX190" s="38">
        <f t="shared" si="66"/>
        <v>5.1617938800493288</v>
      </c>
      <c r="AY190" s="38">
        <f t="shared" si="67"/>
        <v>5.6497181713086757</v>
      </c>
      <c r="AZ190" s="27">
        <f t="shared" si="63"/>
        <v>0.91363741049293323</v>
      </c>
      <c r="BA190" s="35">
        <f t="shared" si="64"/>
        <v>47.74349652046098</v>
      </c>
      <c r="BB190" s="43">
        <v>43249</v>
      </c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</row>
    <row r="191" spans="1:100" s="4" customFormat="1" x14ac:dyDescent="0.25">
      <c r="A191" s="39">
        <v>1194</v>
      </c>
      <c r="B191" s="39">
        <v>3</v>
      </c>
      <c r="C191" s="40">
        <v>43250</v>
      </c>
      <c r="D191" s="39">
        <v>1063.03</v>
      </c>
      <c r="E191" s="39">
        <v>1069.21</v>
      </c>
      <c r="F191" s="39">
        <v>1056.83</v>
      </c>
      <c r="G191" s="39">
        <v>1067.8</v>
      </c>
      <c r="H191" s="39">
        <v>1138457</v>
      </c>
      <c r="I191" s="40">
        <v>43704.859580590281</v>
      </c>
      <c r="J191" s="40"/>
      <c r="K191" s="11">
        <v>43250</v>
      </c>
      <c r="L191" s="48">
        <f t="shared" si="61"/>
        <v>22.654421033675369</v>
      </c>
      <c r="M191" s="46">
        <f t="shared" si="65"/>
        <v>25.55522993407148</v>
      </c>
      <c r="N191" s="40"/>
      <c r="O191" s="49">
        <v>43250</v>
      </c>
      <c r="P191" s="13">
        <f t="shared" si="55"/>
        <v>0.25</v>
      </c>
      <c r="Q191" s="46">
        <f t="shared" si="76"/>
        <v>1071.4330410076261</v>
      </c>
      <c r="R191" s="40"/>
      <c r="S191" s="43">
        <v>43250</v>
      </c>
      <c r="T191" s="27">
        <f t="shared" si="56"/>
        <v>0.15384615384615385</v>
      </c>
      <c r="U191" s="53">
        <f t="shared" si="60"/>
        <v>1071.6940162524679</v>
      </c>
      <c r="V191" s="27">
        <f t="shared" si="71"/>
        <v>7.407407407407407E-2</v>
      </c>
      <c r="W191" s="54">
        <f t="shared" si="74"/>
        <v>1066.9720411720646</v>
      </c>
      <c r="X191" s="53">
        <f t="shared" si="72"/>
        <v>4.7219750804033538</v>
      </c>
      <c r="Y191" s="52">
        <f t="shared" si="73"/>
        <v>0.2</v>
      </c>
      <c r="Z191" s="55">
        <f t="shared" si="77"/>
        <v>6.3719746873784242</v>
      </c>
      <c r="AA191" s="53">
        <f t="shared" si="75"/>
        <v>-1.6499996069750704</v>
      </c>
      <c r="AB191" s="40"/>
      <c r="AC191" s="11">
        <f>C191</f>
        <v>43250</v>
      </c>
      <c r="AD191" s="17">
        <f>AVERAGE(G185:G191)</f>
        <v>1073.1457142857141</v>
      </c>
      <c r="AE191" s="18">
        <f>AVERAGE(G178:G191)</f>
        <v>1079.5714285714287</v>
      </c>
      <c r="AF191" s="41"/>
      <c r="AG191" s="42">
        <f>AVERAGE(E191,F191,G191)</f>
        <v>1064.6133333333335</v>
      </c>
      <c r="AH191" s="30">
        <f t="shared" si="57"/>
        <v>1072.7157142857143</v>
      </c>
      <c r="AI191" s="30">
        <f t="shared" si="58"/>
        <v>5.099455782312881</v>
      </c>
      <c r="AJ191" s="31">
        <f t="shared" si="59"/>
        <v>-105.92477966614123</v>
      </c>
      <c r="AK191" s="25">
        <f t="shared" si="53"/>
        <v>43250</v>
      </c>
      <c r="AL191" s="39"/>
      <c r="AM191" s="39"/>
      <c r="AN191" s="22">
        <f>AVERAGE(E191,F191,G191)</f>
        <v>1064.6133333333335</v>
      </c>
      <c r="AO191" s="23">
        <f t="shared" si="68"/>
        <v>1069.1321666666668</v>
      </c>
      <c r="AP191" s="23">
        <f t="shared" si="69"/>
        <v>16.443733333333302</v>
      </c>
      <c r="AQ191" s="24">
        <f t="shared" si="70"/>
        <v>-18.32038682753841</v>
      </c>
      <c r="AR191" s="25">
        <v>43250</v>
      </c>
      <c r="AS191" s="39"/>
      <c r="AT191" s="39"/>
      <c r="AU191" s="22">
        <f>G191-G190</f>
        <v>7.4800000000000182</v>
      </c>
      <c r="AV191" s="27">
        <f t="shared" si="54"/>
        <v>7.4800000000000182</v>
      </c>
      <c r="AW191" s="27">
        <f t="shared" si="62"/>
        <v>0</v>
      </c>
      <c r="AX191" s="38">
        <f t="shared" si="66"/>
        <v>5.3273800314743776</v>
      </c>
      <c r="AY191" s="38">
        <f t="shared" si="67"/>
        <v>5.2461668733580558</v>
      </c>
      <c r="AZ191" s="27">
        <f t="shared" si="63"/>
        <v>1.0154804755694584</v>
      </c>
      <c r="BA191" s="35">
        <f t="shared" si="64"/>
        <v>50.384039333476665</v>
      </c>
      <c r="BB191" s="43">
        <v>43250</v>
      </c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</row>
    <row r="192" spans="1:100" s="4" customFormat="1" x14ac:dyDescent="0.25">
      <c r="A192" s="39">
        <v>1195</v>
      </c>
      <c r="B192" s="39">
        <v>3</v>
      </c>
      <c r="C192" s="40">
        <v>43251</v>
      </c>
      <c r="D192" s="39">
        <v>1067.56</v>
      </c>
      <c r="E192" s="39">
        <v>1097.19</v>
      </c>
      <c r="F192" s="39">
        <v>1067.56</v>
      </c>
      <c r="G192" s="39">
        <v>1084.99</v>
      </c>
      <c r="H192" s="39">
        <v>3088305</v>
      </c>
      <c r="I192" s="40">
        <v>43704.859580590281</v>
      </c>
      <c r="J192" s="40"/>
      <c r="K192" s="11">
        <v>43251</v>
      </c>
      <c r="L192" s="48">
        <f t="shared" si="61"/>
        <v>53.610660904015838</v>
      </c>
      <c r="M192" s="46">
        <f t="shared" si="65"/>
        <v>28.483102227024336</v>
      </c>
      <c r="N192" s="40"/>
      <c r="O192" s="49">
        <v>43251</v>
      </c>
      <c r="P192" s="13">
        <f t="shared" si="55"/>
        <v>0.25</v>
      </c>
      <c r="Q192" s="46">
        <f t="shared" si="76"/>
        <v>1074.8222807557195</v>
      </c>
      <c r="R192" s="40"/>
      <c r="S192" s="43">
        <v>43251</v>
      </c>
      <c r="T192" s="27">
        <f t="shared" si="56"/>
        <v>0.15384615384615385</v>
      </c>
      <c r="U192" s="53">
        <f t="shared" si="60"/>
        <v>1073.7395522136267</v>
      </c>
      <c r="V192" s="27">
        <f t="shared" si="71"/>
        <v>7.407407407407407E-2</v>
      </c>
      <c r="W192" s="54">
        <f t="shared" si="74"/>
        <v>1068.3067047889488</v>
      </c>
      <c r="X192" s="53">
        <f t="shared" si="72"/>
        <v>5.4328474246779024</v>
      </c>
      <c r="Y192" s="52">
        <f t="shared" si="73"/>
        <v>0.2</v>
      </c>
      <c r="Z192" s="55">
        <f t="shared" si="77"/>
        <v>6.18414923483832</v>
      </c>
      <c r="AA192" s="53">
        <f t="shared" si="75"/>
        <v>-0.75130181016041764</v>
      </c>
      <c r="AB192" s="40"/>
      <c r="AC192" s="11">
        <f>C192</f>
        <v>43251</v>
      </c>
      <c r="AD192" s="17">
        <f>AVERAGE(G186:G192)</f>
        <v>1073.9185714285713</v>
      </c>
      <c r="AE192" s="18">
        <f>AVERAGE(G179:G192)</f>
        <v>1078.6728571428571</v>
      </c>
      <c r="AF192" s="41"/>
      <c r="AG192" s="42">
        <f>AVERAGE(E192,F192,G192)</f>
        <v>1083.2466666666667</v>
      </c>
      <c r="AH192" s="30">
        <f t="shared" si="57"/>
        <v>1073.1209523809525</v>
      </c>
      <c r="AI192" s="30">
        <f t="shared" si="58"/>
        <v>5.3310204081631456</v>
      </c>
      <c r="AJ192" s="31">
        <f t="shared" si="59"/>
        <v>126.62634305693898</v>
      </c>
      <c r="AK192" s="25">
        <f t="shared" si="53"/>
        <v>43251</v>
      </c>
      <c r="AL192" s="39"/>
      <c r="AM192" s="39"/>
      <c r="AN192" s="22">
        <f>AVERAGE(E192,F192,G192)</f>
        <v>1083.2466666666667</v>
      </c>
      <c r="AO192" s="23">
        <f t="shared" si="68"/>
        <v>1071.8338333333331</v>
      </c>
      <c r="AP192" s="23">
        <f t="shared" si="69"/>
        <v>14.343016666666717</v>
      </c>
      <c r="AQ192" s="24">
        <f t="shared" si="70"/>
        <v>53.047108097127392</v>
      </c>
      <c r="AR192" s="25">
        <v>43251</v>
      </c>
      <c r="AS192" s="39"/>
      <c r="AT192" s="39"/>
      <c r="AU192" s="22">
        <f>G192-G191</f>
        <v>17.190000000000055</v>
      </c>
      <c r="AV192" s="27">
        <f t="shared" si="54"/>
        <v>17.190000000000055</v>
      </c>
      <c r="AW192" s="27">
        <f t="shared" si="62"/>
        <v>0</v>
      </c>
      <c r="AX192" s="38">
        <f t="shared" si="66"/>
        <v>6.1747100292262118</v>
      </c>
      <c r="AY192" s="38">
        <f t="shared" si="67"/>
        <v>4.8714406681181952</v>
      </c>
      <c r="AZ192" s="27">
        <f t="shared" si="63"/>
        <v>1.2675326355994521</v>
      </c>
      <c r="BA192" s="35">
        <f t="shared" si="64"/>
        <v>55.899201435941549</v>
      </c>
      <c r="BB192" s="43">
        <v>43251</v>
      </c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</row>
    <row r="193" spans="1:100" s="4" customFormat="1" x14ac:dyDescent="0.25">
      <c r="A193" s="39">
        <v>1196</v>
      </c>
      <c r="B193" s="39">
        <v>3</v>
      </c>
      <c r="C193" s="40">
        <v>43252</v>
      </c>
      <c r="D193" s="39">
        <v>1099.3499999999999</v>
      </c>
      <c r="E193" s="39">
        <v>1120</v>
      </c>
      <c r="F193" s="39">
        <v>1098.5</v>
      </c>
      <c r="G193" s="39">
        <v>1119.5</v>
      </c>
      <c r="H193" s="39">
        <v>2421598</v>
      </c>
      <c r="I193" s="40">
        <v>43704.859580590281</v>
      </c>
      <c r="J193" s="40"/>
      <c r="K193" s="11">
        <v>43252</v>
      </c>
      <c r="L193" s="48">
        <f t="shared" si="61"/>
        <v>99.22815683853041</v>
      </c>
      <c r="M193" s="46">
        <f t="shared" si="65"/>
        <v>58.497746258740541</v>
      </c>
      <c r="N193" s="40"/>
      <c r="O193" s="49">
        <v>43252</v>
      </c>
      <c r="P193" s="13">
        <f t="shared" si="55"/>
        <v>0.25</v>
      </c>
      <c r="Q193" s="46">
        <f t="shared" si="76"/>
        <v>1085.9917105667896</v>
      </c>
      <c r="R193" s="40"/>
      <c r="S193" s="43">
        <v>43252</v>
      </c>
      <c r="T193" s="27">
        <f t="shared" si="56"/>
        <v>0.15384615384615385</v>
      </c>
      <c r="U193" s="53">
        <f t="shared" si="60"/>
        <v>1080.7796211038381</v>
      </c>
      <c r="V193" s="27">
        <f t="shared" si="71"/>
        <v>7.407407407407407E-2</v>
      </c>
      <c r="W193" s="54">
        <f t="shared" si="74"/>
        <v>1072.0988007305082</v>
      </c>
      <c r="X193" s="53">
        <f t="shared" si="72"/>
        <v>8.6808203733298797</v>
      </c>
      <c r="Y193" s="52">
        <f t="shared" si="73"/>
        <v>0.2</v>
      </c>
      <c r="Z193" s="55">
        <f t="shared" si="77"/>
        <v>6.6834834625366319</v>
      </c>
      <c r="AA193" s="53">
        <f t="shared" si="75"/>
        <v>1.9973369107932477</v>
      </c>
      <c r="AB193" s="40"/>
      <c r="AC193" s="11">
        <f>C193</f>
        <v>43252</v>
      </c>
      <c r="AD193" s="17">
        <f>AVERAGE(G187:G193)</f>
        <v>1081.0285714285715</v>
      </c>
      <c r="AE193" s="18">
        <f>AVERAGE(G180:G193)</f>
        <v>1080.1899999999998</v>
      </c>
      <c r="AF193" s="41"/>
      <c r="AG193" s="42">
        <f>AVERAGE(E193,F193,G193)</f>
        <v>1112.6666666666667</v>
      </c>
      <c r="AH193" s="30">
        <f t="shared" si="57"/>
        <v>1078.5966666666668</v>
      </c>
      <c r="AI193" s="30">
        <f t="shared" si="58"/>
        <v>11.062857142857215</v>
      </c>
      <c r="AJ193" s="31">
        <f t="shared" si="59"/>
        <v>205.31163911845559</v>
      </c>
      <c r="AK193" s="25">
        <f t="shared" si="53"/>
        <v>43252</v>
      </c>
      <c r="AL193" s="39"/>
      <c r="AM193" s="39"/>
      <c r="AN193" s="22">
        <f>AVERAGE(E193,F193,G193)</f>
        <v>1112.6666666666667</v>
      </c>
      <c r="AO193" s="23">
        <f t="shared" si="68"/>
        <v>1076.4723333333334</v>
      </c>
      <c r="AP193" s="23">
        <f t="shared" si="69"/>
        <v>12.667333333333351</v>
      </c>
      <c r="AQ193" s="24">
        <f t="shared" si="70"/>
        <v>190.48646562461613</v>
      </c>
      <c r="AR193" s="25">
        <v>43252</v>
      </c>
      <c r="AS193" s="39"/>
      <c r="AT193" s="39"/>
      <c r="AU193" s="22">
        <f>G193-G192</f>
        <v>34.509999999999991</v>
      </c>
      <c r="AV193" s="27">
        <f t="shared" si="54"/>
        <v>34.509999999999991</v>
      </c>
      <c r="AW193" s="27">
        <f t="shared" si="62"/>
        <v>0</v>
      </c>
      <c r="AX193" s="38">
        <f t="shared" si="66"/>
        <v>8.1986593128529108</v>
      </c>
      <c r="AY193" s="38">
        <f t="shared" si="67"/>
        <v>4.5234806203954667</v>
      </c>
      <c r="AZ193" s="27">
        <f t="shared" si="63"/>
        <v>1.8124669918749736</v>
      </c>
      <c r="BA193" s="35">
        <f t="shared" si="64"/>
        <v>64.444027151645429</v>
      </c>
      <c r="BB193" s="43">
        <v>43252</v>
      </c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</row>
    <row r="194" spans="1:100" x14ac:dyDescent="0.25">
      <c r="A194">
        <v>1197</v>
      </c>
      <c r="B194">
        <v>3</v>
      </c>
      <c r="C194" s="2">
        <v>43255</v>
      </c>
      <c r="D194">
        <v>1122.33</v>
      </c>
      <c r="E194">
        <v>1141.8900000000001</v>
      </c>
      <c r="F194">
        <v>1122.01</v>
      </c>
      <c r="G194">
        <v>1139.29</v>
      </c>
      <c r="H194">
        <v>1889579</v>
      </c>
      <c r="I194" s="2">
        <v>43704.859580590281</v>
      </c>
      <c r="J194" s="2"/>
      <c r="K194" s="11">
        <v>43255</v>
      </c>
      <c r="L194" s="48">
        <f t="shared" si="61"/>
        <v>97.000115380177533</v>
      </c>
      <c r="M194" s="46">
        <f t="shared" si="65"/>
        <v>83.279644374241258</v>
      </c>
      <c r="N194" s="2"/>
      <c r="O194" s="11">
        <v>43255</v>
      </c>
      <c r="P194" s="13">
        <f t="shared" si="55"/>
        <v>0.25</v>
      </c>
      <c r="Q194" s="46">
        <f t="shared" si="76"/>
        <v>1099.3162829250923</v>
      </c>
      <c r="R194" s="2"/>
      <c r="S194" s="25">
        <v>43255</v>
      </c>
      <c r="T194" s="27">
        <f t="shared" si="56"/>
        <v>0.15384615384615385</v>
      </c>
      <c r="U194" s="53">
        <f t="shared" si="60"/>
        <v>1089.7812178570937</v>
      </c>
      <c r="V194" s="27">
        <f t="shared" si="71"/>
        <v>7.407407407407407E-2</v>
      </c>
      <c r="W194" s="54">
        <f t="shared" si="74"/>
        <v>1077.0759266023224</v>
      </c>
      <c r="X194" s="53">
        <f t="shared" si="72"/>
        <v>12.705291254771282</v>
      </c>
      <c r="Y194" s="52">
        <f t="shared" si="73"/>
        <v>0.2</v>
      </c>
      <c r="Z194" s="55">
        <f t="shared" si="77"/>
        <v>7.887845020983562</v>
      </c>
      <c r="AA194" s="53">
        <f t="shared" si="75"/>
        <v>4.8174462337877202</v>
      </c>
      <c r="AB194" s="2"/>
      <c r="AC194" s="11">
        <f>C194</f>
        <v>43255</v>
      </c>
      <c r="AD194" s="17">
        <f>AVERAGE(G188:G194)</f>
        <v>1089.5428571428572</v>
      </c>
      <c r="AE194" s="18">
        <f>AVERAGE(G181:G194)</f>
        <v>1082.9821428571429</v>
      </c>
      <c r="AG194" s="30">
        <f>AVERAGE(E194,F194,G194)</f>
        <v>1134.3966666666668</v>
      </c>
      <c r="AH194" s="30">
        <f t="shared" si="57"/>
        <v>1087.2161904761906</v>
      </c>
      <c r="AI194" s="30">
        <f t="shared" si="58"/>
        <v>20.751700680272183</v>
      </c>
      <c r="AJ194" s="31">
        <f t="shared" si="59"/>
        <v>151.57143637654966</v>
      </c>
      <c r="AK194" s="25">
        <f t="shared" ref="AK194:AK257" si="78">AC194</f>
        <v>43255</v>
      </c>
      <c r="AN194" s="22">
        <f>AVERAGE(E194,F194,G194)</f>
        <v>1134.3966666666668</v>
      </c>
      <c r="AO194" s="23">
        <f t="shared" si="68"/>
        <v>1081.2985000000001</v>
      </c>
      <c r="AP194" s="23">
        <f t="shared" si="69"/>
        <v>13.839050000000032</v>
      </c>
      <c r="AQ194" s="24">
        <f t="shared" si="70"/>
        <v>255.78907351138761</v>
      </c>
      <c r="AR194" s="25">
        <v>43255</v>
      </c>
      <c r="AU194" s="22">
        <f>G194-G193</f>
        <v>19.789999999999964</v>
      </c>
      <c r="AV194" s="27">
        <f t="shared" si="54"/>
        <v>19.789999999999964</v>
      </c>
      <c r="AW194" s="27">
        <f t="shared" si="62"/>
        <v>0</v>
      </c>
      <c r="AX194" s="38">
        <f t="shared" si="66"/>
        <v>9.0266122190777001</v>
      </c>
      <c r="AY194" s="38">
        <f t="shared" si="67"/>
        <v>4.2003748617957903</v>
      </c>
      <c r="AZ194" s="27">
        <f t="shared" si="63"/>
        <v>2.1490015810680632</v>
      </c>
      <c r="BA194" s="35">
        <f t="shared" si="64"/>
        <v>68.243902892521731</v>
      </c>
      <c r="BB194" s="25">
        <v>43255</v>
      </c>
    </row>
    <row r="195" spans="1:100" x14ac:dyDescent="0.25">
      <c r="A195">
        <v>1198</v>
      </c>
      <c r="B195">
        <v>3</v>
      </c>
      <c r="C195" s="2">
        <v>43256</v>
      </c>
      <c r="D195">
        <v>1140.99</v>
      </c>
      <c r="E195">
        <v>1145.74</v>
      </c>
      <c r="F195">
        <v>1133.19</v>
      </c>
      <c r="G195">
        <v>1139.6600000000001</v>
      </c>
      <c r="H195">
        <v>1677973</v>
      </c>
      <c r="I195" s="2">
        <v>43704.859580590281</v>
      </c>
      <c r="J195" s="2"/>
      <c r="K195" s="11">
        <v>43256</v>
      </c>
      <c r="L195" s="48">
        <f t="shared" si="61"/>
        <v>93.283252319929375</v>
      </c>
      <c r="M195" s="46">
        <f t="shared" si="65"/>
        <v>96.503841512879106</v>
      </c>
      <c r="N195" s="2"/>
      <c r="O195" s="11">
        <v>43256</v>
      </c>
      <c r="P195" s="13">
        <f t="shared" si="55"/>
        <v>0.25</v>
      </c>
      <c r="Q195" s="46">
        <f t="shared" si="76"/>
        <v>1109.4022121938192</v>
      </c>
      <c r="R195" s="2"/>
      <c r="S195" s="25">
        <v>43256</v>
      </c>
      <c r="T195" s="27">
        <f t="shared" si="56"/>
        <v>0.15384615384615385</v>
      </c>
      <c r="U195" s="53">
        <f t="shared" si="60"/>
        <v>1097.4548766483101</v>
      </c>
      <c r="V195" s="27">
        <f t="shared" si="71"/>
        <v>7.407407407407407E-2</v>
      </c>
      <c r="W195" s="54">
        <f t="shared" si="74"/>
        <v>1081.7117838910392</v>
      </c>
      <c r="X195" s="53">
        <f t="shared" si="72"/>
        <v>15.743092757270915</v>
      </c>
      <c r="Y195" s="52">
        <f t="shared" si="73"/>
        <v>0.2</v>
      </c>
      <c r="Z195" s="55">
        <f t="shared" si="77"/>
        <v>9.4588945682410319</v>
      </c>
      <c r="AA195" s="53">
        <f t="shared" si="75"/>
        <v>6.2841981890298833</v>
      </c>
      <c r="AB195" s="2"/>
      <c r="AC195" s="11">
        <f>C195</f>
        <v>43256</v>
      </c>
      <c r="AD195" s="17">
        <f>AVERAGE(G189:G195)</f>
        <v>1098.1742857142856</v>
      </c>
      <c r="AE195" s="18">
        <f>AVERAGE(G182:G195)</f>
        <v>1087.2985714285712</v>
      </c>
      <c r="AG195" s="30">
        <f>AVERAGE(E195,F195,G195)</f>
        <v>1139.53</v>
      </c>
      <c r="AH195" s="30">
        <f t="shared" si="57"/>
        <v>1096.3938095238095</v>
      </c>
      <c r="AI195" s="30">
        <f t="shared" si="58"/>
        <v>27.831972789115657</v>
      </c>
      <c r="AJ195" s="31">
        <f t="shared" si="59"/>
        <v>103.32526743740773</v>
      </c>
      <c r="AK195" s="25">
        <f t="shared" si="78"/>
        <v>43256</v>
      </c>
      <c r="AN195" s="22">
        <f>AVERAGE(E195,F195,G195)</f>
        <v>1139.53</v>
      </c>
      <c r="AO195" s="23">
        <f t="shared" si="68"/>
        <v>1085.5488333333333</v>
      </c>
      <c r="AP195" s="23">
        <f t="shared" si="69"/>
        <v>16.803699999999992</v>
      </c>
      <c r="AQ195" s="24">
        <f t="shared" si="70"/>
        <v>214.16381180599797</v>
      </c>
      <c r="AR195" s="25">
        <v>43256</v>
      </c>
      <c r="AU195" s="22">
        <f>G195-G194</f>
        <v>0.37000000000011823</v>
      </c>
      <c r="AV195" s="27">
        <f t="shared" si="54"/>
        <v>0.37000000000011823</v>
      </c>
      <c r="AW195" s="27">
        <f t="shared" si="62"/>
        <v>0</v>
      </c>
      <c r="AX195" s="38">
        <f t="shared" si="66"/>
        <v>8.4082827748578719</v>
      </c>
      <c r="AY195" s="38">
        <f t="shared" si="67"/>
        <v>3.900348085953234</v>
      </c>
      <c r="AZ195" s="27">
        <f t="shared" si="63"/>
        <v>2.1557775330718747</v>
      </c>
      <c r="BA195" s="35">
        <f t="shared" si="64"/>
        <v>68.312088240688269</v>
      </c>
      <c r="BB195" s="25">
        <v>43256</v>
      </c>
    </row>
    <row r="196" spans="1:100" x14ac:dyDescent="0.25">
      <c r="A196">
        <v>1199</v>
      </c>
      <c r="B196">
        <v>3</v>
      </c>
      <c r="C196" s="2">
        <v>43257</v>
      </c>
      <c r="D196">
        <v>1142.17</v>
      </c>
      <c r="E196">
        <v>1143</v>
      </c>
      <c r="F196">
        <v>1125.74</v>
      </c>
      <c r="G196">
        <v>1136.8800000000001</v>
      </c>
      <c r="H196">
        <v>1698247</v>
      </c>
      <c r="I196" s="2">
        <v>43704.859580590281</v>
      </c>
      <c r="J196" s="2"/>
      <c r="K196" s="11">
        <v>43257</v>
      </c>
      <c r="L196" s="48">
        <f t="shared" si="61"/>
        <v>90.212107821476025</v>
      </c>
      <c r="M196" s="46">
        <f t="shared" si="65"/>
        <v>93.498491840527649</v>
      </c>
      <c r="N196" s="2"/>
      <c r="O196" s="11">
        <v>43257</v>
      </c>
      <c r="P196" s="13">
        <f t="shared" si="55"/>
        <v>0.25</v>
      </c>
      <c r="Q196" s="46">
        <f t="shared" si="76"/>
        <v>1116.2716591453645</v>
      </c>
      <c r="R196" s="2"/>
      <c r="S196" s="25">
        <v>43257</v>
      </c>
      <c r="T196" s="27">
        <f t="shared" si="56"/>
        <v>0.15384615384615385</v>
      </c>
      <c r="U196" s="53">
        <f t="shared" si="60"/>
        <v>1103.5202802408778</v>
      </c>
      <c r="V196" s="27">
        <f t="shared" si="71"/>
        <v>7.407407407407407E-2</v>
      </c>
      <c r="W196" s="54">
        <f t="shared" si="74"/>
        <v>1085.7983184176289</v>
      </c>
      <c r="X196" s="53">
        <f t="shared" si="72"/>
        <v>17.721961823248876</v>
      </c>
      <c r="Y196" s="52">
        <f t="shared" si="73"/>
        <v>0.2</v>
      </c>
      <c r="Z196" s="55">
        <f t="shared" si="77"/>
        <v>11.111508019242601</v>
      </c>
      <c r="AA196" s="53">
        <f t="shared" si="75"/>
        <v>6.6104538040062746</v>
      </c>
      <c r="AB196" s="2"/>
      <c r="AC196" s="11">
        <f>C196</f>
        <v>43257</v>
      </c>
      <c r="AD196" s="17">
        <f>AVERAGE(G190:G196)</f>
        <v>1106.9199999999998</v>
      </c>
      <c r="AE196" s="18">
        <f>AVERAGE(G183:G196)</f>
        <v>1091.2350000000001</v>
      </c>
      <c r="AG196" s="30">
        <f>AVERAGE(E196,F196,G196)</f>
        <v>1135.2066666666667</v>
      </c>
      <c r="AH196" s="30">
        <f t="shared" si="57"/>
        <v>1104.6614285714286</v>
      </c>
      <c r="AI196" s="30">
        <f t="shared" si="58"/>
        <v>29.472653061224491</v>
      </c>
      <c r="AJ196" s="31">
        <f t="shared" si="59"/>
        <v>69.092836743235651</v>
      </c>
      <c r="AK196" s="25">
        <f t="shared" si="78"/>
        <v>43257</v>
      </c>
      <c r="AN196" s="22">
        <f>AVERAGE(E196,F196,G196)</f>
        <v>1135.2066666666667</v>
      </c>
      <c r="AO196" s="23">
        <f t="shared" si="68"/>
        <v>1089.6156666666666</v>
      </c>
      <c r="AP196" s="23">
        <f t="shared" si="69"/>
        <v>18.922699999999985</v>
      </c>
      <c r="AQ196" s="24">
        <f t="shared" si="70"/>
        <v>160.62189856627282</v>
      </c>
      <c r="AR196" s="25">
        <v>43257</v>
      </c>
      <c r="AU196" s="22">
        <f>G196-G195</f>
        <v>-2.7799999999999727</v>
      </c>
      <c r="AV196" s="27">
        <f t="shared" ref="AV196:AV259" si="79">IF(AU196&gt;0,AU196,0)</f>
        <v>0</v>
      </c>
      <c r="AW196" s="27">
        <f t="shared" si="62"/>
        <v>2.7799999999999727</v>
      </c>
      <c r="AX196" s="38">
        <f t="shared" si="66"/>
        <v>7.8076911480823101</v>
      </c>
      <c r="AY196" s="38">
        <f t="shared" si="67"/>
        <v>3.8203232226708583</v>
      </c>
      <c r="AZ196" s="27">
        <f t="shared" si="63"/>
        <v>2.0437252800363339</v>
      </c>
      <c r="BA196" s="35">
        <f t="shared" si="64"/>
        <v>67.145523725187758</v>
      </c>
      <c r="BB196" s="25">
        <v>43257</v>
      </c>
    </row>
    <row r="197" spans="1:100" x14ac:dyDescent="0.25">
      <c r="A197">
        <v>1200</v>
      </c>
      <c r="B197">
        <v>3</v>
      </c>
      <c r="C197" s="2">
        <v>43258</v>
      </c>
      <c r="D197">
        <v>1131.32</v>
      </c>
      <c r="E197">
        <v>1135.82</v>
      </c>
      <c r="F197">
        <v>1116.52</v>
      </c>
      <c r="G197">
        <v>1123.8599999999999</v>
      </c>
      <c r="H197">
        <v>1520020</v>
      </c>
      <c r="I197" s="2">
        <v>43704.859580590281</v>
      </c>
      <c r="J197" s="2"/>
      <c r="K197" s="11">
        <v>43258</v>
      </c>
      <c r="L197" s="48">
        <f t="shared" si="61"/>
        <v>75.828546177640177</v>
      </c>
      <c r="M197" s="46">
        <f t="shared" si="65"/>
        <v>86.44130210634853</v>
      </c>
      <c r="N197" s="2"/>
      <c r="O197" s="11">
        <v>43258</v>
      </c>
      <c r="P197" s="13">
        <f t="shared" si="55"/>
        <v>0.25</v>
      </c>
      <c r="Q197" s="46">
        <f t="shared" si="76"/>
        <v>1118.1687443590233</v>
      </c>
      <c r="R197" s="2"/>
      <c r="S197" s="25">
        <v>43258</v>
      </c>
      <c r="T197" s="27">
        <f t="shared" si="56"/>
        <v>0.15384615384615385</v>
      </c>
      <c r="U197" s="53">
        <f t="shared" si="60"/>
        <v>1106.6494678961274</v>
      </c>
      <c r="V197" s="27">
        <f t="shared" si="71"/>
        <v>7.407407407407407E-2</v>
      </c>
      <c r="W197" s="54">
        <f t="shared" si="74"/>
        <v>1088.6177022385452</v>
      </c>
      <c r="X197" s="53">
        <f t="shared" si="72"/>
        <v>18.031765657582127</v>
      </c>
      <c r="Y197" s="52">
        <f t="shared" si="73"/>
        <v>0.2</v>
      </c>
      <c r="Z197" s="55">
        <f t="shared" si="77"/>
        <v>12.495559546910506</v>
      </c>
      <c r="AA197" s="53">
        <f t="shared" si="75"/>
        <v>5.5362061106716212</v>
      </c>
      <c r="AB197" s="2"/>
      <c r="AC197" s="11">
        <f>C197</f>
        <v>43258</v>
      </c>
      <c r="AD197" s="17">
        <f>AVERAGE(G191:G197)</f>
        <v>1115.9971428571428</v>
      </c>
      <c r="AE197" s="18">
        <f>AVERAGE(G184:G197)</f>
        <v>1094.4685714285715</v>
      </c>
      <c r="AG197" s="30">
        <f>AVERAGE(E197,F197,G197)</f>
        <v>1125.3999999999999</v>
      </c>
      <c r="AH197" s="30">
        <f t="shared" si="57"/>
        <v>1113.58</v>
      </c>
      <c r="AI197" s="30">
        <f t="shared" si="58"/>
        <v>22.918095238095216</v>
      </c>
      <c r="AJ197" s="31">
        <f t="shared" si="59"/>
        <v>34.383311170212615</v>
      </c>
      <c r="AK197" s="25">
        <f t="shared" si="78"/>
        <v>43258</v>
      </c>
      <c r="AN197" s="22">
        <f>AVERAGE(E197,F197,G197)</f>
        <v>1125.3999999999999</v>
      </c>
      <c r="AO197" s="23">
        <f t="shared" si="68"/>
        <v>1092.1428333333333</v>
      </c>
      <c r="AP197" s="23">
        <f t="shared" si="69"/>
        <v>20.479399999999998</v>
      </c>
      <c r="AQ197" s="24">
        <f t="shared" si="70"/>
        <v>108.2621778198793</v>
      </c>
      <c r="AR197" s="25">
        <v>43258</v>
      </c>
      <c r="AU197" s="22">
        <f>G197-G196</f>
        <v>-13.020000000000209</v>
      </c>
      <c r="AV197" s="27">
        <f t="shared" si="79"/>
        <v>0</v>
      </c>
      <c r="AW197" s="27">
        <f t="shared" si="62"/>
        <v>13.020000000000209</v>
      </c>
      <c r="AX197" s="38">
        <f t="shared" si="66"/>
        <v>7.2499989232192883</v>
      </c>
      <c r="AY197" s="38">
        <f t="shared" si="67"/>
        <v>4.477442992480098</v>
      </c>
      <c r="AZ197" s="27">
        <f t="shared" si="63"/>
        <v>1.6192275223594628</v>
      </c>
      <c r="BA197" s="35">
        <f t="shared" si="64"/>
        <v>61.820804360700357</v>
      </c>
      <c r="BB197" s="25">
        <v>43258</v>
      </c>
    </row>
    <row r="198" spans="1:100" x14ac:dyDescent="0.25">
      <c r="A198">
        <v>1201</v>
      </c>
      <c r="B198">
        <v>3</v>
      </c>
      <c r="C198" s="2">
        <v>43259</v>
      </c>
      <c r="D198">
        <v>1118.18</v>
      </c>
      <c r="E198">
        <v>1126.67</v>
      </c>
      <c r="F198">
        <v>1112.1500000000001</v>
      </c>
      <c r="G198">
        <v>1120.8699999999999</v>
      </c>
      <c r="H198">
        <v>1290845</v>
      </c>
      <c r="I198" s="2">
        <v>43704.859580590281</v>
      </c>
      <c r="J198" s="2"/>
      <c r="K198" s="11">
        <v>43259</v>
      </c>
      <c r="L198" s="48">
        <f t="shared" si="61"/>
        <v>72.525408749447493</v>
      </c>
      <c r="M198" s="46">
        <f t="shared" si="65"/>
        <v>79.522020916187898</v>
      </c>
      <c r="N198" s="2"/>
      <c r="O198" s="11">
        <v>43259</v>
      </c>
      <c r="P198" s="13">
        <f t="shared" si="55"/>
        <v>0.25</v>
      </c>
      <c r="Q198" s="46">
        <f t="shared" si="76"/>
        <v>1118.8440582692674</v>
      </c>
      <c r="R198" s="2"/>
      <c r="S198" s="25">
        <v>43259</v>
      </c>
      <c r="T198" s="27">
        <f t="shared" si="56"/>
        <v>0.15384615384615385</v>
      </c>
      <c r="U198" s="53">
        <f t="shared" si="60"/>
        <v>1108.8372420659539</v>
      </c>
      <c r="V198" s="27">
        <f t="shared" si="71"/>
        <v>7.407407407407407E-2</v>
      </c>
      <c r="W198" s="54">
        <f t="shared" si="74"/>
        <v>1091.0067613319864</v>
      </c>
      <c r="X198" s="53">
        <f t="shared" si="72"/>
        <v>17.830480733967534</v>
      </c>
      <c r="Y198" s="52">
        <f t="shared" si="73"/>
        <v>0.2</v>
      </c>
      <c r="Z198" s="55">
        <f t="shared" si="77"/>
        <v>13.562543784321912</v>
      </c>
      <c r="AA198" s="53">
        <f t="shared" si="75"/>
        <v>4.2679369496456214</v>
      </c>
      <c r="AB198" s="2"/>
      <c r="AC198" s="11">
        <f>C198</f>
        <v>43259</v>
      </c>
      <c r="AD198" s="17">
        <f>AVERAGE(G192:G198)</f>
        <v>1123.5785714285714</v>
      </c>
      <c r="AE198" s="18">
        <f>AVERAGE(G185:G198)</f>
        <v>1098.3621428571428</v>
      </c>
      <c r="AG198" s="30">
        <f>AVERAGE(E198,F198,G198)</f>
        <v>1119.8966666666668</v>
      </c>
      <c r="AH198" s="30">
        <f t="shared" si="57"/>
        <v>1121.4776190476191</v>
      </c>
      <c r="AI198" s="30">
        <f t="shared" si="58"/>
        <v>13.892244897959147</v>
      </c>
      <c r="AJ198" s="31">
        <f t="shared" si="59"/>
        <v>-7.5867382248858917</v>
      </c>
      <c r="AK198" s="25">
        <f t="shared" si="78"/>
        <v>43259</v>
      </c>
      <c r="AN198" s="22">
        <f>AVERAGE(E198,F198,G198)</f>
        <v>1119.8966666666668</v>
      </c>
      <c r="AO198" s="23">
        <f t="shared" si="68"/>
        <v>1093.4101666666666</v>
      </c>
      <c r="AP198" s="23">
        <f t="shared" si="69"/>
        <v>22.000199999999985</v>
      </c>
      <c r="AQ198" s="24">
        <f t="shared" si="70"/>
        <v>80.261391563107679</v>
      </c>
      <c r="AR198" s="25">
        <v>43259</v>
      </c>
      <c r="AU198" s="22">
        <f>G198-G197</f>
        <v>-2.9900000000000091</v>
      </c>
      <c r="AV198" s="27">
        <f t="shared" si="79"/>
        <v>0</v>
      </c>
      <c r="AW198" s="27">
        <f t="shared" si="62"/>
        <v>2.9900000000000091</v>
      </c>
      <c r="AX198" s="38">
        <f t="shared" si="66"/>
        <v>6.7321418572750531</v>
      </c>
      <c r="AY198" s="38">
        <f t="shared" si="67"/>
        <v>4.3711970644458065</v>
      </c>
      <c r="AZ198" s="27">
        <f t="shared" si="63"/>
        <v>1.5401140140838228</v>
      </c>
      <c r="BA198" s="35">
        <f t="shared" si="64"/>
        <v>60.631688402353724</v>
      </c>
      <c r="BB198" s="25">
        <v>43259</v>
      </c>
    </row>
    <row r="199" spans="1:100" x14ac:dyDescent="0.25">
      <c r="A199">
        <v>1202</v>
      </c>
      <c r="B199">
        <v>3</v>
      </c>
      <c r="C199" s="2">
        <v>43262</v>
      </c>
      <c r="D199">
        <v>1118.5999999999999</v>
      </c>
      <c r="E199">
        <v>1137.26</v>
      </c>
      <c r="F199">
        <v>1118.5999999999999</v>
      </c>
      <c r="G199">
        <v>1129.99</v>
      </c>
      <c r="H199">
        <v>1079294</v>
      </c>
      <c r="I199" s="2">
        <v>43704.859580590281</v>
      </c>
      <c r="J199" s="2"/>
      <c r="K199" s="11">
        <v>43262</v>
      </c>
      <c r="L199" s="48">
        <f t="shared" si="61"/>
        <v>82.600530269553687</v>
      </c>
      <c r="M199" s="46">
        <f t="shared" si="65"/>
        <v>76.984828398880452</v>
      </c>
      <c r="N199" s="2"/>
      <c r="O199" s="11">
        <v>43262</v>
      </c>
      <c r="P199" s="13">
        <f t="shared" si="55"/>
        <v>0.25</v>
      </c>
      <c r="Q199" s="46">
        <f t="shared" si="76"/>
        <v>1121.6305437019505</v>
      </c>
      <c r="R199" s="2"/>
      <c r="S199" s="25">
        <v>43262</v>
      </c>
      <c r="T199" s="27">
        <f t="shared" si="56"/>
        <v>0.15384615384615385</v>
      </c>
      <c r="U199" s="53">
        <f t="shared" si="60"/>
        <v>1112.0915125173456</v>
      </c>
      <c r="V199" s="27">
        <f t="shared" si="71"/>
        <v>7.407407407407407E-2</v>
      </c>
      <c r="W199" s="54">
        <f t="shared" si="74"/>
        <v>1093.8944086407282</v>
      </c>
      <c r="X199" s="53">
        <f t="shared" si="72"/>
        <v>18.197103876617348</v>
      </c>
      <c r="Y199" s="52">
        <f t="shared" si="73"/>
        <v>0.2</v>
      </c>
      <c r="Z199" s="55">
        <f t="shared" si="77"/>
        <v>14.489455802780999</v>
      </c>
      <c r="AA199" s="53">
        <f t="shared" si="75"/>
        <v>3.7076480738363493</v>
      </c>
      <c r="AB199" s="2"/>
      <c r="AC199" s="11">
        <f>C199</f>
        <v>43262</v>
      </c>
      <c r="AD199" s="17">
        <f>AVERAGE(G193:G199)</f>
        <v>1130.0071428571428</v>
      </c>
      <c r="AE199" s="18">
        <f>AVERAGE(G186:G199)</f>
        <v>1101.9628571428573</v>
      </c>
      <c r="AG199" s="30">
        <f>AVERAGE(E199,F199,G199)</f>
        <v>1128.6166666666666</v>
      </c>
      <c r="AH199" s="30">
        <f t="shared" si="57"/>
        <v>1127.9590476190476</v>
      </c>
      <c r="AI199" s="30">
        <f t="shared" si="58"/>
        <v>7.4039455782312871</v>
      </c>
      <c r="AJ199" s="31">
        <f t="shared" si="59"/>
        <v>5.9213387481078161</v>
      </c>
      <c r="AK199" s="25">
        <f t="shared" si="78"/>
        <v>43262</v>
      </c>
      <c r="AN199" s="22">
        <f>AVERAGE(E199,F199,G199)</f>
        <v>1128.6166666666666</v>
      </c>
      <c r="AO199" s="23">
        <f t="shared" si="68"/>
        <v>1094.9993333333332</v>
      </c>
      <c r="AP199" s="23">
        <f t="shared" si="69"/>
        <v>23.907199999999978</v>
      </c>
      <c r="AQ199" s="24">
        <f t="shared" si="70"/>
        <v>93.74395811954389</v>
      </c>
      <c r="AR199" s="25">
        <v>43262</v>
      </c>
      <c r="AU199" s="22">
        <f>G199-G198</f>
        <v>9.1200000000001182</v>
      </c>
      <c r="AV199" s="27">
        <f t="shared" si="79"/>
        <v>9.1200000000001182</v>
      </c>
      <c r="AW199" s="27">
        <f t="shared" si="62"/>
        <v>0</v>
      </c>
      <c r="AX199" s="38">
        <f t="shared" si="66"/>
        <v>6.9027031531839862</v>
      </c>
      <c r="AY199" s="38">
        <f t="shared" si="67"/>
        <v>4.0589687026996772</v>
      </c>
      <c r="AZ199" s="27">
        <f t="shared" si="63"/>
        <v>1.7006051681534033</v>
      </c>
      <c r="BA199" s="35">
        <f t="shared" si="64"/>
        <v>62.971262449157969</v>
      </c>
      <c r="BB199" s="25">
        <v>43262</v>
      </c>
    </row>
    <row r="200" spans="1:100" x14ac:dyDescent="0.25">
      <c r="A200">
        <v>1203</v>
      </c>
      <c r="B200">
        <v>3</v>
      </c>
      <c r="C200" s="2">
        <v>43263</v>
      </c>
      <c r="D200">
        <v>1131.07</v>
      </c>
      <c r="E200">
        <v>1139.79</v>
      </c>
      <c r="F200">
        <v>1130.73</v>
      </c>
      <c r="G200">
        <v>1139.32</v>
      </c>
      <c r="H200">
        <v>912018</v>
      </c>
      <c r="I200" s="2">
        <v>43704.859580590281</v>
      </c>
      <c r="J200" s="2"/>
      <c r="K200" s="11">
        <v>43263</v>
      </c>
      <c r="L200" s="48">
        <f t="shared" si="61"/>
        <v>92.907644719398945</v>
      </c>
      <c r="M200" s="46">
        <f t="shared" si="65"/>
        <v>82.677861246133375</v>
      </c>
      <c r="N200" s="2"/>
      <c r="O200" s="11">
        <v>43263</v>
      </c>
      <c r="P200" s="13">
        <f t="shared" si="55"/>
        <v>0.25</v>
      </c>
      <c r="Q200" s="46">
        <f t="shared" si="76"/>
        <v>1126.0529077764629</v>
      </c>
      <c r="R200" s="2"/>
      <c r="S200" s="25">
        <v>43263</v>
      </c>
      <c r="T200" s="27">
        <f t="shared" si="56"/>
        <v>0.15384615384615385</v>
      </c>
      <c r="U200" s="53">
        <f t="shared" si="60"/>
        <v>1116.2805105916</v>
      </c>
      <c r="V200" s="27">
        <f t="shared" si="71"/>
        <v>7.407407407407407E-2</v>
      </c>
      <c r="W200" s="54">
        <f t="shared" si="74"/>
        <v>1097.2592672599335</v>
      </c>
      <c r="X200" s="53">
        <f t="shared" si="72"/>
        <v>19.021243331666483</v>
      </c>
      <c r="Y200" s="52">
        <f t="shared" si="73"/>
        <v>0.2</v>
      </c>
      <c r="Z200" s="55">
        <f t="shared" si="77"/>
        <v>15.395813308558095</v>
      </c>
      <c r="AA200" s="53">
        <f t="shared" si="75"/>
        <v>3.6254300231083878</v>
      </c>
      <c r="AB200" s="2"/>
      <c r="AC200" s="11">
        <f>C200</f>
        <v>43263</v>
      </c>
      <c r="AD200" s="17">
        <f>AVERAGE(G194:G200)</f>
        <v>1132.8385714285712</v>
      </c>
      <c r="AE200" s="18">
        <f>AVERAGE(G187:G200)</f>
        <v>1106.9335714285712</v>
      </c>
      <c r="AG200" s="30">
        <f>AVERAGE(E200,F200,G200)</f>
        <v>1136.6133333333335</v>
      </c>
      <c r="AH200" s="30">
        <f t="shared" si="57"/>
        <v>1131.3799999999999</v>
      </c>
      <c r="AI200" s="30">
        <f t="shared" si="58"/>
        <v>5.7790476190476898</v>
      </c>
      <c r="AJ200" s="31">
        <f t="shared" si="59"/>
        <v>60.371346956714873</v>
      </c>
      <c r="AK200" s="25">
        <f t="shared" si="78"/>
        <v>43263</v>
      </c>
      <c r="AN200" s="22">
        <f>AVERAGE(E200,F200,G200)</f>
        <v>1136.6133333333335</v>
      </c>
      <c r="AO200" s="23">
        <f t="shared" si="68"/>
        <v>1096.6623333333332</v>
      </c>
      <c r="AP200" s="23">
        <f t="shared" si="69"/>
        <v>25.902799999999992</v>
      </c>
      <c r="AQ200" s="24">
        <f t="shared" si="70"/>
        <v>102.82286084902086</v>
      </c>
      <c r="AR200" s="25">
        <v>43263</v>
      </c>
      <c r="AU200" s="22">
        <f>G200-G199</f>
        <v>9.3299999999999272</v>
      </c>
      <c r="AV200" s="27">
        <f t="shared" si="79"/>
        <v>9.3299999999999272</v>
      </c>
      <c r="AW200" s="27">
        <f t="shared" si="62"/>
        <v>0</v>
      </c>
      <c r="AX200" s="38">
        <f t="shared" si="66"/>
        <v>7.0760814993851247</v>
      </c>
      <c r="AY200" s="38">
        <f t="shared" si="67"/>
        <v>3.7690423667925574</v>
      </c>
      <c r="AZ200" s="27">
        <f t="shared" si="63"/>
        <v>1.8774215863768193</v>
      </c>
      <c r="BA200" s="35">
        <f t="shared" si="64"/>
        <v>65.246663723713283</v>
      </c>
      <c r="BB200" s="25">
        <v>43263</v>
      </c>
    </row>
    <row r="201" spans="1:100" x14ac:dyDescent="0.25">
      <c r="A201">
        <v>1204</v>
      </c>
      <c r="B201">
        <v>3</v>
      </c>
      <c r="C201" s="2">
        <v>43264</v>
      </c>
      <c r="D201">
        <v>1141.1199999999999</v>
      </c>
      <c r="E201">
        <v>1146.5</v>
      </c>
      <c r="F201">
        <v>1133.3800000000001</v>
      </c>
      <c r="G201">
        <v>1134.79</v>
      </c>
      <c r="H201">
        <v>1506407</v>
      </c>
      <c r="I201" s="2">
        <v>43704.859580590281</v>
      </c>
      <c r="J201" s="2"/>
      <c r="K201" s="11">
        <v>43264</v>
      </c>
      <c r="L201" s="48">
        <f t="shared" si="61"/>
        <v>87.171340929009602</v>
      </c>
      <c r="M201" s="46">
        <f t="shared" si="65"/>
        <v>87.559838639320745</v>
      </c>
      <c r="N201" s="2"/>
      <c r="O201" s="11">
        <v>43264</v>
      </c>
      <c r="P201" s="13">
        <f t="shared" ref="P201:P264" si="80">2/(7+1)</f>
        <v>0.25</v>
      </c>
      <c r="Q201" s="46">
        <f t="shared" si="76"/>
        <v>1128.2371808323471</v>
      </c>
      <c r="R201" s="2"/>
      <c r="S201" s="25">
        <v>43264</v>
      </c>
      <c r="T201" s="27">
        <f t="shared" ref="T201:T264" si="81">2/(12+1)</f>
        <v>0.15384615384615385</v>
      </c>
      <c r="U201" s="53">
        <f t="shared" si="60"/>
        <v>1119.1281243467383</v>
      </c>
      <c r="V201" s="27">
        <f t="shared" si="71"/>
        <v>7.407407407407407E-2</v>
      </c>
      <c r="W201" s="54">
        <f t="shared" si="74"/>
        <v>1100.0393215369754</v>
      </c>
      <c r="X201" s="53">
        <f t="shared" si="72"/>
        <v>19.08880280976291</v>
      </c>
      <c r="Y201" s="52">
        <f t="shared" si="73"/>
        <v>0.2</v>
      </c>
      <c r="Z201" s="55">
        <f t="shared" si="77"/>
        <v>16.134411208799058</v>
      </c>
      <c r="AA201" s="53">
        <f t="shared" si="75"/>
        <v>2.9543916009638522</v>
      </c>
      <c r="AB201" s="2"/>
      <c r="AC201" s="11">
        <f>C201</f>
        <v>43264</v>
      </c>
      <c r="AD201" s="17">
        <f>AVERAGE(G195:G201)</f>
        <v>1132.1957142857141</v>
      </c>
      <c r="AE201" s="18">
        <f>AVERAGE(G188:G201)</f>
        <v>1110.8692857142855</v>
      </c>
      <c r="AG201" s="30">
        <f>AVERAGE(E201,F201,G201)</f>
        <v>1138.2233333333334</v>
      </c>
      <c r="AH201" s="30">
        <f t="shared" ref="AH201:AH264" si="82">AVERAGE(AG195:AG201)</f>
        <v>1131.9266666666667</v>
      </c>
      <c r="AI201" s="30">
        <f t="shared" ref="AI201:AI264" si="83">(ABS(AH201-AG195)+ABS(AH201-AG196)+ABS(AH201-AG197)+ABS(AH201-AG198)+ABS(AH201-AG199)+ABS(AH201-AG200)+ABS(AH201-AG201))/7</f>
        <v>6.2476190476190823</v>
      </c>
      <c r="AJ201" s="31">
        <f t="shared" ref="AJ201:AJ264" si="84">(AG201-AH201)/(AI201*0.015)</f>
        <v>67.190040650405678</v>
      </c>
      <c r="AK201" s="25">
        <f t="shared" si="78"/>
        <v>43264</v>
      </c>
      <c r="AN201" s="22">
        <f>AVERAGE(E201,F201,G201)</f>
        <v>1138.2233333333334</v>
      </c>
      <c r="AO201" s="23">
        <f t="shared" si="68"/>
        <v>1099.5276666666668</v>
      </c>
      <c r="AP201" s="23">
        <f t="shared" si="69"/>
        <v>27.480100000000039</v>
      </c>
      <c r="AQ201" s="24">
        <f t="shared" si="70"/>
        <v>93.875608571697242</v>
      </c>
      <c r="AR201" s="25">
        <v>43264</v>
      </c>
      <c r="AU201" s="22">
        <f>G201-G200</f>
        <v>-4.5299999999999727</v>
      </c>
      <c r="AV201" s="27">
        <f t="shared" si="79"/>
        <v>0</v>
      </c>
      <c r="AW201" s="27">
        <f t="shared" si="62"/>
        <v>4.5299999999999727</v>
      </c>
      <c r="AX201" s="38">
        <f t="shared" si="66"/>
        <v>6.5706471065719017</v>
      </c>
      <c r="AY201" s="38">
        <f t="shared" si="67"/>
        <v>3.8233964834502303</v>
      </c>
      <c r="AZ201" s="27">
        <f t="shared" si="63"/>
        <v>1.7185366819824437</v>
      </c>
      <c r="BA201" s="35">
        <f t="shared" si="64"/>
        <v>63.215504626894784</v>
      </c>
      <c r="BB201" s="25">
        <v>43264</v>
      </c>
    </row>
    <row r="202" spans="1:100" x14ac:dyDescent="0.25">
      <c r="A202">
        <v>1205</v>
      </c>
      <c r="B202">
        <v>3</v>
      </c>
      <c r="C202" s="2">
        <v>43265</v>
      </c>
      <c r="D202">
        <v>1143.8499999999999</v>
      </c>
      <c r="E202">
        <v>1155.47</v>
      </c>
      <c r="F202">
        <v>1140.6400000000001</v>
      </c>
      <c r="G202">
        <v>1152.1199999999999</v>
      </c>
      <c r="H202">
        <v>1350868</v>
      </c>
      <c r="I202" s="2">
        <v>43704.859580590281</v>
      </c>
      <c r="J202" s="2"/>
      <c r="K202" s="11">
        <v>43265</v>
      </c>
      <c r="L202" s="48">
        <f t="shared" si="61"/>
        <v>96.658354114713092</v>
      </c>
      <c r="M202" s="46">
        <f t="shared" si="65"/>
        <v>92.245779921040551</v>
      </c>
      <c r="N202" s="2"/>
      <c r="O202" s="11">
        <v>43265</v>
      </c>
      <c r="P202" s="13">
        <f t="shared" si="80"/>
        <v>0.25</v>
      </c>
      <c r="Q202" s="46">
        <f t="shared" si="76"/>
        <v>1134.2078856242604</v>
      </c>
      <c r="R202" s="2"/>
      <c r="S202" s="25">
        <v>43265</v>
      </c>
      <c r="T202" s="27">
        <f t="shared" si="81"/>
        <v>0.15384615384615385</v>
      </c>
      <c r="U202" s="53">
        <f t="shared" si="60"/>
        <v>1124.2037975241633</v>
      </c>
      <c r="V202" s="27">
        <f t="shared" si="71"/>
        <v>7.407407407407407E-2</v>
      </c>
      <c r="W202" s="54">
        <f t="shared" si="74"/>
        <v>1103.8971495712735</v>
      </c>
      <c r="X202" s="53">
        <f t="shared" si="72"/>
        <v>20.306647952889762</v>
      </c>
      <c r="Y202" s="52">
        <f t="shared" si="73"/>
        <v>0.2</v>
      </c>
      <c r="Z202" s="55">
        <f t="shared" si="77"/>
        <v>16.9688585576172</v>
      </c>
      <c r="AA202" s="53">
        <f t="shared" si="75"/>
        <v>3.3377893952725621</v>
      </c>
      <c r="AB202" s="2"/>
      <c r="AC202" s="11">
        <f>C202</f>
        <v>43265</v>
      </c>
      <c r="AD202" s="17">
        <f>AVERAGE(G196:G202)</f>
        <v>1133.975714285714</v>
      </c>
      <c r="AE202" s="18">
        <f>AVERAGE(G189:G202)</f>
        <v>1116.0749999999996</v>
      </c>
      <c r="AG202" s="30">
        <f>AVERAGE(E202,F202,G202)</f>
        <v>1149.4100000000001</v>
      </c>
      <c r="AH202" s="30">
        <f t="shared" si="82"/>
        <v>1133.3380952380953</v>
      </c>
      <c r="AI202" s="30">
        <f t="shared" si="83"/>
        <v>7.4574149659864428</v>
      </c>
      <c r="AJ202" s="31">
        <f t="shared" si="84"/>
        <v>143.67717531440709</v>
      </c>
      <c r="AK202" s="25">
        <f t="shared" si="78"/>
        <v>43265</v>
      </c>
      <c r="AN202" s="22">
        <f>AVERAGE(E202,F202,G202)</f>
        <v>1149.4100000000001</v>
      </c>
      <c r="AO202" s="23">
        <f t="shared" si="68"/>
        <v>1102.8765000000001</v>
      </c>
      <c r="AP202" s="23">
        <f t="shared" si="69"/>
        <v>29.119500000000016</v>
      </c>
      <c r="AQ202" s="24">
        <f t="shared" si="70"/>
        <v>106.53456732888037</v>
      </c>
      <c r="AR202" s="25">
        <v>43265</v>
      </c>
      <c r="AU202" s="22">
        <f>G202-G201</f>
        <v>17.329999999999927</v>
      </c>
      <c r="AV202" s="27">
        <f t="shared" si="79"/>
        <v>17.329999999999927</v>
      </c>
      <c r="AW202" s="27">
        <f t="shared" si="62"/>
        <v>0</v>
      </c>
      <c r="AX202" s="38">
        <f t="shared" si="66"/>
        <v>7.3391723132453324</v>
      </c>
      <c r="AY202" s="38">
        <f t="shared" si="67"/>
        <v>3.5502967346323571</v>
      </c>
      <c r="AZ202" s="27">
        <f t="shared" si="63"/>
        <v>2.0671996911281623</v>
      </c>
      <c r="BA202" s="35">
        <f t="shared" si="64"/>
        <v>67.396971156051961</v>
      </c>
      <c r="BB202" s="25">
        <v>43265</v>
      </c>
    </row>
    <row r="203" spans="1:100" x14ac:dyDescent="0.25">
      <c r="A203">
        <v>1206</v>
      </c>
      <c r="B203">
        <v>3</v>
      </c>
      <c r="C203" s="2">
        <v>43266</v>
      </c>
      <c r="D203">
        <v>1148.8599999999999</v>
      </c>
      <c r="E203">
        <v>1153.42</v>
      </c>
      <c r="F203">
        <v>1143.48</v>
      </c>
      <c r="G203">
        <v>1152.26</v>
      </c>
      <c r="H203">
        <v>2122476</v>
      </c>
      <c r="I203" s="2">
        <v>43704.859580590281</v>
      </c>
      <c r="J203" s="2"/>
      <c r="K203" s="11">
        <v>43266</v>
      </c>
      <c r="L203" s="48">
        <f t="shared" si="61"/>
        <v>96.798004987531144</v>
      </c>
      <c r="M203" s="46">
        <f t="shared" si="65"/>
        <v>93.542566677084608</v>
      </c>
      <c r="N203" s="2"/>
      <c r="O203" s="11">
        <v>43266</v>
      </c>
      <c r="P203" s="13">
        <f t="shared" si="80"/>
        <v>0.25</v>
      </c>
      <c r="Q203" s="46">
        <f t="shared" si="76"/>
        <v>1138.7209142181953</v>
      </c>
      <c r="R203" s="2"/>
      <c r="S203" s="25">
        <v>43266</v>
      </c>
      <c r="T203" s="27">
        <f t="shared" si="81"/>
        <v>0.15384615384615385</v>
      </c>
      <c r="U203" s="53">
        <f t="shared" si="60"/>
        <v>1128.5201363665997</v>
      </c>
      <c r="V203" s="27">
        <f t="shared" si="71"/>
        <v>7.407407407407407E-2</v>
      </c>
      <c r="W203" s="54">
        <f t="shared" si="74"/>
        <v>1107.4795829363643</v>
      </c>
      <c r="X203" s="53">
        <f t="shared" si="72"/>
        <v>21.040553430235377</v>
      </c>
      <c r="Y203" s="52">
        <f t="shared" si="73"/>
        <v>0.2</v>
      </c>
      <c r="Z203" s="55">
        <f t="shared" si="77"/>
        <v>17.783197532140836</v>
      </c>
      <c r="AA203" s="53">
        <f t="shared" si="75"/>
        <v>3.2573558980945414</v>
      </c>
      <c r="AB203" s="2"/>
      <c r="AC203" s="11">
        <f>C203</f>
        <v>43266</v>
      </c>
      <c r="AD203" s="17">
        <f>AVERAGE(G197:G203)</f>
        <v>1136.1728571428571</v>
      </c>
      <c r="AE203" s="18">
        <f>AVERAGE(G190:G203)</f>
        <v>1121.5464285714284</v>
      </c>
      <c r="AG203" s="30">
        <f>AVERAGE(E203,F203,G203)</f>
        <v>1149.72</v>
      </c>
      <c r="AH203" s="30">
        <f t="shared" si="82"/>
        <v>1135.4114285714286</v>
      </c>
      <c r="AI203" s="30">
        <f t="shared" si="83"/>
        <v>9.2345578231293075</v>
      </c>
      <c r="AJ203" s="31">
        <f t="shared" si="84"/>
        <v>103.29728614786167</v>
      </c>
      <c r="AK203" s="25">
        <f t="shared" si="78"/>
        <v>43266</v>
      </c>
      <c r="AN203" s="22">
        <f>AVERAGE(E203,F203,G203)</f>
        <v>1149.72</v>
      </c>
      <c r="AO203" s="23">
        <f t="shared" si="68"/>
        <v>1106.3798333333334</v>
      </c>
      <c r="AP203" s="23">
        <f t="shared" si="69"/>
        <v>29.950183333333349</v>
      </c>
      <c r="AQ203" s="24">
        <f t="shared" si="70"/>
        <v>96.471678062441683</v>
      </c>
      <c r="AR203" s="25">
        <v>43266</v>
      </c>
      <c r="AU203" s="22">
        <f>G203-G202</f>
        <v>0.14000000000010004</v>
      </c>
      <c r="AV203" s="27">
        <f t="shared" si="79"/>
        <v>0.14000000000010004</v>
      </c>
      <c r="AW203" s="27">
        <f t="shared" si="62"/>
        <v>0</v>
      </c>
      <c r="AX203" s="38">
        <f t="shared" si="66"/>
        <v>6.824945719442101</v>
      </c>
      <c r="AY203" s="38">
        <f t="shared" si="67"/>
        <v>3.2967041107300461</v>
      </c>
      <c r="AZ203" s="27">
        <f t="shared" si="63"/>
        <v>2.0702330237125026</v>
      </c>
      <c r="BA203" s="35">
        <f t="shared" si="64"/>
        <v>67.429182336433627</v>
      </c>
      <c r="BB203" s="25">
        <v>43266</v>
      </c>
    </row>
    <row r="204" spans="1:100" x14ac:dyDescent="0.25">
      <c r="A204">
        <v>1207</v>
      </c>
      <c r="B204">
        <v>3</v>
      </c>
      <c r="C204" s="2">
        <v>43269</v>
      </c>
      <c r="D204">
        <v>1143.6500000000001</v>
      </c>
      <c r="E204">
        <v>1174.31</v>
      </c>
      <c r="F204">
        <v>1143.5899999999999</v>
      </c>
      <c r="G204">
        <v>1173.46</v>
      </c>
      <c r="H204">
        <v>1413692</v>
      </c>
      <c r="I204" s="2">
        <v>43704.859580590281</v>
      </c>
      <c r="J204" s="2"/>
      <c r="K204" s="11">
        <v>43269</v>
      </c>
      <c r="L204" s="48">
        <f t="shared" si="61"/>
        <v>99.276472591079411</v>
      </c>
      <c r="M204" s="46">
        <f t="shared" si="65"/>
        <v>97.577610564441216</v>
      </c>
      <c r="N204" s="2"/>
      <c r="O204" s="11">
        <v>43269</v>
      </c>
      <c r="P204" s="13">
        <f t="shared" si="80"/>
        <v>0.25</v>
      </c>
      <c r="Q204" s="46">
        <f t="shared" si="76"/>
        <v>1147.4056856636464</v>
      </c>
      <c r="R204" s="2"/>
      <c r="S204" s="25">
        <v>43269</v>
      </c>
      <c r="T204" s="27">
        <f t="shared" si="81"/>
        <v>0.15384615384615385</v>
      </c>
      <c r="U204" s="53">
        <f t="shared" si="60"/>
        <v>1135.433961540969</v>
      </c>
      <c r="V204" s="27">
        <f t="shared" si="71"/>
        <v>7.407407407407407E-2</v>
      </c>
      <c r="W204" s="54">
        <f t="shared" si="74"/>
        <v>1112.3670212373743</v>
      </c>
      <c r="X204" s="53">
        <f t="shared" si="72"/>
        <v>23.06694030359472</v>
      </c>
      <c r="Y204" s="52">
        <f t="shared" si="73"/>
        <v>0.2</v>
      </c>
      <c r="Z204" s="55">
        <f t="shared" si="77"/>
        <v>18.839946086431613</v>
      </c>
      <c r="AA204" s="53">
        <f t="shared" si="75"/>
        <v>4.2269942171631065</v>
      </c>
      <c r="AB204" s="2"/>
      <c r="AC204" s="11">
        <f>C204</f>
        <v>43269</v>
      </c>
      <c r="AD204" s="17">
        <f>AVERAGE(G198:G204)</f>
        <v>1143.2585714285713</v>
      </c>
      <c r="AE204" s="18">
        <f>AVERAGE(G191:G204)</f>
        <v>1129.627857142857</v>
      </c>
      <c r="AG204" s="30">
        <f>AVERAGE(E204,F204,G204)</f>
        <v>1163.7866666666666</v>
      </c>
      <c r="AH204" s="30">
        <f t="shared" si="82"/>
        <v>1140.8952380952383</v>
      </c>
      <c r="AI204" s="30">
        <f t="shared" si="83"/>
        <v>11.494557823129266</v>
      </c>
      <c r="AJ204" s="31">
        <f t="shared" si="84"/>
        <v>132.76676333076747</v>
      </c>
      <c r="AK204" s="25">
        <f t="shared" si="78"/>
        <v>43269</v>
      </c>
      <c r="AN204" s="22">
        <f>AVERAGE(E204,F204,G204)</f>
        <v>1163.7866666666666</v>
      </c>
      <c r="AO204" s="23">
        <f t="shared" si="68"/>
        <v>1111.286166666667</v>
      </c>
      <c r="AP204" s="23">
        <f t="shared" si="69"/>
        <v>29.803266666666616</v>
      </c>
      <c r="AQ204" s="24">
        <f t="shared" si="70"/>
        <v>117.43790949090534</v>
      </c>
      <c r="AR204" s="25">
        <v>43269</v>
      </c>
      <c r="AU204" s="22">
        <f>G204-G203</f>
        <v>21.200000000000045</v>
      </c>
      <c r="AV204" s="27">
        <f t="shared" si="79"/>
        <v>21.200000000000045</v>
      </c>
      <c r="AW204" s="27">
        <f t="shared" si="62"/>
        <v>0</v>
      </c>
      <c r="AX204" s="38">
        <f t="shared" si="66"/>
        <v>7.8517353109105255</v>
      </c>
      <c r="AY204" s="38">
        <f t="shared" si="67"/>
        <v>3.0612252456779001</v>
      </c>
      <c r="AZ204" s="27">
        <f t="shared" si="63"/>
        <v>2.5648995682353912</v>
      </c>
      <c r="BA204" s="35">
        <f t="shared" si="64"/>
        <v>71.948718866854492</v>
      </c>
      <c r="BB204" s="25">
        <v>43269</v>
      </c>
    </row>
    <row r="205" spans="1:100" x14ac:dyDescent="0.25">
      <c r="A205">
        <v>1208</v>
      </c>
      <c r="B205">
        <v>3</v>
      </c>
      <c r="C205" s="2">
        <v>43270</v>
      </c>
      <c r="D205">
        <v>1158.5</v>
      </c>
      <c r="E205">
        <v>1171.27</v>
      </c>
      <c r="F205">
        <v>1154.01</v>
      </c>
      <c r="G205">
        <v>1168.06</v>
      </c>
      <c r="H205">
        <v>1621018</v>
      </c>
      <c r="I205" s="2">
        <v>43704.859580590281</v>
      </c>
      <c r="J205" s="2"/>
      <c r="K205" s="11">
        <v>43270</v>
      </c>
      <c r="L205" s="48">
        <f t="shared" si="61"/>
        <v>94.145199063231857</v>
      </c>
      <c r="M205" s="46">
        <f t="shared" si="65"/>
        <v>96.739892213947471</v>
      </c>
      <c r="N205" s="2"/>
      <c r="O205" s="11">
        <v>43270</v>
      </c>
      <c r="P205" s="13">
        <f t="shared" si="80"/>
        <v>0.25</v>
      </c>
      <c r="Q205" s="46">
        <f t="shared" si="76"/>
        <v>1152.5692642477347</v>
      </c>
      <c r="R205" s="2"/>
      <c r="S205" s="25">
        <v>43270</v>
      </c>
      <c r="T205" s="27">
        <f t="shared" si="81"/>
        <v>0.15384615384615385</v>
      </c>
      <c r="U205" s="53">
        <f t="shared" si="60"/>
        <v>1140.4533520731277</v>
      </c>
      <c r="V205" s="27">
        <f t="shared" si="71"/>
        <v>7.407407407407407E-2</v>
      </c>
      <c r="W205" s="54">
        <f t="shared" si="74"/>
        <v>1116.4924270716429</v>
      </c>
      <c r="X205" s="53">
        <f t="shared" si="72"/>
        <v>23.960925001484839</v>
      </c>
      <c r="Y205" s="52">
        <f t="shared" si="73"/>
        <v>0.2</v>
      </c>
      <c r="Z205" s="55">
        <f t="shared" si="77"/>
        <v>19.864141869442257</v>
      </c>
      <c r="AA205" s="53">
        <f t="shared" si="75"/>
        <v>4.0967831320425816</v>
      </c>
      <c r="AB205" s="2"/>
      <c r="AC205" s="11">
        <f>C205</f>
        <v>43270</v>
      </c>
      <c r="AD205" s="17">
        <f>AVERAGE(G199:G205)</f>
        <v>1150</v>
      </c>
      <c r="AE205" s="18">
        <f>AVERAGE(G192:G205)</f>
        <v>1136.7892857142856</v>
      </c>
      <c r="AG205" s="30">
        <f>AVERAGE(E205,F205,G205)</f>
        <v>1164.4466666666665</v>
      </c>
      <c r="AH205" s="30">
        <f t="shared" si="82"/>
        <v>1147.2595238095239</v>
      </c>
      <c r="AI205" s="30">
        <f t="shared" si="83"/>
        <v>10.95006802721085</v>
      </c>
      <c r="AJ205" s="31">
        <f t="shared" si="84"/>
        <v>104.63948908465011</v>
      </c>
      <c r="AK205" s="25">
        <f t="shared" si="78"/>
        <v>43270</v>
      </c>
      <c r="AN205" s="22">
        <f>AVERAGE(E205,F205,G205)</f>
        <v>1164.4466666666665</v>
      </c>
      <c r="AO205" s="23">
        <f t="shared" si="68"/>
        <v>1115.4880000000001</v>
      </c>
      <c r="AP205" s="23">
        <f t="shared" si="69"/>
        <v>29.939066666666655</v>
      </c>
      <c r="AQ205" s="24">
        <f t="shared" si="70"/>
        <v>109.01846565394257</v>
      </c>
      <c r="AR205" s="25">
        <v>43270</v>
      </c>
      <c r="AU205" s="22">
        <f>G205-G204</f>
        <v>-5.4000000000000909</v>
      </c>
      <c r="AV205" s="27">
        <f t="shared" si="79"/>
        <v>0</v>
      </c>
      <c r="AW205" s="27">
        <f t="shared" si="62"/>
        <v>5.4000000000000909</v>
      </c>
      <c r="AX205" s="38">
        <f t="shared" si="66"/>
        <v>7.2908970744169164</v>
      </c>
      <c r="AY205" s="38">
        <f t="shared" si="67"/>
        <v>3.228280585272342</v>
      </c>
      <c r="AZ205" s="27">
        <f t="shared" si="63"/>
        <v>2.2584459069879288</v>
      </c>
      <c r="BA205" s="35">
        <f t="shared" si="64"/>
        <v>69.310523220427228</v>
      </c>
      <c r="BB205" s="25">
        <v>43270</v>
      </c>
    </row>
    <row r="206" spans="1:100" x14ac:dyDescent="0.25">
      <c r="A206">
        <v>1209</v>
      </c>
      <c r="B206">
        <v>3</v>
      </c>
      <c r="C206" s="2">
        <v>43271</v>
      </c>
      <c r="D206">
        <v>1175.31</v>
      </c>
      <c r="E206">
        <v>1186.29</v>
      </c>
      <c r="F206">
        <v>1169.1600000000001</v>
      </c>
      <c r="G206">
        <v>1169.8399999999999</v>
      </c>
      <c r="H206">
        <v>1648536</v>
      </c>
      <c r="I206" s="2">
        <v>43704.859580590281</v>
      </c>
      <c r="J206" s="2"/>
      <c r="K206" s="11">
        <v>43271</v>
      </c>
      <c r="L206" s="48">
        <f t="shared" si="61"/>
        <v>81.26210274518732</v>
      </c>
      <c r="M206" s="46">
        <f t="shared" si="65"/>
        <v>91.561258133166191</v>
      </c>
      <c r="N206" s="2"/>
      <c r="O206" s="11">
        <v>43271</v>
      </c>
      <c r="P206" s="13">
        <f t="shared" si="80"/>
        <v>0.25</v>
      </c>
      <c r="Q206" s="46">
        <f t="shared" si="76"/>
        <v>1156.886948185801</v>
      </c>
      <c r="R206" s="2"/>
      <c r="S206" s="25">
        <v>43271</v>
      </c>
      <c r="T206" s="27">
        <f t="shared" si="81"/>
        <v>0.15384615384615385</v>
      </c>
      <c r="U206" s="53">
        <f t="shared" si="60"/>
        <v>1144.974374831108</v>
      </c>
      <c r="V206" s="27">
        <f t="shared" si="71"/>
        <v>7.407407407407407E-2</v>
      </c>
      <c r="W206" s="54">
        <f t="shared" si="74"/>
        <v>1120.4440991404101</v>
      </c>
      <c r="X206" s="53">
        <f t="shared" si="72"/>
        <v>24.530275690697863</v>
      </c>
      <c r="Y206" s="52">
        <f t="shared" si="73"/>
        <v>0.2</v>
      </c>
      <c r="Z206" s="55">
        <f t="shared" si="77"/>
        <v>20.797368633693377</v>
      </c>
      <c r="AA206" s="53">
        <f t="shared" si="75"/>
        <v>3.7329070570044856</v>
      </c>
      <c r="AB206" s="2"/>
      <c r="AC206" s="11">
        <f>C206</f>
        <v>43271</v>
      </c>
      <c r="AD206" s="17">
        <f>AVERAGE(G200:G206)</f>
        <v>1155.6928571428573</v>
      </c>
      <c r="AE206" s="18">
        <f>AVERAGE(G193:G206)</f>
        <v>1142.8499999999999</v>
      </c>
      <c r="AG206" s="30">
        <f>AVERAGE(E206,F206,G206)</f>
        <v>1175.0966666666666</v>
      </c>
      <c r="AH206" s="30">
        <f t="shared" si="82"/>
        <v>1153.8995238095238</v>
      </c>
      <c r="AI206" s="30">
        <f t="shared" si="83"/>
        <v>11.894693877550935</v>
      </c>
      <c r="AJ206" s="31">
        <f t="shared" si="84"/>
        <v>118.8044746414116</v>
      </c>
      <c r="AK206" s="25">
        <f t="shared" si="78"/>
        <v>43271</v>
      </c>
      <c r="AN206" s="22">
        <f>AVERAGE(E206,F206,G206)</f>
        <v>1175.0966666666666</v>
      </c>
      <c r="AO206" s="23">
        <f t="shared" si="68"/>
        <v>1120.5260000000003</v>
      </c>
      <c r="AP206" s="23">
        <f t="shared" si="69"/>
        <v>29.41346666666659</v>
      </c>
      <c r="AQ206" s="24">
        <f t="shared" si="70"/>
        <v>123.68635379410436</v>
      </c>
      <c r="AR206" s="25">
        <v>43271</v>
      </c>
      <c r="AU206" s="22">
        <f>G206-G205</f>
        <v>1.7799999999999727</v>
      </c>
      <c r="AV206" s="27">
        <f t="shared" si="79"/>
        <v>1.7799999999999727</v>
      </c>
      <c r="AW206" s="27">
        <f t="shared" si="62"/>
        <v>0</v>
      </c>
      <c r="AX206" s="38">
        <f t="shared" si="66"/>
        <v>6.8972615691014196</v>
      </c>
      <c r="AY206" s="38">
        <f t="shared" si="67"/>
        <v>2.9976891148957461</v>
      </c>
      <c r="AZ206" s="27">
        <f t="shared" si="63"/>
        <v>2.3008595303723793</v>
      </c>
      <c r="BA206" s="35">
        <f t="shared" si="64"/>
        <v>69.704860482591116</v>
      </c>
      <c r="BB206" s="25">
        <v>43271</v>
      </c>
    </row>
    <row r="207" spans="1:100" x14ac:dyDescent="0.25">
      <c r="A207">
        <v>1210</v>
      </c>
      <c r="B207">
        <v>3</v>
      </c>
      <c r="C207" s="2">
        <v>43272</v>
      </c>
      <c r="D207">
        <v>1174.8499999999999</v>
      </c>
      <c r="E207">
        <v>1177.3</v>
      </c>
      <c r="F207">
        <v>1152.23</v>
      </c>
      <c r="G207">
        <v>1157.6600000000001</v>
      </c>
      <c r="H207">
        <v>1238118</v>
      </c>
      <c r="I207" s="2">
        <v>43704.859580590281</v>
      </c>
      <c r="J207" s="2"/>
      <c r="K207" s="11">
        <v>43272</v>
      </c>
      <c r="L207" s="48">
        <f t="shared" si="61"/>
        <v>61.383868357162221</v>
      </c>
      <c r="M207" s="46">
        <f t="shared" si="65"/>
        <v>78.930390055193797</v>
      </c>
      <c r="N207" s="2"/>
      <c r="O207" s="11">
        <v>43272</v>
      </c>
      <c r="P207" s="13">
        <f t="shared" si="80"/>
        <v>0.25</v>
      </c>
      <c r="Q207" s="46">
        <f t="shared" si="76"/>
        <v>1157.0802111393507</v>
      </c>
      <c r="R207" s="2"/>
      <c r="S207" s="25">
        <v>43272</v>
      </c>
      <c r="T207" s="27">
        <f t="shared" si="81"/>
        <v>0.15384615384615385</v>
      </c>
      <c r="U207" s="53">
        <f t="shared" ref="U207:U270" si="85">((G207 -U206)*T207)+U206</f>
        <v>1146.9260094724759</v>
      </c>
      <c r="V207" s="27">
        <f t="shared" si="71"/>
        <v>7.407407407407407E-2</v>
      </c>
      <c r="W207" s="54">
        <f t="shared" si="74"/>
        <v>1123.2008325374168</v>
      </c>
      <c r="X207" s="53">
        <f t="shared" si="72"/>
        <v>23.725176935059153</v>
      </c>
      <c r="Y207" s="52">
        <f t="shared" si="73"/>
        <v>0.2</v>
      </c>
      <c r="Z207" s="55">
        <f t="shared" si="77"/>
        <v>21.382930293966531</v>
      </c>
      <c r="AA207" s="53">
        <f t="shared" si="75"/>
        <v>2.3422466410926219</v>
      </c>
      <c r="AB207" s="2"/>
      <c r="AC207" s="11">
        <f>C207</f>
        <v>43272</v>
      </c>
      <c r="AD207" s="17">
        <f>AVERAGE(G201:G207)</f>
        <v>1158.3128571428572</v>
      </c>
      <c r="AE207" s="18">
        <f>AVERAGE(G194:G207)</f>
        <v>1145.5757142857142</v>
      </c>
      <c r="AG207" s="30">
        <f>AVERAGE(E207,F207,G207)</f>
        <v>1162.3966666666665</v>
      </c>
      <c r="AH207" s="30">
        <f t="shared" si="82"/>
        <v>1157.5828571428572</v>
      </c>
      <c r="AI207" s="30">
        <f t="shared" si="83"/>
        <v>10.112925170067943</v>
      </c>
      <c r="AJ207" s="31">
        <f t="shared" si="84"/>
        <v>31.733710031839237</v>
      </c>
      <c r="AK207" s="25">
        <f t="shared" si="78"/>
        <v>43272</v>
      </c>
      <c r="AN207" s="22">
        <f>AVERAGE(E207,F207,G207)</f>
        <v>1162.3966666666665</v>
      </c>
      <c r="AO207" s="23">
        <f t="shared" si="68"/>
        <v>1124.9428333333337</v>
      </c>
      <c r="AP207" s="23">
        <f t="shared" si="69"/>
        <v>27.858649999999852</v>
      </c>
      <c r="AQ207" s="24">
        <f t="shared" si="70"/>
        <v>89.628256294623029</v>
      </c>
      <c r="AR207" s="25">
        <v>43272</v>
      </c>
      <c r="AU207" s="22">
        <f>G207-G206</f>
        <v>-12.179999999999836</v>
      </c>
      <c r="AV207" s="27">
        <f t="shared" si="79"/>
        <v>0</v>
      </c>
      <c r="AW207" s="27">
        <f t="shared" si="62"/>
        <v>12.179999999999836</v>
      </c>
      <c r="AX207" s="38">
        <f t="shared" si="66"/>
        <v>6.404600028451318</v>
      </c>
      <c r="AY207" s="38">
        <f t="shared" si="67"/>
        <v>3.6535684638317525</v>
      </c>
      <c r="AZ207" s="27">
        <f t="shared" si="63"/>
        <v>1.7529711272289576</v>
      </c>
      <c r="BA207" s="35">
        <f t="shared" si="64"/>
        <v>63.675608868206176</v>
      </c>
      <c r="BB207" s="25">
        <v>43272</v>
      </c>
    </row>
    <row r="208" spans="1:100" x14ac:dyDescent="0.25">
      <c r="A208">
        <v>1211</v>
      </c>
      <c r="B208">
        <v>3</v>
      </c>
      <c r="C208" s="2">
        <v>43273</v>
      </c>
      <c r="D208">
        <v>1159.1400000000001</v>
      </c>
      <c r="E208">
        <v>1162.5</v>
      </c>
      <c r="F208">
        <v>1147.26</v>
      </c>
      <c r="G208">
        <v>1155.48</v>
      </c>
      <c r="H208">
        <v>1310967</v>
      </c>
      <c r="I208" s="2">
        <v>43704.859580590281</v>
      </c>
      <c r="J208" s="2"/>
      <c r="K208" s="11">
        <v>43273</v>
      </c>
      <c r="L208" s="48">
        <f t="shared" ref="L208:L271" si="86">((G208-MIN(F195:F208))/(MAX(E195:E208)-MIN(F195:F208))*100)</f>
        <v>58.44348529808471</v>
      </c>
      <c r="M208" s="46">
        <f t="shared" si="65"/>
        <v>67.029818800144753</v>
      </c>
      <c r="N208" s="2"/>
      <c r="O208" s="11">
        <v>43273</v>
      </c>
      <c r="P208" s="13">
        <f t="shared" si="80"/>
        <v>0.25</v>
      </c>
      <c r="Q208" s="46">
        <f t="shared" si="76"/>
        <v>1156.680158354513</v>
      </c>
      <c r="R208" s="2"/>
      <c r="S208" s="25">
        <v>43273</v>
      </c>
      <c r="T208" s="27">
        <f t="shared" si="81"/>
        <v>0.15384615384615385</v>
      </c>
      <c r="U208" s="53">
        <f t="shared" si="85"/>
        <v>1148.2420080151719</v>
      </c>
      <c r="V208" s="27">
        <f t="shared" si="71"/>
        <v>7.407407407407407E-2</v>
      </c>
      <c r="W208" s="54">
        <f t="shared" si="74"/>
        <v>1125.5918819790895</v>
      </c>
      <c r="X208" s="53">
        <f t="shared" si="72"/>
        <v>22.650126036082384</v>
      </c>
      <c r="Y208" s="52">
        <f t="shared" si="73"/>
        <v>0.2</v>
      </c>
      <c r="Z208" s="55">
        <f t="shared" si="77"/>
        <v>21.6363694423897</v>
      </c>
      <c r="AA208" s="53">
        <f t="shared" si="75"/>
        <v>1.0137565936926833</v>
      </c>
      <c r="AB208" s="2"/>
      <c r="AC208" s="11">
        <f>C208</f>
        <v>43273</v>
      </c>
      <c r="AD208" s="17">
        <f>AVERAGE(G202:G208)</f>
        <v>1161.2685714285712</v>
      </c>
      <c r="AE208" s="18">
        <f>AVERAGE(G195:G208)</f>
        <v>1146.7321428571427</v>
      </c>
      <c r="AG208" s="30">
        <f>AVERAGE(E208,F208,G208)</f>
        <v>1155.0800000000002</v>
      </c>
      <c r="AH208" s="30">
        <f t="shared" si="82"/>
        <v>1159.9909523809524</v>
      </c>
      <c r="AI208" s="30">
        <f t="shared" si="83"/>
        <v>7.3608163265305064</v>
      </c>
      <c r="AJ208" s="31">
        <f t="shared" si="84"/>
        <v>-44.478331053688322</v>
      </c>
      <c r="AK208" s="25">
        <f t="shared" si="78"/>
        <v>43273</v>
      </c>
      <c r="AN208" s="22">
        <f>AVERAGE(E208,F208,G208)</f>
        <v>1155.0800000000002</v>
      </c>
      <c r="AO208" s="23">
        <f t="shared" si="68"/>
        <v>1128.9325000000003</v>
      </c>
      <c r="AP208" s="23">
        <f t="shared" si="69"/>
        <v>25.671666666666603</v>
      </c>
      <c r="AQ208" s="24">
        <f t="shared" si="70"/>
        <v>67.902356683762576</v>
      </c>
      <c r="AR208" s="25">
        <v>43273</v>
      </c>
      <c r="AU208" s="22">
        <f>G208-G207</f>
        <v>-2.1800000000000637</v>
      </c>
      <c r="AV208" s="27">
        <f t="shared" si="79"/>
        <v>0</v>
      </c>
      <c r="AW208" s="27">
        <f t="shared" si="62"/>
        <v>2.1800000000000637</v>
      </c>
      <c r="AX208" s="38">
        <f t="shared" si="66"/>
        <v>5.9471285978476525</v>
      </c>
      <c r="AY208" s="38">
        <f t="shared" si="67"/>
        <v>3.5483135735580604</v>
      </c>
      <c r="AZ208" s="27">
        <f t="shared" si="63"/>
        <v>1.6760436964098941</v>
      </c>
      <c r="BA208" s="35">
        <f t="shared" si="64"/>
        <v>62.631402419116988</v>
      </c>
      <c r="BB208" s="25">
        <v>43273</v>
      </c>
    </row>
    <row r="209" spans="1:54" x14ac:dyDescent="0.25">
      <c r="A209">
        <v>1212</v>
      </c>
      <c r="B209">
        <v>3</v>
      </c>
      <c r="C209" s="2">
        <v>43276</v>
      </c>
      <c r="D209">
        <v>1143.5999999999999</v>
      </c>
      <c r="E209">
        <v>1143.9100000000001</v>
      </c>
      <c r="F209">
        <v>1112.78</v>
      </c>
      <c r="G209">
        <v>1124.81</v>
      </c>
      <c r="H209">
        <v>2157310</v>
      </c>
      <c r="I209" s="2">
        <v>43704.859580590281</v>
      </c>
      <c r="J209" s="2"/>
      <c r="K209" s="11">
        <v>43276</v>
      </c>
      <c r="L209" s="48">
        <f t="shared" si="86"/>
        <v>17.075802535743019</v>
      </c>
      <c r="M209" s="46">
        <f t="shared" si="65"/>
        <v>45.634385396996642</v>
      </c>
      <c r="N209" s="2"/>
      <c r="O209" s="11">
        <v>43276</v>
      </c>
      <c r="P209" s="13">
        <f t="shared" si="80"/>
        <v>0.25</v>
      </c>
      <c r="Q209" s="46">
        <f t="shared" si="76"/>
        <v>1148.7126187658846</v>
      </c>
      <c r="R209" s="2"/>
      <c r="S209" s="25">
        <v>43276</v>
      </c>
      <c r="T209" s="27">
        <f t="shared" si="81"/>
        <v>0.15384615384615385</v>
      </c>
      <c r="U209" s="53">
        <f t="shared" si="85"/>
        <v>1144.6370837051454</v>
      </c>
      <c r="V209" s="27">
        <f t="shared" si="71"/>
        <v>7.407407407407407E-2</v>
      </c>
      <c r="W209" s="54">
        <f t="shared" si="74"/>
        <v>1125.5339647954534</v>
      </c>
      <c r="X209" s="53">
        <f t="shared" si="72"/>
        <v>19.103118909692057</v>
      </c>
      <c r="Y209" s="52">
        <f t="shared" si="73"/>
        <v>0.2</v>
      </c>
      <c r="Z209" s="55">
        <f t="shared" si="77"/>
        <v>21.129719335850172</v>
      </c>
      <c r="AA209" s="53">
        <f t="shared" si="75"/>
        <v>-2.0266004261581152</v>
      </c>
      <c r="AB209" s="2"/>
      <c r="AC209" s="11">
        <f>C209</f>
        <v>43276</v>
      </c>
      <c r="AD209" s="17">
        <f>AVERAGE(G203:G209)</f>
        <v>1157.3671428571429</v>
      </c>
      <c r="AE209" s="18">
        <f>AVERAGE(G196:G209)</f>
        <v>1145.6714285714284</v>
      </c>
      <c r="AG209" s="30">
        <f>AVERAGE(E209,F209,G209)</f>
        <v>1127.1666666666667</v>
      </c>
      <c r="AH209" s="30">
        <f t="shared" si="82"/>
        <v>1156.8133333333333</v>
      </c>
      <c r="AI209" s="30">
        <f t="shared" si="83"/>
        <v>10.992380952380861</v>
      </c>
      <c r="AJ209" s="31">
        <f t="shared" si="84"/>
        <v>-179.80130537746271</v>
      </c>
      <c r="AK209" s="25">
        <f t="shared" si="78"/>
        <v>43276</v>
      </c>
      <c r="AN209" s="22">
        <f>AVERAGE(E209,F209,G209)</f>
        <v>1127.1666666666667</v>
      </c>
      <c r="AO209" s="23">
        <f t="shared" si="68"/>
        <v>1131.4241666666669</v>
      </c>
      <c r="AP209" s="23">
        <f t="shared" si="69"/>
        <v>22.681666666666615</v>
      </c>
      <c r="AQ209" s="24">
        <f t="shared" si="70"/>
        <v>-12.513777647145782</v>
      </c>
      <c r="AR209" s="25">
        <v>43276</v>
      </c>
      <c r="AU209" s="22">
        <f>G209-G208</f>
        <v>-30.670000000000073</v>
      </c>
      <c r="AV209" s="27">
        <f t="shared" si="79"/>
        <v>0</v>
      </c>
      <c r="AW209" s="27">
        <f t="shared" ref="AW209:AW272" si="87">IF(AU209&lt;0,-AU209,0)</f>
        <v>30.670000000000073</v>
      </c>
      <c r="AX209" s="38">
        <f t="shared" si="66"/>
        <v>5.5223336980013915</v>
      </c>
      <c r="AY209" s="38">
        <f t="shared" si="67"/>
        <v>5.4855768897324904</v>
      </c>
      <c r="AZ209" s="27">
        <f t="shared" ref="AZ209:AZ272" si="88">AX209/AY209</f>
        <v>1.0067006276655606</v>
      </c>
      <c r="BA209" s="35">
        <f t="shared" ref="BA209:BA272" si="89">IF(AY209=0,100,100-(100/(1+AZ209)))</f>
        <v>50.166956335518663</v>
      </c>
      <c r="BB209" s="25">
        <v>43276</v>
      </c>
    </row>
    <row r="210" spans="1:54" x14ac:dyDescent="0.25">
      <c r="A210">
        <v>1213</v>
      </c>
      <c r="B210">
        <v>3</v>
      </c>
      <c r="C210" s="2">
        <v>43277</v>
      </c>
      <c r="D210">
        <v>1128</v>
      </c>
      <c r="E210">
        <v>1133.21</v>
      </c>
      <c r="F210">
        <v>1116.6600000000001</v>
      </c>
      <c r="G210">
        <v>1118.46</v>
      </c>
      <c r="H210">
        <v>1563225</v>
      </c>
      <c r="I210" s="2">
        <v>43704.859580590281</v>
      </c>
      <c r="J210" s="2"/>
      <c r="K210" s="11">
        <v>43277</v>
      </c>
      <c r="L210" s="48">
        <f t="shared" si="86"/>
        <v>8.510925276503853</v>
      </c>
      <c r="M210" s="46">
        <f t="shared" ref="M210:M273" si="90">AVERAGE(L208:L210)</f>
        <v>28.010071036777195</v>
      </c>
      <c r="N210" s="2"/>
      <c r="O210" s="11">
        <v>43277</v>
      </c>
      <c r="P210" s="13">
        <f t="shared" si="80"/>
        <v>0.25</v>
      </c>
      <c r="Q210" s="46">
        <f t="shared" si="76"/>
        <v>1141.1494640744136</v>
      </c>
      <c r="R210" s="2"/>
      <c r="S210" s="25">
        <v>43277</v>
      </c>
      <c r="T210" s="27">
        <f t="shared" si="81"/>
        <v>0.15384615384615385</v>
      </c>
      <c r="U210" s="53">
        <f t="shared" si="85"/>
        <v>1140.6098400582</v>
      </c>
      <c r="V210" s="27">
        <f t="shared" si="71"/>
        <v>7.407407407407407E-2</v>
      </c>
      <c r="W210" s="54">
        <f t="shared" si="74"/>
        <v>1125.0099674031976</v>
      </c>
      <c r="X210" s="53">
        <f t="shared" si="72"/>
        <v>15.5998726550024</v>
      </c>
      <c r="Y210" s="52">
        <f t="shared" si="73"/>
        <v>0.2</v>
      </c>
      <c r="Z210" s="55">
        <f t="shared" si="77"/>
        <v>20.023749999680618</v>
      </c>
      <c r="AA210" s="53">
        <f t="shared" si="75"/>
        <v>-4.4238773446782176</v>
      </c>
      <c r="AB210" s="2"/>
      <c r="AC210" s="11">
        <f>C210</f>
        <v>43277</v>
      </c>
      <c r="AD210" s="17">
        <f>AVERAGE(G204:G210)</f>
        <v>1152.5385714285715</v>
      </c>
      <c r="AE210" s="18">
        <f>AVERAGE(G197:G210)</f>
        <v>1144.3557142857139</v>
      </c>
      <c r="AG210" s="30">
        <f>AVERAGE(E210,F210,G210)</f>
        <v>1122.7766666666666</v>
      </c>
      <c r="AH210" s="30">
        <f t="shared" si="82"/>
        <v>1152.9642857142858</v>
      </c>
      <c r="AI210" s="30">
        <f t="shared" si="83"/>
        <v>15.995782312925096</v>
      </c>
      <c r="AJ210" s="31">
        <f t="shared" si="84"/>
        <v>-125.81491152713254</v>
      </c>
      <c r="AK210" s="25">
        <f t="shared" si="78"/>
        <v>43277</v>
      </c>
      <c r="AN210" s="22">
        <f>AVERAGE(E210,F210,G210)</f>
        <v>1122.7766666666666</v>
      </c>
      <c r="AO210" s="23">
        <f t="shared" si="68"/>
        <v>1134.4145000000001</v>
      </c>
      <c r="AP210" s="23">
        <f t="shared" si="69"/>
        <v>19.095049999999979</v>
      </c>
      <c r="AQ210" s="24">
        <f t="shared" si="70"/>
        <v>-40.631239800658491</v>
      </c>
      <c r="AR210" s="25">
        <v>43277</v>
      </c>
      <c r="AU210" s="22">
        <f>G210-G209</f>
        <v>-6.3499999999999091</v>
      </c>
      <c r="AV210" s="27">
        <f t="shared" si="79"/>
        <v>0</v>
      </c>
      <c r="AW210" s="27">
        <f t="shared" si="87"/>
        <v>6.3499999999999091</v>
      </c>
      <c r="AX210" s="38">
        <f t="shared" ref="AX210:AX273" si="91">((AX209*13)+AV210)/14</f>
        <v>5.1278812910012928</v>
      </c>
      <c r="AY210" s="38">
        <f t="shared" ref="AY210:AY273" si="92">((AY209*13)+AW210)/14</f>
        <v>5.5473213976087346</v>
      </c>
      <c r="AZ210" s="27">
        <f t="shared" si="88"/>
        <v>0.92438871366129094</v>
      </c>
      <c r="BA210" s="35">
        <f t="shared" si="89"/>
        <v>48.035446638146901</v>
      </c>
      <c r="BB210" s="25">
        <v>43277</v>
      </c>
    </row>
    <row r="211" spans="1:54" x14ac:dyDescent="0.25">
      <c r="A211">
        <v>1214</v>
      </c>
      <c r="B211">
        <v>3</v>
      </c>
      <c r="C211" s="2">
        <v>43278</v>
      </c>
      <c r="D211">
        <v>1121.3399999999999</v>
      </c>
      <c r="E211">
        <v>1131.8399999999999</v>
      </c>
      <c r="F211">
        <v>1103.6199999999999</v>
      </c>
      <c r="G211">
        <v>1103.98</v>
      </c>
      <c r="H211">
        <v>1293892</v>
      </c>
      <c r="I211" s="2">
        <v>43704.859580590281</v>
      </c>
      <c r="J211" s="2"/>
      <c r="K211" s="11">
        <v>43278</v>
      </c>
      <c r="L211" s="48">
        <f t="shared" si="86"/>
        <v>0.43546631184241807</v>
      </c>
      <c r="M211" s="46">
        <f t="shared" si="90"/>
        <v>8.6740647080297624</v>
      </c>
      <c r="N211" s="2"/>
      <c r="O211" s="11">
        <v>43278</v>
      </c>
      <c r="P211" s="13">
        <f t="shared" si="80"/>
        <v>0.25</v>
      </c>
      <c r="Q211" s="46">
        <f t="shared" si="76"/>
        <v>1131.8570980558102</v>
      </c>
      <c r="R211" s="2"/>
      <c r="S211" s="25">
        <v>43278</v>
      </c>
      <c r="T211" s="27">
        <f t="shared" si="81"/>
        <v>0.15384615384615385</v>
      </c>
      <c r="U211" s="53">
        <f t="shared" si="85"/>
        <v>1134.9744800492463</v>
      </c>
      <c r="V211" s="27">
        <f t="shared" si="71"/>
        <v>7.407407407407407E-2</v>
      </c>
      <c r="W211" s="54">
        <f t="shared" si="74"/>
        <v>1123.4521920399977</v>
      </c>
      <c r="X211" s="53">
        <f t="shared" si="72"/>
        <v>11.522288009248541</v>
      </c>
      <c r="Y211" s="52">
        <f t="shared" si="73"/>
        <v>0.2</v>
      </c>
      <c r="Z211" s="55">
        <f t="shared" si="77"/>
        <v>18.323457601594203</v>
      </c>
      <c r="AA211" s="53">
        <f t="shared" si="75"/>
        <v>-6.8011695923456621</v>
      </c>
      <c r="AB211" s="2"/>
      <c r="AC211" s="11">
        <f>C211</f>
        <v>43278</v>
      </c>
      <c r="AD211" s="17">
        <f>AVERAGE(G205:G211)</f>
        <v>1142.6128571428569</v>
      </c>
      <c r="AE211" s="18">
        <f>AVERAGE(G198:G211)</f>
        <v>1142.9357142857141</v>
      </c>
      <c r="AG211" s="30">
        <f>AVERAGE(E211,F211,G211)</f>
        <v>1113.1466666666668</v>
      </c>
      <c r="AH211" s="30">
        <f t="shared" si="82"/>
        <v>1145.73</v>
      </c>
      <c r="AI211" s="30">
        <f t="shared" si="83"/>
        <v>21.171428571428514</v>
      </c>
      <c r="AJ211" s="31">
        <f t="shared" si="84"/>
        <v>-102.60158944369476</v>
      </c>
      <c r="AK211" s="25">
        <f t="shared" si="78"/>
        <v>43278</v>
      </c>
      <c r="AN211" s="22">
        <f>AVERAGE(E211,F211,G211)</f>
        <v>1113.1466666666668</v>
      </c>
      <c r="AO211" s="23">
        <f t="shared" si="68"/>
        <v>1136.8411666666666</v>
      </c>
      <c r="AP211" s="23">
        <f t="shared" si="69"/>
        <v>16.611949999999968</v>
      </c>
      <c r="AQ211" s="24">
        <f t="shared" si="70"/>
        <v>-95.090181064434063</v>
      </c>
      <c r="AR211" s="25">
        <v>43278</v>
      </c>
      <c r="AU211" s="22">
        <f>G211-G210</f>
        <v>-14.480000000000018</v>
      </c>
      <c r="AV211" s="27">
        <f t="shared" si="79"/>
        <v>0</v>
      </c>
      <c r="AW211" s="27">
        <f t="shared" si="87"/>
        <v>14.480000000000018</v>
      </c>
      <c r="AX211" s="38">
        <f t="shared" si="91"/>
        <v>4.7616040559297721</v>
      </c>
      <c r="AY211" s="38">
        <f t="shared" si="92"/>
        <v>6.1853698692081114</v>
      </c>
      <c r="AZ211" s="27">
        <f t="shared" si="88"/>
        <v>0.7698171906637139</v>
      </c>
      <c r="BA211" s="35">
        <f t="shared" si="89"/>
        <v>43.496989108520204</v>
      </c>
      <c r="BB211" s="25">
        <v>43278</v>
      </c>
    </row>
    <row r="212" spans="1:54" x14ac:dyDescent="0.25">
      <c r="A212">
        <v>1215</v>
      </c>
      <c r="B212">
        <v>3</v>
      </c>
      <c r="C212" s="2">
        <v>43279</v>
      </c>
      <c r="D212">
        <v>1102.0899999999999</v>
      </c>
      <c r="E212">
        <v>1122.31</v>
      </c>
      <c r="F212">
        <v>1096.01</v>
      </c>
      <c r="G212">
        <v>1114.22</v>
      </c>
      <c r="H212">
        <v>1072438</v>
      </c>
      <c r="I212" s="2">
        <v>43704.859580590281</v>
      </c>
      <c r="J212" s="2"/>
      <c r="K212" s="11">
        <v>43279</v>
      </c>
      <c r="L212" s="48">
        <f t="shared" si="86"/>
        <v>20.170580416482103</v>
      </c>
      <c r="M212" s="46">
        <f t="shared" si="90"/>
        <v>9.7056573349427921</v>
      </c>
      <c r="N212" s="2"/>
      <c r="O212" s="11">
        <v>43279</v>
      </c>
      <c r="P212" s="13">
        <f t="shared" si="80"/>
        <v>0.25</v>
      </c>
      <c r="Q212" s="46">
        <f t="shared" si="76"/>
        <v>1127.4478235418576</v>
      </c>
      <c r="R212" s="2"/>
      <c r="S212" s="25">
        <v>43279</v>
      </c>
      <c r="T212" s="27">
        <f t="shared" si="81"/>
        <v>0.15384615384615385</v>
      </c>
      <c r="U212" s="53">
        <f t="shared" si="85"/>
        <v>1131.7814831185931</v>
      </c>
      <c r="V212" s="27">
        <f t="shared" si="71"/>
        <v>7.407407407407407E-2</v>
      </c>
      <c r="W212" s="54">
        <f t="shared" si="74"/>
        <v>1122.7683259629609</v>
      </c>
      <c r="X212" s="53">
        <f t="shared" si="72"/>
        <v>9.0131571556321433</v>
      </c>
      <c r="Y212" s="52">
        <f t="shared" si="73"/>
        <v>0.2</v>
      </c>
      <c r="Z212" s="55">
        <f t="shared" si="77"/>
        <v>16.461397512401792</v>
      </c>
      <c r="AA212" s="53">
        <f t="shared" si="75"/>
        <v>-7.4482403567696487</v>
      </c>
      <c r="AB212" s="2"/>
      <c r="AC212" s="11">
        <f>C212</f>
        <v>43279</v>
      </c>
      <c r="AD212" s="17">
        <f>AVERAGE(G206:G212)</f>
        <v>1134.9214285714286</v>
      </c>
      <c r="AE212" s="18">
        <f>AVERAGE(G199:G212)</f>
        <v>1142.4607142857142</v>
      </c>
      <c r="AG212" s="30">
        <f>AVERAGE(E212,F212,G212)</f>
        <v>1110.8466666666666</v>
      </c>
      <c r="AH212" s="30">
        <f t="shared" si="82"/>
        <v>1138.0728571428569</v>
      </c>
      <c r="AI212" s="30">
        <f t="shared" si="83"/>
        <v>22.387074829931926</v>
      </c>
      <c r="AJ212" s="31">
        <f t="shared" si="84"/>
        <v>-81.077111631063289</v>
      </c>
      <c r="AK212" s="25">
        <f t="shared" si="78"/>
        <v>43279</v>
      </c>
      <c r="AN212" s="22">
        <f>AVERAGE(E212,F212,G212)</f>
        <v>1110.8466666666666</v>
      </c>
      <c r="AO212" s="23">
        <f t="shared" si="68"/>
        <v>1138.2211666666667</v>
      </c>
      <c r="AP212" s="23">
        <f t="shared" si="69"/>
        <v>15.369949999999983</v>
      </c>
      <c r="AQ212" s="24">
        <f t="shared" si="70"/>
        <v>-118.73601844291473</v>
      </c>
      <c r="AR212" s="25">
        <v>43279</v>
      </c>
      <c r="AU212" s="22">
        <f>G212-G211</f>
        <v>10.240000000000009</v>
      </c>
      <c r="AV212" s="27">
        <f t="shared" si="79"/>
        <v>10.240000000000009</v>
      </c>
      <c r="AW212" s="27">
        <f t="shared" si="87"/>
        <v>0</v>
      </c>
      <c r="AX212" s="38">
        <f t="shared" si="91"/>
        <v>5.1529180519347886</v>
      </c>
      <c r="AY212" s="38">
        <f t="shared" si="92"/>
        <v>5.7435577356932459</v>
      </c>
      <c r="AZ212" s="27">
        <f t="shared" si="88"/>
        <v>0.89716483912263356</v>
      </c>
      <c r="BA212" s="35">
        <f t="shared" si="89"/>
        <v>47.289767374011539</v>
      </c>
      <c r="BB212" s="25">
        <v>43279</v>
      </c>
    </row>
    <row r="213" spans="1:54" x14ac:dyDescent="0.25">
      <c r="A213">
        <v>1216</v>
      </c>
      <c r="B213">
        <v>3</v>
      </c>
      <c r="C213" s="2">
        <v>43280</v>
      </c>
      <c r="D213">
        <v>1120</v>
      </c>
      <c r="E213">
        <v>1128.23</v>
      </c>
      <c r="F213">
        <v>1115</v>
      </c>
      <c r="G213">
        <v>1115.6500000000001</v>
      </c>
      <c r="H213">
        <v>1315121</v>
      </c>
      <c r="I213" s="2">
        <v>43704.859580590281</v>
      </c>
      <c r="J213" s="2"/>
      <c r="K213" s="11">
        <v>43280</v>
      </c>
      <c r="L213" s="48">
        <f t="shared" si="86"/>
        <v>21.754541426672692</v>
      </c>
      <c r="M213" s="46">
        <f t="shared" si="90"/>
        <v>14.120196051665738</v>
      </c>
      <c r="N213" s="2"/>
      <c r="O213" s="11">
        <v>43280</v>
      </c>
      <c r="P213" s="13">
        <f t="shared" si="80"/>
        <v>0.25</v>
      </c>
      <c r="Q213" s="46">
        <f t="shared" si="76"/>
        <v>1124.4983676563934</v>
      </c>
      <c r="R213" s="2"/>
      <c r="S213" s="25">
        <v>43280</v>
      </c>
      <c r="T213" s="27">
        <f t="shared" si="81"/>
        <v>0.15384615384615385</v>
      </c>
      <c r="U213" s="53">
        <f t="shared" si="85"/>
        <v>1129.2997164849635</v>
      </c>
      <c r="V213" s="27">
        <f t="shared" si="71"/>
        <v>7.407407407407407E-2</v>
      </c>
      <c r="W213" s="54">
        <f t="shared" si="74"/>
        <v>1122.2410425582971</v>
      </c>
      <c r="X213" s="53">
        <f t="shared" si="72"/>
        <v>7.0586739266664154</v>
      </c>
      <c r="Y213" s="52">
        <f t="shared" si="73"/>
        <v>0.2</v>
      </c>
      <c r="Z213" s="55">
        <f t="shared" si="77"/>
        <v>14.580852795254717</v>
      </c>
      <c r="AA213" s="53">
        <f t="shared" si="75"/>
        <v>-7.522178868588302</v>
      </c>
      <c r="AB213" s="2"/>
      <c r="AC213" s="11">
        <f>C213</f>
        <v>43280</v>
      </c>
      <c r="AD213" s="17">
        <f>AVERAGE(G207:G213)</f>
        <v>1127.18</v>
      </c>
      <c r="AE213" s="18">
        <f>AVERAGE(G200:G213)</f>
        <v>1141.4364285714285</v>
      </c>
      <c r="AG213" s="30">
        <f>AVERAGE(E213,F213,G213)</f>
        <v>1119.6266666666668</v>
      </c>
      <c r="AH213" s="30">
        <f t="shared" si="82"/>
        <v>1130.1485714285714</v>
      </c>
      <c r="AI213" s="30">
        <f t="shared" si="83"/>
        <v>16.337006802721039</v>
      </c>
      <c r="AJ213" s="31">
        <f t="shared" si="84"/>
        <v>-42.93689327126144</v>
      </c>
      <c r="AK213" s="25">
        <f t="shared" si="78"/>
        <v>43280</v>
      </c>
      <c r="AN213" s="22">
        <f>AVERAGE(E213,F213,G213)</f>
        <v>1119.6266666666668</v>
      </c>
      <c r="AO213" s="23">
        <f t="shared" si="68"/>
        <v>1138.5691666666669</v>
      </c>
      <c r="AP213" s="23">
        <f t="shared" si="69"/>
        <v>15.091333333333353</v>
      </c>
      <c r="AQ213" s="24">
        <f t="shared" si="70"/>
        <v>-83.679374475416722</v>
      </c>
      <c r="AR213" s="25">
        <v>43280</v>
      </c>
      <c r="AU213" s="22">
        <f>G213-G212</f>
        <v>1.4300000000000637</v>
      </c>
      <c r="AV213" s="27">
        <f t="shared" si="79"/>
        <v>1.4300000000000637</v>
      </c>
      <c r="AW213" s="27">
        <f t="shared" si="87"/>
        <v>0</v>
      </c>
      <c r="AX213" s="38">
        <f t="shared" si="91"/>
        <v>4.886995333939451</v>
      </c>
      <c r="AY213" s="38">
        <f t="shared" si="92"/>
        <v>5.3333036117151575</v>
      </c>
      <c r="AZ213" s="27">
        <f t="shared" si="88"/>
        <v>0.9163167315666515</v>
      </c>
      <c r="BA213" s="35">
        <f t="shared" si="89"/>
        <v>47.816559573507071</v>
      </c>
      <c r="BB213" s="25">
        <v>43280</v>
      </c>
    </row>
    <row r="214" spans="1:54" x14ac:dyDescent="0.25">
      <c r="A214">
        <v>1217</v>
      </c>
      <c r="B214">
        <v>3</v>
      </c>
      <c r="C214" s="2">
        <v>43283</v>
      </c>
      <c r="D214">
        <v>1099</v>
      </c>
      <c r="E214">
        <v>1128</v>
      </c>
      <c r="F214">
        <v>1093.8</v>
      </c>
      <c r="G214">
        <v>1127.46</v>
      </c>
      <c r="H214">
        <v>1217311</v>
      </c>
      <c r="I214" s="2">
        <v>43704.859580590281</v>
      </c>
      <c r="J214" s="2"/>
      <c r="K214" s="11">
        <v>43283</v>
      </c>
      <c r="L214" s="48">
        <f t="shared" si="86"/>
        <v>36.393123580927757</v>
      </c>
      <c r="M214" s="46">
        <f t="shared" si="90"/>
        <v>26.106081808027522</v>
      </c>
      <c r="N214" s="2"/>
      <c r="O214" s="11">
        <v>43283</v>
      </c>
      <c r="P214" s="13">
        <f t="shared" si="80"/>
        <v>0.25</v>
      </c>
      <c r="Q214" s="46">
        <f t="shared" si="76"/>
        <v>1125.238775742295</v>
      </c>
      <c r="R214" s="2"/>
      <c r="S214" s="25">
        <v>43283</v>
      </c>
      <c r="T214" s="27">
        <f t="shared" si="81"/>
        <v>0.15384615384615385</v>
      </c>
      <c r="U214" s="53">
        <f t="shared" si="85"/>
        <v>1129.0166831795846</v>
      </c>
      <c r="V214" s="27">
        <f t="shared" si="71"/>
        <v>7.407407407407407E-2</v>
      </c>
      <c r="W214" s="54">
        <f t="shared" si="74"/>
        <v>1122.6276319984231</v>
      </c>
      <c r="X214" s="53">
        <f t="shared" si="72"/>
        <v>6.3890511811614488</v>
      </c>
      <c r="Y214" s="52">
        <f t="shared" si="73"/>
        <v>0.2</v>
      </c>
      <c r="Z214" s="55">
        <f t="shared" si="77"/>
        <v>12.942492472436063</v>
      </c>
      <c r="AA214" s="53">
        <f t="shared" si="75"/>
        <v>-6.5534412912746145</v>
      </c>
      <c r="AB214" s="2"/>
      <c r="AC214" s="11">
        <f>C214</f>
        <v>43283</v>
      </c>
      <c r="AD214" s="17">
        <f>AVERAGE(G208:G214)</f>
        <v>1122.8657142857144</v>
      </c>
      <c r="AE214" s="18">
        <f>AVERAGE(G201:G214)</f>
        <v>1140.5892857142856</v>
      </c>
      <c r="AG214" s="30">
        <f>AVERAGE(E214,F214,G214)</f>
        <v>1116.42</v>
      </c>
      <c r="AH214" s="30">
        <f t="shared" si="82"/>
        <v>1123.5804761904762</v>
      </c>
      <c r="AI214" s="30">
        <f t="shared" si="83"/>
        <v>10.024489795918401</v>
      </c>
      <c r="AJ214" s="31">
        <f t="shared" si="84"/>
        <v>-47.619887803112292</v>
      </c>
      <c r="AK214" s="25">
        <f t="shared" si="78"/>
        <v>43283</v>
      </c>
      <c r="AN214" s="22">
        <f>AVERAGE(E214,F214,G214)</f>
        <v>1116.42</v>
      </c>
      <c r="AO214" s="23">
        <f t="shared" ref="AO214:AO277" si="93">AVERAGE(AN195:AN214)</f>
        <v>1137.6703333333335</v>
      </c>
      <c r="AP214" s="23">
        <f t="shared" ref="AP214:AP277" si="94">(ABS(AN195-AO214)+ABS(AN196-AO214)+ABS(AN197-AO214)+ABS(AN198-AO214)+ABS(AN199-AO214)+ABS(AN200-AO214)+ABS(AN201-AO214)+ABS(AN202-AO214)+ABS(AN203-AO214)+ABS(AN204-AO214)+ABS(AN205-AO214)+ABS(AN206-AO214)+ABS(AN207-AO214)+ABS(AN208-AO214)+ABS(AN209-AO214)+ABS(AN210-AO214)+ABS(AN211-AO214)+ABS(AN212-AO214)+ABS(AN213-AO214)+ABS(AN214-AO214))/20</f>
        <v>15.865699999999993</v>
      </c>
      <c r="AQ214" s="24">
        <f t="shared" ref="AQ214:AQ277" si="95">(AN214-AO214)/(AP214*0.015)</f>
        <v>-89.292554938571513</v>
      </c>
      <c r="AR214" s="25">
        <v>43283</v>
      </c>
      <c r="AU214" s="22">
        <f>G214-G213</f>
        <v>11.809999999999945</v>
      </c>
      <c r="AV214" s="27">
        <f t="shared" si="79"/>
        <v>11.809999999999945</v>
      </c>
      <c r="AW214" s="27">
        <f t="shared" si="87"/>
        <v>0</v>
      </c>
      <c r="AX214" s="38">
        <f t="shared" si="91"/>
        <v>5.3814956672294869</v>
      </c>
      <c r="AY214" s="38">
        <f t="shared" si="92"/>
        <v>4.9523533537355036</v>
      </c>
      <c r="AZ214" s="27">
        <f t="shared" si="88"/>
        <v>1.0866542192855213</v>
      </c>
      <c r="BA214" s="35">
        <f t="shared" si="89"/>
        <v>52.076391442449726</v>
      </c>
      <c r="BB214" s="25">
        <v>43283</v>
      </c>
    </row>
    <row r="215" spans="1:54" x14ac:dyDescent="0.25">
      <c r="A215">
        <v>1218</v>
      </c>
      <c r="B215">
        <v>3</v>
      </c>
      <c r="C215" s="2">
        <v>43284</v>
      </c>
      <c r="D215">
        <v>1135.82</v>
      </c>
      <c r="E215">
        <v>1135.82</v>
      </c>
      <c r="F215">
        <v>1100.02</v>
      </c>
      <c r="G215">
        <v>1102.8900000000001</v>
      </c>
      <c r="H215">
        <v>679034</v>
      </c>
      <c r="I215" s="2">
        <v>43704.859580590281</v>
      </c>
      <c r="J215" s="2"/>
      <c r="K215" s="11">
        <v>43284</v>
      </c>
      <c r="L215" s="48">
        <f t="shared" si="86"/>
        <v>9.8280895231918528</v>
      </c>
      <c r="M215" s="46">
        <f t="shared" si="90"/>
        <v>22.658584843597435</v>
      </c>
      <c r="N215" s="2"/>
      <c r="O215" s="11">
        <v>43284</v>
      </c>
      <c r="P215" s="13">
        <f t="shared" si="80"/>
        <v>0.25</v>
      </c>
      <c r="Q215" s="46">
        <f t="shared" si="76"/>
        <v>1119.6515818067214</v>
      </c>
      <c r="R215" s="2"/>
      <c r="S215" s="25">
        <v>43284</v>
      </c>
      <c r="T215" s="27">
        <f t="shared" si="81"/>
        <v>0.15384615384615385</v>
      </c>
      <c r="U215" s="53">
        <f t="shared" si="85"/>
        <v>1124.9971934596485</v>
      </c>
      <c r="V215" s="27">
        <f t="shared" si="71"/>
        <v>7.407407407407407E-2</v>
      </c>
      <c r="W215" s="54">
        <f t="shared" si="74"/>
        <v>1121.1655851837252</v>
      </c>
      <c r="X215" s="53">
        <f t="shared" si="72"/>
        <v>3.8316082759233723</v>
      </c>
      <c r="Y215" s="52">
        <f t="shared" si="73"/>
        <v>0.2</v>
      </c>
      <c r="Z215" s="55">
        <f t="shared" si="77"/>
        <v>11.120315633133526</v>
      </c>
      <c r="AA215" s="53">
        <f t="shared" si="75"/>
        <v>-7.2887073572101535</v>
      </c>
      <c r="AB215" s="2"/>
      <c r="AC215" s="11">
        <f>C215</f>
        <v>43284</v>
      </c>
      <c r="AD215" s="17">
        <f>AVERAGE(G209:G215)</f>
        <v>1115.3528571428574</v>
      </c>
      <c r="AE215" s="18">
        <f>AVERAGE(G202:G215)</f>
        <v>1138.3107142857139</v>
      </c>
      <c r="AG215" s="30">
        <f>AVERAGE(E215,F215,G215)</f>
        <v>1112.9100000000001</v>
      </c>
      <c r="AH215" s="30">
        <f t="shared" si="82"/>
        <v>1117.5561904761905</v>
      </c>
      <c r="AI215" s="30">
        <f t="shared" si="83"/>
        <v>4.8289795918367417</v>
      </c>
      <c r="AJ215" s="31">
        <f t="shared" si="84"/>
        <v>-64.143164379830182</v>
      </c>
      <c r="AK215" s="25">
        <f t="shared" si="78"/>
        <v>43284</v>
      </c>
      <c r="AN215" s="22">
        <f>AVERAGE(E215,F215,G215)</f>
        <v>1112.9100000000001</v>
      </c>
      <c r="AO215" s="23">
        <f t="shared" si="93"/>
        <v>1136.3393333333331</v>
      </c>
      <c r="AP215" s="23">
        <f t="shared" si="94"/>
        <v>16.771933333333301</v>
      </c>
      <c r="AQ215" s="24">
        <f t="shared" si="95"/>
        <v>-93.129129749832387</v>
      </c>
      <c r="AR215" s="25">
        <v>43284</v>
      </c>
      <c r="AU215" s="22">
        <f>G215-G214</f>
        <v>-24.569999999999936</v>
      </c>
      <c r="AV215" s="27">
        <f t="shared" si="79"/>
        <v>0</v>
      </c>
      <c r="AW215" s="27">
        <f t="shared" si="87"/>
        <v>24.569999999999936</v>
      </c>
      <c r="AX215" s="38">
        <f t="shared" si="91"/>
        <v>4.9971031195702382</v>
      </c>
      <c r="AY215" s="38">
        <f t="shared" si="92"/>
        <v>6.3536138284686769</v>
      </c>
      <c r="AZ215" s="27">
        <f t="shared" si="88"/>
        <v>0.78649777189474235</v>
      </c>
      <c r="BA215" s="35">
        <f t="shared" si="89"/>
        <v>44.024559351148277</v>
      </c>
      <c r="BB215" s="25">
        <v>43284</v>
      </c>
    </row>
    <row r="216" spans="1:54" x14ac:dyDescent="0.25">
      <c r="A216">
        <v>1219</v>
      </c>
      <c r="B216">
        <v>3</v>
      </c>
      <c r="C216" s="2">
        <v>43286</v>
      </c>
      <c r="D216">
        <v>1110.53</v>
      </c>
      <c r="E216">
        <v>1127.5</v>
      </c>
      <c r="F216">
        <v>1108.48</v>
      </c>
      <c r="G216">
        <v>1124.27</v>
      </c>
      <c r="H216">
        <v>1066685</v>
      </c>
      <c r="I216" s="2">
        <v>43704.859580590281</v>
      </c>
      <c r="J216" s="2"/>
      <c r="K216" s="11">
        <v>43286</v>
      </c>
      <c r="L216" s="48">
        <f t="shared" si="86"/>
        <v>32.944102065088146</v>
      </c>
      <c r="M216" s="46">
        <f t="shared" si="90"/>
        <v>26.388438389735921</v>
      </c>
      <c r="N216" s="2"/>
      <c r="O216" s="11">
        <v>43286</v>
      </c>
      <c r="P216" s="13">
        <f t="shared" si="80"/>
        <v>0.25</v>
      </c>
      <c r="Q216" s="46">
        <f t="shared" si="76"/>
        <v>1120.8061863550411</v>
      </c>
      <c r="R216" s="2"/>
      <c r="S216" s="25">
        <v>43286</v>
      </c>
      <c r="T216" s="27">
        <f t="shared" si="81"/>
        <v>0.15384615384615385</v>
      </c>
      <c r="U216" s="53">
        <f t="shared" si="85"/>
        <v>1124.8853175427796</v>
      </c>
      <c r="V216" s="27">
        <f t="shared" si="71"/>
        <v>7.407407407407407E-2</v>
      </c>
      <c r="W216" s="54">
        <f t="shared" si="74"/>
        <v>1121.3955418367825</v>
      </c>
      <c r="X216" s="53">
        <f t="shared" si="72"/>
        <v>3.48977570599709</v>
      </c>
      <c r="Y216" s="52">
        <f t="shared" si="73"/>
        <v>0.2</v>
      </c>
      <c r="Z216" s="55">
        <f t="shared" si="77"/>
        <v>9.5942076477062379</v>
      </c>
      <c r="AA216" s="53">
        <f t="shared" si="75"/>
        <v>-6.1044319417091479</v>
      </c>
      <c r="AB216" s="2"/>
      <c r="AC216" s="11">
        <f>C216</f>
        <v>43286</v>
      </c>
      <c r="AD216" s="17">
        <f>AVERAGE(G210:G216)</f>
        <v>1115.2757142857142</v>
      </c>
      <c r="AE216" s="18">
        <f>AVERAGE(G203:G216)</f>
        <v>1136.3214285714282</v>
      </c>
      <c r="AG216" s="30">
        <f>AVERAGE(E216,F216,G216)</f>
        <v>1120.0833333333333</v>
      </c>
      <c r="AH216" s="30">
        <f t="shared" si="82"/>
        <v>1116.5442857142857</v>
      </c>
      <c r="AI216" s="30">
        <f t="shared" si="83"/>
        <v>3.6725170068026989</v>
      </c>
      <c r="AJ216" s="31">
        <f t="shared" si="84"/>
        <v>64.24381629805174</v>
      </c>
      <c r="AK216" s="25">
        <f t="shared" si="78"/>
        <v>43286</v>
      </c>
      <c r="AN216" s="22">
        <f>AVERAGE(E216,F216,G216)</f>
        <v>1120.0833333333333</v>
      </c>
      <c r="AO216" s="23">
        <f t="shared" si="93"/>
        <v>1135.5831666666666</v>
      </c>
      <c r="AP216" s="23">
        <f t="shared" si="94"/>
        <v>17.452483333333316</v>
      </c>
      <c r="AQ216" s="24">
        <f t="shared" si="95"/>
        <v>-59.207747257871858</v>
      </c>
      <c r="AR216" s="25">
        <v>43286</v>
      </c>
      <c r="AU216" s="22">
        <f>G216-G215</f>
        <v>21.379999999999882</v>
      </c>
      <c r="AV216" s="27">
        <f t="shared" si="79"/>
        <v>21.379999999999882</v>
      </c>
      <c r="AW216" s="27">
        <f t="shared" si="87"/>
        <v>0</v>
      </c>
      <c r="AX216" s="38">
        <f t="shared" si="91"/>
        <v>6.1673100396009275</v>
      </c>
      <c r="AY216" s="38">
        <f t="shared" si="92"/>
        <v>5.8997842692923426</v>
      </c>
      <c r="AZ216" s="27">
        <f t="shared" si="88"/>
        <v>1.0453450089185505</v>
      </c>
      <c r="BA216" s="35">
        <f t="shared" si="89"/>
        <v>51.108492912462872</v>
      </c>
      <c r="BB216" s="25">
        <v>43286</v>
      </c>
    </row>
    <row r="217" spans="1:54" x14ac:dyDescent="0.25">
      <c r="A217">
        <v>1220</v>
      </c>
      <c r="B217">
        <v>3</v>
      </c>
      <c r="C217" s="2">
        <v>43287</v>
      </c>
      <c r="D217">
        <v>1123.58</v>
      </c>
      <c r="E217">
        <v>1140.93</v>
      </c>
      <c r="F217">
        <v>1120.74</v>
      </c>
      <c r="G217">
        <v>1140.17</v>
      </c>
      <c r="H217">
        <v>996079</v>
      </c>
      <c r="I217" s="2">
        <v>43704.859580787037</v>
      </c>
      <c r="J217" s="2"/>
      <c r="K217" s="11">
        <v>43287</v>
      </c>
      <c r="L217" s="48">
        <f t="shared" si="86"/>
        <v>50.135149745918604</v>
      </c>
      <c r="M217" s="46">
        <f t="shared" si="90"/>
        <v>30.969113778066202</v>
      </c>
      <c r="N217" s="2"/>
      <c r="O217" s="11">
        <v>43287</v>
      </c>
      <c r="P217" s="13">
        <f t="shared" si="80"/>
        <v>0.25</v>
      </c>
      <c r="Q217" s="46">
        <f t="shared" si="76"/>
        <v>1125.6471397662808</v>
      </c>
      <c r="R217" s="2"/>
      <c r="S217" s="25">
        <v>43287</v>
      </c>
      <c r="T217" s="27">
        <f t="shared" si="81"/>
        <v>0.15384615384615385</v>
      </c>
      <c r="U217" s="53">
        <f t="shared" si="85"/>
        <v>1127.2368071515828</v>
      </c>
      <c r="V217" s="27">
        <f t="shared" si="71"/>
        <v>7.407407407407407E-2</v>
      </c>
      <c r="W217" s="54">
        <f t="shared" si="74"/>
        <v>1122.7862424414652</v>
      </c>
      <c r="X217" s="53">
        <f t="shared" si="72"/>
        <v>4.4505647101175327</v>
      </c>
      <c r="Y217" s="52">
        <f t="shared" si="73"/>
        <v>0.2</v>
      </c>
      <c r="Z217" s="55">
        <f t="shared" si="77"/>
        <v>8.5654790601884976</v>
      </c>
      <c r="AA217" s="53">
        <f t="shared" si="75"/>
        <v>-4.1149143500709648</v>
      </c>
      <c r="AB217" s="2"/>
      <c r="AC217" s="11">
        <f>C217</f>
        <v>43287</v>
      </c>
      <c r="AD217" s="17">
        <f>AVERAGE(G211:G217)</f>
        <v>1118.3771428571429</v>
      </c>
      <c r="AE217" s="18">
        <f>AVERAGE(G204:G217)</f>
        <v>1135.4578571428569</v>
      </c>
      <c r="AG217" s="30">
        <f>AVERAGE(E217,F217,G217)</f>
        <v>1133.9466666666667</v>
      </c>
      <c r="AH217" s="30">
        <f t="shared" si="82"/>
        <v>1118.1399999999999</v>
      </c>
      <c r="AI217" s="30">
        <f t="shared" si="83"/>
        <v>5.4961904761904474</v>
      </c>
      <c r="AJ217" s="31">
        <f t="shared" si="84"/>
        <v>191.72875873621294</v>
      </c>
      <c r="AK217" s="25">
        <f t="shared" si="78"/>
        <v>43287</v>
      </c>
      <c r="AN217" s="22">
        <f>AVERAGE(E217,F217,G217)</f>
        <v>1133.9466666666667</v>
      </c>
      <c r="AO217" s="23">
        <f t="shared" si="93"/>
        <v>1136.0104999999999</v>
      </c>
      <c r="AP217" s="23">
        <f t="shared" si="94"/>
        <v>17.067883333333306</v>
      </c>
      <c r="AQ217" s="24">
        <f t="shared" si="95"/>
        <v>-8.0612742776468238</v>
      </c>
      <c r="AR217" s="25">
        <v>43287</v>
      </c>
      <c r="AU217" s="22">
        <f>G217-G216</f>
        <v>15.900000000000091</v>
      </c>
      <c r="AV217" s="27">
        <f t="shared" si="79"/>
        <v>15.900000000000091</v>
      </c>
      <c r="AW217" s="27">
        <f t="shared" si="87"/>
        <v>0</v>
      </c>
      <c r="AX217" s="38">
        <f t="shared" si="91"/>
        <v>6.8625021796294385</v>
      </c>
      <c r="AY217" s="38">
        <f t="shared" si="92"/>
        <v>5.4783711072000321</v>
      </c>
      <c r="AZ217" s="27">
        <f t="shared" si="88"/>
        <v>1.2526537624678786</v>
      </c>
      <c r="BA217" s="35">
        <f t="shared" si="89"/>
        <v>55.60791380098923</v>
      </c>
      <c r="BB217" s="25">
        <v>43287</v>
      </c>
    </row>
    <row r="218" spans="1:54" x14ac:dyDescent="0.25">
      <c r="A218">
        <v>1221</v>
      </c>
      <c r="B218">
        <v>3</v>
      </c>
      <c r="C218" s="2">
        <v>43290</v>
      </c>
      <c r="D218">
        <v>1148.48</v>
      </c>
      <c r="E218">
        <v>1154.67</v>
      </c>
      <c r="F218">
        <v>1143.42</v>
      </c>
      <c r="G218">
        <v>1154.05</v>
      </c>
      <c r="H218">
        <v>908969</v>
      </c>
      <c r="I218" s="2">
        <v>43704.859580787037</v>
      </c>
      <c r="J218" s="2"/>
      <c r="K218" s="11">
        <v>43290</v>
      </c>
      <c r="L218" s="48">
        <f t="shared" si="86"/>
        <v>65.142177532706242</v>
      </c>
      <c r="M218" s="46">
        <f t="shared" si="90"/>
        <v>49.407143114570999</v>
      </c>
      <c r="N218" s="2"/>
      <c r="O218" s="11">
        <v>43290</v>
      </c>
      <c r="P218" s="13">
        <f t="shared" si="80"/>
        <v>0.25</v>
      </c>
      <c r="Q218" s="46">
        <f t="shared" si="76"/>
        <v>1132.7478548247107</v>
      </c>
      <c r="R218" s="2"/>
      <c r="S218" s="25">
        <v>43290</v>
      </c>
      <c r="T218" s="27">
        <f t="shared" si="81"/>
        <v>0.15384615384615385</v>
      </c>
      <c r="U218" s="53">
        <f t="shared" si="85"/>
        <v>1131.3619137436469</v>
      </c>
      <c r="V218" s="27">
        <f t="shared" si="71"/>
        <v>7.407407407407407E-2</v>
      </c>
      <c r="W218" s="54">
        <f t="shared" si="74"/>
        <v>1125.1020763346901</v>
      </c>
      <c r="X218" s="53">
        <f t="shared" si="72"/>
        <v>6.2598374089568551</v>
      </c>
      <c r="Y218" s="52">
        <f t="shared" si="73"/>
        <v>0.2</v>
      </c>
      <c r="Z218" s="55">
        <f t="shared" si="77"/>
        <v>8.1043507299421691</v>
      </c>
      <c r="AA218" s="53">
        <f t="shared" si="75"/>
        <v>-1.844513320985314</v>
      </c>
      <c r="AB218" s="2"/>
      <c r="AC218" s="11">
        <f>C218</f>
        <v>43290</v>
      </c>
      <c r="AD218" s="17">
        <f>AVERAGE(G212:G218)</f>
        <v>1125.53</v>
      </c>
      <c r="AE218" s="18">
        <f>AVERAGE(G205:G218)</f>
        <v>1134.0714285714284</v>
      </c>
      <c r="AG218" s="30">
        <f>AVERAGE(E218,F218,G218)</f>
        <v>1150.7133333333334</v>
      </c>
      <c r="AH218" s="30">
        <f t="shared" si="82"/>
        <v>1123.5066666666667</v>
      </c>
      <c r="AI218" s="30">
        <f t="shared" si="83"/>
        <v>10.75619047619047</v>
      </c>
      <c r="AJ218" s="31">
        <f t="shared" si="84"/>
        <v>168.62640930287503</v>
      </c>
      <c r="AK218" s="25">
        <f t="shared" si="78"/>
        <v>43290</v>
      </c>
      <c r="AN218" s="22">
        <f>AVERAGE(E218,F218,G218)</f>
        <v>1150.7133333333334</v>
      </c>
      <c r="AO218" s="23">
        <f t="shared" si="93"/>
        <v>1137.5513333333333</v>
      </c>
      <c r="AP218" s="23">
        <f t="shared" si="94"/>
        <v>17.09113333333331</v>
      </c>
      <c r="AQ218" s="24">
        <f t="shared" si="95"/>
        <v>51.340461135793817</v>
      </c>
      <c r="AR218" s="25">
        <v>43290</v>
      </c>
      <c r="AU218" s="22">
        <f>G218-G217</f>
        <v>13.879999999999882</v>
      </c>
      <c r="AV218" s="27">
        <f t="shared" si="79"/>
        <v>13.879999999999882</v>
      </c>
      <c r="AW218" s="27">
        <f t="shared" si="87"/>
        <v>0</v>
      </c>
      <c r="AX218" s="38">
        <f t="shared" si="91"/>
        <v>7.363752023941613</v>
      </c>
      <c r="AY218" s="38">
        <f t="shared" si="92"/>
        <v>5.0870588852571723</v>
      </c>
      <c r="AZ218" s="27">
        <f t="shared" si="88"/>
        <v>1.4475460555965913</v>
      </c>
      <c r="BA218" s="35">
        <f t="shared" si="89"/>
        <v>59.142750441268035</v>
      </c>
      <c r="BB218" s="25">
        <v>43290</v>
      </c>
    </row>
    <row r="219" spans="1:54" x14ac:dyDescent="0.25">
      <c r="A219">
        <v>1222</v>
      </c>
      <c r="B219">
        <v>3</v>
      </c>
      <c r="C219" s="2">
        <v>43291</v>
      </c>
      <c r="D219">
        <v>1156.98</v>
      </c>
      <c r="E219">
        <v>1159.5899999999999</v>
      </c>
      <c r="F219">
        <v>1149.5899999999999</v>
      </c>
      <c r="G219">
        <v>1152.8399999999999</v>
      </c>
      <c r="H219">
        <v>798412</v>
      </c>
      <c r="I219" s="2">
        <v>43704.859580787037</v>
      </c>
      <c r="J219" s="2"/>
      <c r="K219" s="11">
        <v>43291</v>
      </c>
      <c r="L219" s="48">
        <f t="shared" si="86"/>
        <v>63.833927992215337</v>
      </c>
      <c r="M219" s="46">
        <f t="shared" si="90"/>
        <v>59.70375175694673</v>
      </c>
      <c r="N219" s="2"/>
      <c r="O219" s="11">
        <v>43291</v>
      </c>
      <c r="P219" s="13">
        <f t="shared" si="80"/>
        <v>0.25</v>
      </c>
      <c r="Q219" s="46">
        <f t="shared" si="76"/>
        <v>1137.770891118533</v>
      </c>
      <c r="R219" s="2"/>
      <c r="S219" s="25">
        <v>43291</v>
      </c>
      <c r="T219" s="27">
        <f t="shared" si="81"/>
        <v>0.15384615384615385</v>
      </c>
      <c r="U219" s="53">
        <f t="shared" si="85"/>
        <v>1134.6662347061629</v>
      </c>
      <c r="V219" s="27">
        <f t="shared" si="71"/>
        <v>7.407407407407407E-2</v>
      </c>
      <c r="W219" s="54">
        <f t="shared" si="74"/>
        <v>1127.1567373469352</v>
      </c>
      <c r="X219" s="53">
        <f t="shared" si="72"/>
        <v>7.5094973592276801</v>
      </c>
      <c r="Y219" s="52">
        <f t="shared" si="73"/>
        <v>0.2</v>
      </c>
      <c r="Z219" s="55">
        <f t="shared" si="77"/>
        <v>7.9853800557992711</v>
      </c>
      <c r="AA219" s="53">
        <f t="shared" si="75"/>
        <v>-0.47588269657159099</v>
      </c>
      <c r="AB219" s="2"/>
      <c r="AC219" s="11">
        <f>C219</f>
        <v>43291</v>
      </c>
      <c r="AD219" s="17">
        <f>AVERAGE(G213:G219)</f>
        <v>1131.0471428571429</v>
      </c>
      <c r="AE219" s="18">
        <f>AVERAGE(G206:G219)</f>
        <v>1132.9842857142858</v>
      </c>
      <c r="AG219" s="30">
        <f>AVERAGE(E219,F219,G219)</f>
        <v>1154.0066666666664</v>
      </c>
      <c r="AH219" s="30">
        <f t="shared" si="82"/>
        <v>1129.6723809523808</v>
      </c>
      <c r="AI219" s="30">
        <f t="shared" si="83"/>
        <v>14.185578231292441</v>
      </c>
      <c r="AJ219" s="31">
        <f t="shared" si="84"/>
        <v>114.36162050180353</v>
      </c>
      <c r="AK219" s="25">
        <f t="shared" si="78"/>
        <v>43291</v>
      </c>
      <c r="AN219" s="22">
        <f>AVERAGE(E219,F219,G219)</f>
        <v>1154.0066666666664</v>
      </c>
      <c r="AO219" s="23">
        <f t="shared" si="93"/>
        <v>1138.8208333333334</v>
      </c>
      <c r="AP219" s="23">
        <f t="shared" si="94"/>
        <v>17.526916666666637</v>
      </c>
      <c r="AQ219" s="24">
        <f t="shared" si="95"/>
        <v>57.761950270138861</v>
      </c>
      <c r="AR219" s="25">
        <v>43291</v>
      </c>
      <c r="AU219" s="22">
        <f>G219-G218</f>
        <v>-1.2100000000000364</v>
      </c>
      <c r="AV219" s="27">
        <f t="shared" si="79"/>
        <v>0</v>
      </c>
      <c r="AW219" s="27">
        <f t="shared" si="87"/>
        <v>1.2100000000000364</v>
      </c>
      <c r="AX219" s="38">
        <f t="shared" si="91"/>
        <v>6.8377697365172114</v>
      </c>
      <c r="AY219" s="38">
        <f t="shared" si="92"/>
        <v>4.8101261077388049</v>
      </c>
      <c r="AZ219" s="27">
        <f t="shared" si="88"/>
        <v>1.421536480200845</v>
      </c>
      <c r="BA219" s="35">
        <f t="shared" si="89"/>
        <v>58.703905219835512</v>
      </c>
      <c r="BB219" s="25">
        <v>43291</v>
      </c>
    </row>
    <row r="220" spans="1:54" x14ac:dyDescent="0.25">
      <c r="A220">
        <v>1223</v>
      </c>
      <c r="B220">
        <v>3</v>
      </c>
      <c r="C220" s="2">
        <v>43292</v>
      </c>
      <c r="D220">
        <v>1144.5899999999999</v>
      </c>
      <c r="E220">
        <v>1164.29</v>
      </c>
      <c r="F220">
        <v>1141</v>
      </c>
      <c r="G220">
        <v>1153.9000000000001</v>
      </c>
      <c r="H220">
        <v>1119993</v>
      </c>
      <c r="I220" s="2">
        <v>43704.859580787037</v>
      </c>
      <c r="J220" s="2"/>
      <c r="K220" s="11">
        <v>43292</v>
      </c>
      <c r="L220" s="48">
        <f t="shared" si="86"/>
        <v>71.976047904191773</v>
      </c>
      <c r="M220" s="46">
        <f t="shared" si="90"/>
        <v>66.984051143037789</v>
      </c>
      <c r="N220" s="2"/>
      <c r="O220" s="11">
        <v>43292</v>
      </c>
      <c r="P220" s="13">
        <f t="shared" si="80"/>
        <v>0.25</v>
      </c>
      <c r="Q220" s="46">
        <f t="shared" si="76"/>
        <v>1141.8031683388999</v>
      </c>
      <c r="R220" s="2"/>
      <c r="S220" s="25">
        <v>43292</v>
      </c>
      <c r="T220" s="27">
        <f t="shared" si="81"/>
        <v>0.15384615384615385</v>
      </c>
      <c r="U220" s="53">
        <f t="shared" si="85"/>
        <v>1137.6252755205994</v>
      </c>
      <c r="V220" s="27">
        <f t="shared" ref="V220:V283" si="96">2/(26+1)</f>
        <v>7.407407407407407E-2</v>
      </c>
      <c r="W220" s="54">
        <f t="shared" si="74"/>
        <v>1129.1377197656807</v>
      </c>
      <c r="X220" s="53">
        <f t="shared" ref="X220:X283" si="97">U220-W220</f>
        <v>8.4875557549187306</v>
      </c>
      <c r="Y220" s="52">
        <f t="shared" ref="Y220:Y283" si="98">2/(9+1)</f>
        <v>0.2</v>
      </c>
      <c r="Z220" s="55">
        <f t="shared" si="77"/>
        <v>8.0858151956231623</v>
      </c>
      <c r="AA220" s="53">
        <f t="shared" si="75"/>
        <v>0.40174055929556829</v>
      </c>
      <c r="AB220" s="2"/>
      <c r="AC220" s="11">
        <f>C220</f>
        <v>43292</v>
      </c>
      <c r="AD220" s="17">
        <f>AVERAGE(G214:G220)</f>
        <v>1136.5114285714287</v>
      </c>
      <c r="AE220" s="18">
        <f>AVERAGE(G207:G220)</f>
        <v>1131.8457142857144</v>
      </c>
      <c r="AG220" s="30">
        <f>AVERAGE(E220,F220,G220)</f>
        <v>1153.0633333333333</v>
      </c>
      <c r="AH220" s="30">
        <f t="shared" si="82"/>
        <v>1134.4490476190474</v>
      </c>
      <c r="AI220" s="30">
        <f t="shared" si="83"/>
        <v>15.55319727891148</v>
      </c>
      <c r="AJ220" s="31">
        <f t="shared" si="84"/>
        <v>79.787606284335752</v>
      </c>
      <c r="AK220" s="25">
        <f t="shared" si="78"/>
        <v>43292</v>
      </c>
      <c r="AN220" s="22">
        <f>AVERAGE(E220,F220,G220)</f>
        <v>1153.0633333333333</v>
      </c>
      <c r="AO220" s="23">
        <f t="shared" si="93"/>
        <v>1139.6433333333332</v>
      </c>
      <c r="AP220" s="23">
        <f t="shared" si="94"/>
        <v>18.128666666666629</v>
      </c>
      <c r="AQ220" s="24">
        <f t="shared" si="95"/>
        <v>49.350935902622375</v>
      </c>
      <c r="AR220" s="25">
        <v>43292</v>
      </c>
      <c r="AU220" s="22">
        <f>G220-G219</f>
        <v>1.0600000000001728</v>
      </c>
      <c r="AV220" s="27">
        <f t="shared" si="79"/>
        <v>1.0600000000001728</v>
      </c>
      <c r="AW220" s="27">
        <f t="shared" si="87"/>
        <v>0</v>
      </c>
      <c r="AX220" s="38">
        <f t="shared" si="91"/>
        <v>6.4250718981945658</v>
      </c>
      <c r="AY220" s="38">
        <f t="shared" si="92"/>
        <v>4.4665456714717475</v>
      </c>
      <c r="AZ220" s="27">
        <f t="shared" si="88"/>
        <v>1.4384878988772267</v>
      </c>
      <c r="BA220" s="35">
        <f t="shared" si="89"/>
        <v>58.990979595984939</v>
      </c>
      <c r="BB220" s="25">
        <v>43292</v>
      </c>
    </row>
    <row r="221" spans="1:54" x14ac:dyDescent="0.25">
      <c r="A221">
        <v>1224</v>
      </c>
      <c r="B221">
        <v>3</v>
      </c>
      <c r="C221" s="2">
        <v>43293</v>
      </c>
      <c r="D221">
        <v>1159.8900000000001</v>
      </c>
      <c r="E221">
        <v>1184.4100000000001</v>
      </c>
      <c r="F221">
        <v>1155.94</v>
      </c>
      <c r="G221">
        <v>1183.48</v>
      </c>
      <c r="H221">
        <v>1251884</v>
      </c>
      <c r="I221" s="2">
        <v>43704.859580787037</v>
      </c>
      <c r="J221" s="2"/>
      <c r="K221" s="11">
        <v>43293</v>
      </c>
      <c r="L221" s="48">
        <f t="shared" si="86"/>
        <v>98.973623220395041</v>
      </c>
      <c r="M221" s="46">
        <f t="shared" si="90"/>
        <v>78.261199705600717</v>
      </c>
      <c r="N221" s="2"/>
      <c r="O221" s="11">
        <v>43293</v>
      </c>
      <c r="P221" s="13">
        <f t="shared" si="80"/>
        <v>0.25</v>
      </c>
      <c r="Q221" s="46">
        <f t="shared" si="76"/>
        <v>1152.2223762541748</v>
      </c>
      <c r="R221" s="2"/>
      <c r="S221" s="25">
        <v>43293</v>
      </c>
      <c r="T221" s="27">
        <f t="shared" si="81"/>
        <v>0.15384615384615385</v>
      </c>
      <c r="U221" s="53">
        <f t="shared" si="85"/>
        <v>1144.6798485174302</v>
      </c>
      <c r="V221" s="27">
        <f t="shared" si="96"/>
        <v>7.407407407407407E-2</v>
      </c>
      <c r="W221" s="54">
        <f t="shared" ref="W221:W284" si="99">((G221 -W220)*V221)+W220</f>
        <v>1133.1630738571118</v>
      </c>
      <c r="X221" s="53">
        <f t="shared" si="97"/>
        <v>11.516774660318333</v>
      </c>
      <c r="Y221" s="52">
        <f t="shared" si="98"/>
        <v>0.2</v>
      </c>
      <c r="Z221" s="55">
        <f t="shared" si="77"/>
        <v>8.7720070885621961</v>
      </c>
      <c r="AA221" s="53">
        <f t="shared" si="75"/>
        <v>2.7447675717561371</v>
      </c>
      <c r="AB221" s="2"/>
      <c r="AC221" s="11">
        <f>C221</f>
        <v>43293</v>
      </c>
      <c r="AD221" s="17">
        <f>AVERAGE(G215:G221)</f>
        <v>1144.5142857142857</v>
      </c>
      <c r="AE221" s="18">
        <f>AVERAGE(G208:G221)</f>
        <v>1133.69</v>
      </c>
      <c r="AG221" s="30">
        <f>AVERAGE(E221,F221,G221)</f>
        <v>1174.6100000000001</v>
      </c>
      <c r="AH221" s="30">
        <f t="shared" si="82"/>
        <v>1142.7619047619048</v>
      </c>
      <c r="AI221" s="30">
        <f t="shared" si="83"/>
        <v>17.527346938775477</v>
      </c>
      <c r="AJ221" s="31">
        <f t="shared" si="84"/>
        <v>121.13677880759113</v>
      </c>
      <c r="AK221" s="25">
        <f t="shared" si="78"/>
        <v>43293</v>
      </c>
      <c r="AN221" s="22">
        <f>AVERAGE(E221,F221,G221)</f>
        <v>1174.6100000000001</v>
      </c>
      <c r="AO221" s="23">
        <f t="shared" si="93"/>
        <v>1141.4626666666668</v>
      </c>
      <c r="AP221" s="23">
        <f t="shared" si="94"/>
        <v>19.624066666666625</v>
      </c>
      <c r="AQ221" s="24">
        <f t="shared" si="95"/>
        <v>112.60776167132673</v>
      </c>
      <c r="AR221" s="25">
        <v>43293</v>
      </c>
      <c r="AU221" s="22">
        <f>G221-G220</f>
        <v>29.579999999999927</v>
      </c>
      <c r="AV221" s="27">
        <f t="shared" si="79"/>
        <v>29.579999999999927</v>
      </c>
      <c r="AW221" s="27">
        <f t="shared" si="87"/>
        <v>0</v>
      </c>
      <c r="AX221" s="38">
        <f t="shared" si="91"/>
        <v>8.0789953340378062</v>
      </c>
      <c r="AY221" s="38">
        <f t="shared" si="92"/>
        <v>4.147506694938051</v>
      </c>
      <c r="AZ221" s="27">
        <f t="shared" si="88"/>
        <v>1.9479161646437022</v>
      </c>
      <c r="BA221" s="35">
        <f t="shared" si="89"/>
        <v>66.077732739022309</v>
      </c>
      <c r="BB221" s="25">
        <v>43293</v>
      </c>
    </row>
    <row r="222" spans="1:54" x14ac:dyDescent="0.25">
      <c r="A222">
        <v>1225</v>
      </c>
      <c r="B222">
        <v>3</v>
      </c>
      <c r="C222" s="2">
        <v>43294</v>
      </c>
      <c r="D222">
        <v>1185</v>
      </c>
      <c r="E222">
        <v>1195.42</v>
      </c>
      <c r="F222">
        <v>1180</v>
      </c>
      <c r="G222">
        <v>1188.82</v>
      </c>
      <c r="H222">
        <v>1222072</v>
      </c>
      <c r="I222" s="2">
        <v>43704.859580787037</v>
      </c>
      <c r="J222" s="2"/>
      <c r="K222" s="11">
        <v>43294</v>
      </c>
      <c r="L222" s="48">
        <f t="shared" si="86"/>
        <v>93.505215508757985</v>
      </c>
      <c r="M222" s="46">
        <f t="shared" si="90"/>
        <v>88.151628877781604</v>
      </c>
      <c r="N222" s="2"/>
      <c r="O222" s="11">
        <v>43294</v>
      </c>
      <c r="P222" s="13">
        <f t="shared" si="80"/>
        <v>0.25</v>
      </c>
      <c r="Q222" s="46">
        <f t="shared" si="76"/>
        <v>1161.3717821906312</v>
      </c>
      <c r="R222" s="2"/>
      <c r="S222" s="25">
        <v>43294</v>
      </c>
      <c r="T222" s="27">
        <f t="shared" si="81"/>
        <v>0.15384615384615385</v>
      </c>
      <c r="U222" s="53">
        <f t="shared" si="85"/>
        <v>1151.4706410532101</v>
      </c>
      <c r="V222" s="27">
        <f t="shared" si="96"/>
        <v>7.407407407407407E-2</v>
      </c>
      <c r="W222" s="54">
        <f t="shared" si="99"/>
        <v>1137.2858091269554</v>
      </c>
      <c r="X222" s="53">
        <f t="shared" si="97"/>
        <v>14.184831926254674</v>
      </c>
      <c r="Y222" s="52">
        <f t="shared" si="98"/>
        <v>0.2</v>
      </c>
      <c r="Z222" s="55">
        <f t="shared" si="77"/>
        <v>9.8545720561006913</v>
      </c>
      <c r="AA222" s="53">
        <f t="shared" si="75"/>
        <v>4.3302598701539825</v>
      </c>
      <c r="AB222" s="2"/>
      <c r="AC222" s="11">
        <f>C222</f>
        <v>43294</v>
      </c>
      <c r="AD222" s="17">
        <f>AVERAGE(G216:G222)</f>
        <v>1156.7899999999997</v>
      </c>
      <c r="AE222" s="18">
        <f>AVERAGE(G209:G222)</f>
        <v>1136.0714285714287</v>
      </c>
      <c r="AG222" s="30">
        <f>AVERAGE(E222,F222,G222)</f>
        <v>1188.08</v>
      </c>
      <c r="AH222" s="30">
        <f t="shared" si="82"/>
        <v>1153.5004761904761</v>
      </c>
      <c r="AI222" s="30">
        <f t="shared" si="83"/>
        <v>16.055782312925139</v>
      </c>
      <c r="AJ222" s="31">
        <f t="shared" si="84"/>
        <v>143.58076999124407</v>
      </c>
      <c r="AK222" s="25">
        <f t="shared" si="78"/>
        <v>43294</v>
      </c>
      <c r="AN222" s="22">
        <f>AVERAGE(E222,F222,G222)</f>
        <v>1188.08</v>
      </c>
      <c r="AO222" s="23">
        <f t="shared" si="93"/>
        <v>1143.3961666666667</v>
      </c>
      <c r="AP222" s="23">
        <f t="shared" si="94"/>
        <v>21.364216666666628</v>
      </c>
      <c r="AQ222" s="24">
        <f t="shared" si="95"/>
        <v>139.43512503643819</v>
      </c>
      <c r="AR222" s="25">
        <v>43294</v>
      </c>
      <c r="AU222" s="22">
        <f>G222-G221</f>
        <v>5.3399999999999181</v>
      </c>
      <c r="AV222" s="27">
        <f t="shared" si="79"/>
        <v>5.3399999999999181</v>
      </c>
      <c r="AW222" s="27">
        <f t="shared" si="87"/>
        <v>0</v>
      </c>
      <c r="AX222" s="38">
        <f t="shared" si="91"/>
        <v>7.883352810177958</v>
      </c>
      <c r="AY222" s="38">
        <f t="shared" si="92"/>
        <v>3.8512562167281899</v>
      </c>
      <c r="AZ222" s="27">
        <f t="shared" si="88"/>
        <v>2.046956205078251</v>
      </c>
      <c r="BA222" s="35">
        <f t="shared" si="89"/>
        <v>67.180361885958973</v>
      </c>
      <c r="BB222" s="25">
        <v>43294</v>
      </c>
    </row>
    <row r="223" spans="1:54" x14ac:dyDescent="0.25">
      <c r="A223">
        <v>1226</v>
      </c>
      <c r="B223">
        <v>3</v>
      </c>
      <c r="C223" s="2">
        <v>43297</v>
      </c>
      <c r="D223">
        <v>1189.3900000000001</v>
      </c>
      <c r="E223">
        <v>1191</v>
      </c>
      <c r="F223">
        <v>1179.28</v>
      </c>
      <c r="G223">
        <v>1183.8599999999999</v>
      </c>
      <c r="H223">
        <v>1055662</v>
      </c>
      <c r="I223" s="2">
        <v>43704.859580787037</v>
      </c>
      <c r="J223" s="2"/>
      <c r="K223" s="11">
        <v>43297</v>
      </c>
      <c r="L223" s="48">
        <f t="shared" si="86"/>
        <v>88.624286557764066</v>
      </c>
      <c r="M223" s="46">
        <f t="shared" si="90"/>
        <v>93.701041762305707</v>
      </c>
      <c r="N223" s="2"/>
      <c r="O223" s="11">
        <v>43297</v>
      </c>
      <c r="P223" s="13">
        <f t="shared" si="80"/>
        <v>0.25</v>
      </c>
      <c r="Q223" s="46">
        <f t="shared" si="76"/>
        <v>1166.9938366429733</v>
      </c>
      <c r="R223" s="2"/>
      <c r="S223" s="25">
        <v>43297</v>
      </c>
      <c r="T223" s="27">
        <f t="shared" si="81"/>
        <v>0.15384615384615385</v>
      </c>
      <c r="U223" s="53">
        <f t="shared" si="85"/>
        <v>1156.4536193527163</v>
      </c>
      <c r="V223" s="27">
        <f t="shared" si="96"/>
        <v>7.407407407407407E-2</v>
      </c>
      <c r="W223" s="54">
        <f t="shared" si="99"/>
        <v>1140.7357491916255</v>
      </c>
      <c r="X223" s="53">
        <f t="shared" si="97"/>
        <v>15.717870161090786</v>
      </c>
      <c r="Y223" s="52">
        <f t="shared" si="98"/>
        <v>0.2</v>
      </c>
      <c r="Z223" s="55">
        <f t="shared" si="77"/>
        <v>11.02723167709871</v>
      </c>
      <c r="AA223" s="53">
        <f t="shared" si="75"/>
        <v>4.6906384839920765</v>
      </c>
      <c r="AB223" s="2"/>
      <c r="AC223" s="11">
        <f>C223</f>
        <v>43297</v>
      </c>
      <c r="AD223" s="17">
        <f>AVERAGE(G217:G223)</f>
        <v>1165.3028571428572</v>
      </c>
      <c r="AE223" s="18">
        <f>AVERAGE(G210:G223)</f>
        <v>1140.2892857142856</v>
      </c>
      <c r="AG223" s="30">
        <f>AVERAGE(E223,F223,G223)</f>
        <v>1184.7133333333331</v>
      </c>
      <c r="AH223" s="30">
        <f t="shared" si="82"/>
        <v>1162.7333333333333</v>
      </c>
      <c r="AI223" s="30">
        <f t="shared" si="83"/>
        <v>16.915238095238106</v>
      </c>
      <c r="AJ223" s="31">
        <f t="shared" si="84"/>
        <v>86.628005179887637</v>
      </c>
      <c r="AK223" s="25">
        <f t="shared" si="78"/>
        <v>43297</v>
      </c>
      <c r="AN223" s="22">
        <f>AVERAGE(E223,F223,G223)</f>
        <v>1184.7133333333331</v>
      </c>
      <c r="AO223" s="23">
        <f t="shared" si="93"/>
        <v>1145.1458333333335</v>
      </c>
      <c r="AP223" s="23">
        <f t="shared" si="94"/>
        <v>22.938916666666604</v>
      </c>
      <c r="AQ223" s="24">
        <f t="shared" si="95"/>
        <v>114.99380601379684</v>
      </c>
      <c r="AR223" s="25">
        <v>43297</v>
      </c>
      <c r="AU223" s="22">
        <f>G223-G222</f>
        <v>-4.9600000000000364</v>
      </c>
      <c r="AV223" s="27">
        <f t="shared" si="79"/>
        <v>0</v>
      </c>
      <c r="AW223" s="27">
        <f t="shared" si="87"/>
        <v>4.9600000000000364</v>
      </c>
      <c r="AX223" s="38">
        <f t="shared" si="91"/>
        <v>7.3202561808795323</v>
      </c>
      <c r="AY223" s="38">
        <f t="shared" si="92"/>
        <v>3.9304522012476073</v>
      </c>
      <c r="AZ223" s="27">
        <f t="shared" si="88"/>
        <v>1.8624463054291642</v>
      </c>
      <c r="BA223" s="35">
        <f t="shared" si="89"/>
        <v>65.064846872295448</v>
      </c>
      <c r="BB223" s="25">
        <v>43297</v>
      </c>
    </row>
    <row r="224" spans="1:54" x14ac:dyDescent="0.25">
      <c r="A224">
        <v>1227</v>
      </c>
      <c r="B224">
        <v>3</v>
      </c>
      <c r="C224" s="2">
        <v>43298</v>
      </c>
      <c r="D224">
        <v>1172.22</v>
      </c>
      <c r="E224">
        <v>1203.04</v>
      </c>
      <c r="F224">
        <v>1170.5999999999999</v>
      </c>
      <c r="G224">
        <v>1198.8</v>
      </c>
      <c r="H224">
        <v>1610353</v>
      </c>
      <c r="I224" s="2">
        <v>43704.859580787037</v>
      </c>
      <c r="J224" s="2"/>
      <c r="K224" s="11">
        <v>43298</v>
      </c>
      <c r="L224" s="48">
        <f t="shared" si="86"/>
        <v>96.11863786158915</v>
      </c>
      <c r="M224" s="46">
        <f t="shared" si="90"/>
        <v>92.749379976037062</v>
      </c>
      <c r="N224" s="2"/>
      <c r="O224" s="11">
        <v>43298</v>
      </c>
      <c r="P224" s="13">
        <f t="shared" si="80"/>
        <v>0.25</v>
      </c>
      <c r="Q224" s="46">
        <f t="shared" si="76"/>
        <v>1174.94537748223</v>
      </c>
      <c r="R224" s="2"/>
      <c r="S224" s="25">
        <v>43298</v>
      </c>
      <c r="T224" s="27">
        <f t="shared" si="81"/>
        <v>0.15384615384615385</v>
      </c>
      <c r="U224" s="53">
        <f t="shared" si="85"/>
        <v>1162.968447144606</v>
      </c>
      <c r="V224" s="27">
        <f t="shared" si="96"/>
        <v>7.407407407407407E-2</v>
      </c>
      <c r="W224" s="54">
        <f t="shared" si="99"/>
        <v>1145.0368048070607</v>
      </c>
      <c r="X224" s="53">
        <f t="shared" si="97"/>
        <v>17.931642337545327</v>
      </c>
      <c r="Y224" s="52">
        <f t="shared" si="98"/>
        <v>0.2</v>
      </c>
      <c r="Z224" s="55">
        <f t="shared" si="77"/>
        <v>12.408113809188034</v>
      </c>
      <c r="AA224" s="53">
        <f t="shared" si="75"/>
        <v>5.5235285283572928</v>
      </c>
      <c r="AB224" s="2"/>
      <c r="AC224" s="11">
        <f>C224</f>
        <v>43298</v>
      </c>
      <c r="AD224" s="17">
        <f>AVERAGE(G218:G224)</f>
        <v>1173.6785714285713</v>
      </c>
      <c r="AE224" s="18">
        <f>AVERAGE(G211:G224)</f>
        <v>1146.0278571428569</v>
      </c>
      <c r="AG224" s="30">
        <f>AVERAGE(E224,F224,G224)</f>
        <v>1190.8133333333333</v>
      </c>
      <c r="AH224" s="30">
        <f t="shared" si="82"/>
        <v>1170.8571428571429</v>
      </c>
      <c r="AI224" s="30">
        <f t="shared" si="83"/>
        <v>15.653741496598643</v>
      </c>
      <c r="AJ224" s="31">
        <f t="shared" si="84"/>
        <v>84.990077209450149</v>
      </c>
      <c r="AK224" s="25">
        <f t="shared" si="78"/>
        <v>43298</v>
      </c>
      <c r="AN224" s="22">
        <f>AVERAGE(E224,F224,G224)</f>
        <v>1190.8133333333333</v>
      </c>
      <c r="AO224" s="23">
        <f t="shared" si="93"/>
        <v>1146.4971666666665</v>
      </c>
      <c r="AP224" s="23">
        <f t="shared" si="94"/>
        <v>24.155116666666629</v>
      </c>
      <c r="AQ224" s="24">
        <f t="shared" si="95"/>
        <v>122.30994997379244</v>
      </c>
      <c r="AR224" s="25">
        <v>43298</v>
      </c>
      <c r="AU224" s="22">
        <f>G224-G223</f>
        <v>14.940000000000055</v>
      </c>
      <c r="AV224" s="27">
        <f t="shared" si="79"/>
        <v>14.940000000000055</v>
      </c>
      <c r="AW224" s="27">
        <f t="shared" si="87"/>
        <v>0</v>
      </c>
      <c r="AX224" s="38">
        <f t="shared" si="91"/>
        <v>7.864523596530999</v>
      </c>
      <c r="AY224" s="38">
        <f t="shared" si="92"/>
        <v>3.6497056154442071</v>
      </c>
      <c r="AZ224" s="27">
        <f t="shared" si="88"/>
        <v>2.1548377938349978</v>
      </c>
      <c r="BA224" s="35">
        <f t="shared" si="89"/>
        <v>68.302649285039564</v>
      </c>
      <c r="BB224" s="25">
        <v>43298</v>
      </c>
    </row>
    <row r="225" spans="1:54" x14ac:dyDescent="0.25">
      <c r="A225">
        <v>1228</v>
      </c>
      <c r="B225">
        <v>3</v>
      </c>
      <c r="C225" s="2">
        <v>43299</v>
      </c>
      <c r="D225">
        <v>1196.56</v>
      </c>
      <c r="E225">
        <v>1204.5</v>
      </c>
      <c r="F225">
        <v>1190.3399999999999</v>
      </c>
      <c r="G225">
        <v>1195.8800000000001</v>
      </c>
      <c r="H225">
        <v>1393606</v>
      </c>
      <c r="I225" s="2">
        <v>43704.859580787037</v>
      </c>
      <c r="J225" s="2"/>
      <c r="K225" s="11">
        <v>43299</v>
      </c>
      <c r="L225" s="48">
        <f t="shared" si="86"/>
        <v>92.213188798554754</v>
      </c>
      <c r="M225" s="46">
        <f t="shared" si="90"/>
        <v>92.318704405969314</v>
      </c>
      <c r="N225" s="2"/>
      <c r="O225" s="11">
        <v>43299</v>
      </c>
      <c r="P225" s="13">
        <f t="shared" si="80"/>
        <v>0.25</v>
      </c>
      <c r="Q225" s="46">
        <f t="shared" si="76"/>
        <v>1180.1790331116727</v>
      </c>
      <c r="R225" s="2"/>
      <c r="S225" s="25">
        <v>43299</v>
      </c>
      <c r="T225" s="27">
        <f t="shared" si="81"/>
        <v>0.15384615384615385</v>
      </c>
      <c r="U225" s="53">
        <f t="shared" si="85"/>
        <v>1168.0317629685128</v>
      </c>
      <c r="V225" s="27">
        <f t="shared" si="96"/>
        <v>7.407407407407407E-2</v>
      </c>
      <c r="W225" s="54">
        <f t="shared" si="99"/>
        <v>1148.802967413945</v>
      </c>
      <c r="X225" s="53">
        <f t="shared" si="97"/>
        <v>19.228795554567796</v>
      </c>
      <c r="Y225" s="52">
        <f t="shared" si="98"/>
        <v>0.2</v>
      </c>
      <c r="Z225" s="55">
        <f t="shared" si="77"/>
        <v>13.772250158263986</v>
      </c>
      <c r="AA225" s="53">
        <f t="shared" si="75"/>
        <v>5.4565453963038095</v>
      </c>
      <c r="AB225" s="2"/>
      <c r="AC225" s="11">
        <f>C225</f>
        <v>43299</v>
      </c>
      <c r="AD225" s="17">
        <f>AVERAGE(G219:G225)</f>
        <v>1179.6542857142856</v>
      </c>
      <c r="AE225" s="18">
        <f>AVERAGE(G212:G225)</f>
        <v>1152.5921428571426</v>
      </c>
      <c r="AG225" s="30">
        <f>AVERAGE(E225,F225,G225)</f>
        <v>1196.9066666666668</v>
      </c>
      <c r="AH225" s="30">
        <f t="shared" si="82"/>
        <v>1177.4561904761904</v>
      </c>
      <c r="AI225" s="30">
        <f t="shared" si="83"/>
        <v>14.482448979591839</v>
      </c>
      <c r="AJ225" s="31">
        <f t="shared" si="84"/>
        <v>89.535852294434903</v>
      </c>
      <c r="AK225" s="25">
        <f t="shared" si="78"/>
        <v>43299</v>
      </c>
      <c r="AN225" s="22">
        <f>AVERAGE(E225,F225,G225)</f>
        <v>1196.9066666666668</v>
      </c>
      <c r="AO225" s="23">
        <f t="shared" si="93"/>
        <v>1148.1201666666666</v>
      </c>
      <c r="AP225" s="23">
        <f t="shared" si="94"/>
        <v>25.615816666666639</v>
      </c>
      <c r="AQ225" s="24">
        <f t="shared" si="95"/>
        <v>126.96973029033549</v>
      </c>
      <c r="AR225" s="25">
        <v>43299</v>
      </c>
      <c r="AU225" s="22">
        <f>G225-G224</f>
        <v>-2.9199999999998454</v>
      </c>
      <c r="AV225" s="27">
        <f t="shared" si="79"/>
        <v>0</v>
      </c>
      <c r="AW225" s="27">
        <f t="shared" si="87"/>
        <v>2.9199999999998454</v>
      </c>
      <c r="AX225" s="38">
        <f t="shared" si="91"/>
        <v>7.3027719110644984</v>
      </c>
      <c r="AY225" s="38">
        <f t="shared" si="92"/>
        <v>3.59758378576961</v>
      </c>
      <c r="AZ225" s="27">
        <f t="shared" si="88"/>
        <v>2.0299101691393293</v>
      </c>
      <c r="BA225" s="35">
        <f t="shared" si="89"/>
        <v>66.995721187204111</v>
      </c>
      <c r="BB225" s="25">
        <v>43299</v>
      </c>
    </row>
    <row r="226" spans="1:54" x14ac:dyDescent="0.25">
      <c r="A226">
        <v>1229</v>
      </c>
      <c r="B226">
        <v>3</v>
      </c>
      <c r="C226" s="2">
        <v>43300</v>
      </c>
      <c r="D226">
        <v>1191</v>
      </c>
      <c r="E226">
        <v>1200</v>
      </c>
      <c r="F226">
        <v>1183.32</v>
      </c>
      <c r="G226">
        <v>1186.96</v>
      </c>
      <c r="H226">
        <v>1276667</v>
      </c>
      <c r="I226" s="2">
        <v>43704.859580787037</v>
      </c>
      <c r="J226" s="2"/>
      <c r="K226" s="11">
        <v>43300</v>
      </c>
      <c r="L226" s="48">
        <f t="shared" si="86"/>
        <v>84.155374887082246</v>
      </c>
      <c r="M226" s="46">
        <f t="shared" si="90"/>
        <v>90.829067182408721</v>
      </c>
      <c r="N226" s="2"/>
      <c r="O226" s="11">
        <v>43300</v>
      </c>
      <c r="P226" s="13">
        <f t="shared" si="80"/>
        <v>0.25</v>
      </c>
      <c r="Q226" s="46">
        <f t="shared" si="76"/>
        <v>1181.8742748337545</v>
      </c>
      <c r="R226" s="2"/>
      <c r="S226" s="25">
        <v>43300</v>
      </c>
      <c r="T226" s="27">
        <f t="shared" si="81"/>
        <v>0.15384615384615385</v>
      </c>
      <c r="U226" s="53">
        <f t="shared" si="85"/>
        <v>1170.9437994348955</v>
      </c>
      <c r="V226" s="27">
        <f t="shared" si="96"/>
        <v>7.407407407407407E-2</v>
      </c>
      <c r="W226" s="54">
        <f t="shared" si="99"/>
        <v>1151.6294142721713</v>
      </c>
      <c r="X226" s="53">
        <f t="shared" si="97"/>
        <v>19.314385162724193</v>
      </c>
      <c r="Y226" s="52">
        <f t="shared" si="98"/>
        <v>0.2</v>
      </c>
      <c r="Z226" s="55">
        <f t="shared" si="77"/>
        <v>14.880677159156027</v>
      </c>
      <c r="AA226" s="53">
        <f t="shared" si="75"/>
        <v>4.4337080035681655</v>
      </c>
      <c r="AB226" s="2"/>
      <c r="AC226" s="11">
        <f>C226</f>
        <v>43300</v>
      </c>
      <c r="AD226" s="17">
        <f>AVERAGE(G220:G226)</f>
        <v>1184.5285714285715</v>
      </c>
      <c r="AE226" s="18">
        <f>AVERAGE(G213:G226)</f>
        <v>1157.7878571428571</v>
      </c>
      <c r="AG226" s="30">
        <f>AVERAGE(E226,F226,G226)</f>
        <v>1190.0933333333332</v>
      </c>
      <c r="AH226" s="30">
        <f t="shared" si="82"/>
        <v>1182.6114285714284</v>
      </c>
      <c r="AI226" s="30">
        <f t="shared" si="83"/>
        <v>10.728435374149674</v>
      </c>
      <c r="AJ226" s="31">
        <f t="shared" si="84"/>
        <v>46.492674224939364</v>
      </c>
      <c r="AK226" s="25">
        <f t="shared" si="78"/>
        <v>43300</v>
      </c>
      <c r="AN226" s="22">
        <f>AVERAGE(E226,F226,G226)</f>
        <v>1190.0933333333332</v>
      </c>
      <c r="AO226" s="23">
        <f t="shared" si="93"/>
        <v>1148.8699999999997</v>
      </c>
      <c r="AP226" s="23">
        <f t="shared" si="94"/>
        <v>26.290666666666663</v>
      </c>
      <c r="AQ226" s="24">
        <f t="shared" si="95"/>
        <v>104.53223788754842</v>
      </c>
      <c r="AR226" s="25">
        <v>43300</v>
      </c>
      <c r="AU226" s="22">
        <f>G226-G225</f>
        <v>-8.9200000000000728</v>
      </c>
      <c r="AV226" s="27">
        <f t="shared" si="79"/>
        <v>0</v>
      </c>
      <c r="AW226" s="27">
        <f t="shared" si="87"/>
        <v>8.9200000000000728</v>
      </c>
      <c r="AX226" s="38">
        <f t="shared" si="91"/>
        <v>6.7811453459884632</v>
      </c>
      <c r="AY226" s="38">
        <f t="shared" si="92"/>
        <v>3.9777563725003575</v>
      </c>
      <c r="AZ226" s="27">
        <f t="shared" si="88"/>
        <v>1.7047663835997924</v>
      </c>
      <c r="BA226" s="35">
        <f t="shared" si="89"/>
        <v>63.028230235947653</v>
      </c>
      <c r="BB226" s="25">
        <v>43300</v>
      </c>
    </row>
    <row r="227" spans="1:54" x14ac:dyDescent="0.25">
      <c r="A227">
        <v>1230</v>
      </c>
      <c r="B227">
        <v>3</v>
      </c>
      <c r="C227" s="2">
        <v>43301</v>
      </c>
      <c r="D227">
        <v>1186.96</v>
      </c>
      <c r="E227">
        <v>1196.8599999999999</v>
      </c>
      <c r="F227">
        <v>1184.22</v>
      </c>
      <c r="G227">
        <v>1184.9100000000001</v>
      </c>
      <c r="H227">
        <v>1248400</v>
      </c>
      <c r="I227" s="2">
        <v>43704.859580787037</v>
      </c>
      <c r="J227" s="2"/>
      <c r="K227" s="11">
        <v>43301</v>
      </c>
      <c r="L227" s="48">
        <f t="shared" si="86"/>
        <v>82.303523035230427</v>
      </c>
      <c r="M227" s="46">
        <f t="shared" si="90"/>
        <v>86.224028906955823</v>
      </c>
      <c r="N227" s="2"/>
      <c r="O227" s="11">
        <v>43301</v>
      </c>
      <c r="P227" s="13">
        <f t="shared" si="80"/>
        <v>0.25</v>
      </c>
      <c r="Q227" s="46">
        <f t="shared" si="76"/>
        <v>1182.6332061253158</v>
      </c>
      <c r="R227" s="2"/>
      <c r="S227" s="25">
        <v>43301</v>
      </c>
      <c r="T227" s="27">
        <f t="shared" si="81"/>
        <v>0.15384615384615385</v>
      </c>
      <c r="U227" s="53">
        <f t="shared" si="85"/>
        <v>1173.0924456756809</v>
      </c>
      <c r="V227" s="27">
        <f t="shared" si="96"/>
        <v>7.407407407407407E-2</v>
      </c>
      <c r="W227" s="54">
        <f t="shared" si="99"/>
        <v>1154.094642844603</v>
      </c>
      <c r="X227" s="53">
        <f t="shared" si="97"/>
        <v>18.997802831077934</v>
      </c>
      <c r="Y227" s="52">
        <f t="shared" si="98"/>
        <v>0.2</v>
      </c>
      <c r="Z227" s="55">
        <f t="shared" si="77"/>
        <v>15.704102293540409</v>
      </c>
      <c r="AA227" s="53">
        <f t="shared" si="75"/>
        <v>3.293700537537525</v>
      </c>
      <c r="AB227" s="2"/>
      <c r="AC227" s="11">
        <f>C227</f>
        <v>43301</v>
      </c>
      <c r="AD227" s="17">
        <f>AVERAGE(G221:G227)</f>
        <v>1188.9585714285715</v>
      </c>
      <c r="AE227" s="18">
        <f>AVERAGE(G214:G227)</f>
        <v>1162.7350000000001</v>
      </c>
      <c r="AG227" s="30">
        <f>AVERAGE(E227,F227,G227)</f>
        <v>1188.6633333333332</v>
      </c>
      <c r="AH227" s="30">
        <f t="shared" si="82"/>
        <v>1187.6971428571428</v>
      </c>
      <c r="AI227" s="30">
        <f t="shared" si="83"/>
        <v>4.5917006802720994</v>
      </c>
      <c r="AJ227" s="31">
        <f t="shared" si="84"/>
        <v>14.0280699675038</v>
      </c>
      <c r="AK227" s="25">
        <f t="shared" si="78"/>
        <v>43301</v>
      </c>
      <c r="AN227" s="22">
        <f>AVERAGE(E227,F227,G227)</f>
        <v>1188.6633333333332</v>
      </c>
      <c r="AO227" s="23">
        <f t="shared" si="93"/>
        <v>1150.1833333333334</v>
      </c>
      <c r="AP227" s="23">
        <f t="shared" si="94"/>
        <v>27.472666666666623</v>
      </c>
      <c r="AQ227" s="24">
        <f t="shared" si="95"/>
        <v>93.377660219854533</v>
      </c>
      <c r="AR227" s="25">
        <v>43301</v>
      </c>
      <c r="AU227" s="22">
        <f>G227-G226</f>
        <v>-2.0499999999999545</v>
      </c>
      <c r="AV227" s="27">
        <f t="shared" si="79"/>
        <v>0</v>
      </c>
      <c r="AW227" s="27">
        <f t="shared" si="87"/>
        <v>2.0499999999999545</v>
      </c>
      <c r="AX227" s="38">
        <f t="shared" si="91"/>
        <v>6.2967778212750014</v>
      </c>
      <c r="AY227" s="38">
        <f t="shared" si="92"/>
        <v>3.8400594887503288</v>
      </c>
      <c r="AZ227" s="27">
        <f t="shared" si="88"/>
        <v>1.639760488013732</v>
      </c>
      <c r="BA227" s="35">
        <f t="shared" si="89"/>
        <v>62.117775285270575</v>
      </c>
      <c r="BB227" s="25">
        <v>43301</v>
      </c>
    </row>
    <row r="228" spans="1:54" x14ac:dyDescent="0.25">
      <c r="A228">
        <v>1231</v>
      </c>
      <c r="B228">
        <v>3</v>
      </c>
      <c r="C228" s="2">
        <v>43304</v>
      </c>
      <c r="D228">
        <v>1181.01</v>
      </c>
      <c r="E228">
        <v>1206.49</v>
      </c>
      <c r="F228">
        <v>1181</v>
      </c>
      <c r="G228">
        <v>1205.5</v>
      </c>
      <c r="H228">
        <v>2619234</v>
      </c>
      <c r="I228" s="2">
        <v>43704.859580787037</v>
      </c>
      <c r="J228" s="2"/>
      <c r="K228" s="11">
        <v>43304</v>
      </c>
      <c r="L228" s="48">
        <f t="shared" si="86"/>
        <v>99.070160608622132</v>
      </c>
      <c r="M228" s="46">
        <f t="shared" si="90"/>
        <v>88.509686176978263</v>
      </c>
      <c r="N228" s="2"/>
      <c r="O228" s="11">
        <v>43304</v>
      </c>
      <c r="P228" s="13">
        <f t="shared" si="80"/>
        <v>0.25</v>
      </c>
      <c r="Q228" s="46">
        <f t="shared" si="76"/>
        <v>1188.3499045939868</v>
      </c>
      <c r="R228" s="2"/>
      <c r="S228" s="25">
        <v>43304</v>
      </c>
      <c r="T228" s="27">
        <f t="shared" si="81"/>
        <v>0.15384615384615385</v>
      </c>
      <c r="U228" s="53">
        <f t="shared" si="85"/>
        <v>1178.0782232640377</v>
      </c>
      <c r="V228" s="27">
        <f t="shared" si="96"/>
        <v>7.407407407407407E-2</v>
      </c>
      <c r="W228" s="54">
        <f t="shared" si="99"/>
        <v>1157.9024470783361</v>
      </c>
      <c r="X228" s="53">
        <f t="shared" si="97"/>
        <v>20.175776185701579</v>
      </c>
      <c r="Y228" s="52">
        <f t="shared" si="98"/>
        <v>0.2</v>
      </c>
      <c r="Z228" s="55">
        <f t="shared" si="77"/>
        <v>16.598437071972644</v>
      </c>
      <c r="AA228" s="53">
        <f t="shared" ref="AA228:AA291" si="100">X228-Z228</f>
        <v>3.5773391137289359</v>
      </c>
      <c r="AB228" s="2"/>
      <c r="AC228" s="11">
        <f>C228</f>
        <v>43304</v>
      </c>
      <c r="AD228" s="17">
        <f>AVERAGE(G222:G228)</f>
        <v>1192.1042857142857</v>
      </c>
      <c r="AE228" s="18">
        <f>AVERAGE(G215:G228)</f>
        <v>1168.3092857142856</v>
      </c>
      <c r="AG228" s="30">
        <f>AVERAGE(E228,F228,G228)</f>
        <v>1197.6633333333332</v>
      </c>
      <c r="AH228" s="30">
        <f t="shared" si="82"/>
        <v>1190.9904761904761</v>
      </c>
      <c r="AI228" s="30">
        <f t="shared" si="83"/>
        <v>3.5968707482993523</v>
      </c>
      <c r="AJ228" s="31">
        <f t="shared" si="84"/>
        <v>123.67893482618834</v>
      </c>
      <c r="AK228" s="25">
        <f t="shared" si="78"/>
        <v>43304</v>
      </c>
      <c r="AN228" s="22">
        <f>AVERAGE(E228,F228,G228)</f>
        <v>1197.6633333333332</v>
      </c>
      <c r="AO228" s="23">
        <f t="shared" si="93"/>
        <v>1152.3125</v>
      </c>
      <c r="AP228" s="23">
        <f t="shared" si="94"/>
        <v>29.548833333333278</v>
      </c>
      <c r="AQ228" s="24">
        <f t="shared" si="95"/>
        <v>102.31838444458218</v>
      </c>
      <c r="AR228" s="25">
        <v>43304</v>
      </c>
      <c r="AU228" s="22">
        <f>G228-G227</f>
        <v>20.589999999999918</v>
      </c>
      <c r="AV228" s="27">
        <f t="shared" si="79"/>
        <v>20.589999999999918</v>
      </c>
      <c r="AW228" s="27">
        <f t="shared" si="87"/>
        <v>0</v>
      </c>
      <c r="AX228" s="38">
        <f t="shared" si="91"/>
        <v>7.317722262612496</v>
      </c>
      <c r="AY228" s="38">
        <f t="shared" si="92"/>
        <v>3.5657695252681623</v>
      </c>
      <c r="AZ228" s="27">
        <f t="shared" si="88"/>
        <v>2.0522140342377204</v>
      </c>
      <c r="BA228" s="35">
        <f t="shared" si="89"/>
        <v>67.236897911396099</v>
      </c>
      <c r="BB228" s="25">
        <v>43304</v>
      </c>
    </row>
    <row r="229" spans="1:54" x14ac:dyDescent="0.25">
      <c r="A229">
        <v>1232</v>
      </c>
      <c r="B229">
        <v>3</v>
      </c>
      <c r="C229" s="2">
        <v>43305</v>
      </c>
      <c r="D229">
        <v>1262.5899999999999</v>
      </c>
      <c r="E229">
        <v>1266</v>
      </c>
      <c r="F229">
        <v>1235.56</v>
      </c>
      <c r="G229">
        <v>1248.08</v>
      </c>
      <c r="H229">
        <v>3318204</v>
      </c>
      <c r="I229" s="2">
        <v>43704.859580787037</v>
      </c>
      <c r="J229" s="2"/>
      <c r="K229" s="11">
        <v>43305</v>
      </c>
      <c r="L229" s="48">
        <f t="shared" si="86"/>
        <v>88.623666835957295</v>
      </c>
      <c r="M229" s="46">
        <f t="shared" si="90"/>
        <v>89.99911682660327</v>
      </c>
      <c r="N229" s="2"/>
      <c r="O229" s="11">
        <v>43305</v>
      </c>
      <c r="P229" s="13">
        <f t="shared" si="80"/>
        <v>0.25</v>
      </c>
      <c r="Q229" s="46">
        <f t="shared" si="76"/>
        <v>1203.28242844549</v>
      </c>
      <c r="R229" s="2"/>
      <c r="S229" s="25">
        <v>43305</v>
      </c>
      <c r="T229" s="27">
        <f t="shared" si="81"/>
        <v>0.15384615384615385</v>
      </c>
      <c r="U229" s="53">
        <f t="shared" si="85"/>
        <v>1188.8477273772626</v>
      </c>
      <c r="V229" s="27">
        <f t="shared" si="96"/>
        <v>7.407407407407407E-2</v>
      </c>
      <c r="W229" s="54">
        <f t="shared" si="99"/>
        <v>1164.582265813274</v>
      </c>
      <c r="X229" s="53">
        <f t="shared" si="97"/>
        <v>24.265461563988538</v>
      </c>
      <c r="Y229" s="52">
        <f t="shared" si="98"/>
        <v>0.2</v>
      </c>
      <c r="Z229" s="55">
        <f t="shared" si="77"/>
        <v>18.131841970375824</v>
      </c>
      <c r="AA229" s="53">
        <f t="shared" si="100"/>
        <v>6.133619593612714</v>
      </c>
      <c r="AB229" s="2"/>
      <c r="AC229" s="11">
        <f>C229</f>
        <v>43305</v>
      </c>
      <c r="AD229" s="17">
        <f>AVERAGE(G223:G229)</f>
        <v>1200.57</v>
      </c>
      <c r="AE229" s="18">
        <f>AVERAGE(G216:G229)</f>
        <v>1178.6799999999998</v>
      </c>
      <c r="AG229" s="30">
        <f>AVERAGE(E229,F229,G229)</f>
        <v>1249.8799999999999</v>
      </c>
      <c r="AH229" s="30">
        <f t="shared" si="82"/>
        <v>1199.8190476190473</v>
      </c>
      <c r="AI229" s="30">
        <f t="shared" si="83"/>
        <v>14.303129251700511</v>
      </c>
      <c r="AJ229" s="31">
        <f t="shared" si="84"/>
        <v>233.33333333333707</v>
      </c>
      <c r="AK229" s="25">
        <f t="shared" si="78"/>
        <v>43305</v>
      </c>
      <c r="AN229" s="22">
        <f>AVERAGE(E229,F229,G229)</f>
        <v>1249.8799999999999</v>
      </c>
      <c r="AO229" s="23">
        <f t="shared" si="93"/>
        <v>1158.4481666666666</v>
      </c>
      <c r="AP229" s="23">
        <f t="shared" si="94"/>
        <v>33.538983333333292</v>
      </c>
      <c r="AQ229" s="24">
        <f t="shared" si="95"/>
        <v>181.74240688737521</v>
      </c>
      <c r="AR229" s="25">
        <v>43305</v>
      </c>
      <c r="AU229" s="22">
        <f>G229-G228</f>
        <v>42.579999999999927</v>
      </c>
      <c r="AV229" s="27">
        <f t="shared" si="79"/>
        <v>42.579999999999927</v>
      </c>
      <c r="AW229" s="27">
        <f t="shared" si="87"/>
        <v>0</v>
      </c>
      <c r="AX229" s="38">
        <f t="shared" si="91"/>
        <v>9.8364563867115997</v>
      </c>
      <c r="AY229" s="38">
        <f t="shared" si="92"/>
        <v>3.3110717020347225</v>
      </c>
      <c r="AZ229" s="27">
        <f t="shared" si="88"/>
        <v>2.9707772201571148</v>
      </c>
      <c r="BA229" s="35">
        <f t="shared" si="89"/>
        <v>74.816013476564862</v>
      </c>
      <c r="BB229" s="25">
        <v>43305</v>
      </c>
    </row>
    <row r="230" spans="1:54" x14ac:dyDescent="0.25">
      <c r="A230">
        <v>1233</v>
      </c>
      <c r="B230">
        <v>3</v>
      </c>
      <c r="C230" s="2">
        <v>43306</v>
      </c>
      <c r="D230">
        <v>1239.1300000000001</v>
      </c>
      <c r="E230">
        <v>1265.8599999999999</v>
      </c>
      <c r="F230">
        <v>1239.1300000000001</v>
      </c>
      <c r="G230">
        <v>1263.7</v>
      </c>
      <c r="H230">
        <v>2139999</v>
      </c>
      <c r="I230" s="2">
        <v>43704.859580787037</v>
      </c>
      <c r="J230" s="2"/>
      <c r="K230" s="11">
        <v>43306</v>
      </c>
      <c r="L230" s="48">
        <f t="shared" si="86"/>
        <v>98.416632245628549</v>
      </c>
      <c r="M230" s="46">
        <f t="shared" si="90"/>
        <v>95.37015323006932</v>
      </c>
      <c r="N230" s="2"/>
      <c r="O230" s="11">
        <v>43306</v>
      </c>
      <c r="P230" s="13">
        <f t="shared" si="80"/>
        <v>0.25</v>
      </c>
      <c r="Q230" s="46">
        <f t="shared" si="76"/>
        <v>1218.3868213341175</v>
      </c>
      <c r="R230" s="2"/>
      <c r="S230" s="25">
        <v>43306</v>
      </c>
      <c r="T230" s="27">
        <f t="shared" si="81"/>
        <v>0.15384615384615385</v>
      </c>
      <c r="U230" s="53">
        <f t="shared" si="85"/>
        <v>1200.3634616269144</v>
      </c>
      <c r="V230" s="27">
        <f t="shared" si="96"/>
        <v>7.407407407407407E-2</v>
      </c>
      <c r="W230" s="54">
        <f t="shared" si="99"/>
        <v>1171.9243201974759</v>
      </c>
      <c r="X230" s="53">
        <f t="shared" si="97"/>
        <v>28.43914142943845</v>
      </c>
      <c r="Y230" s="52">
        <f t="shared" si="98"/>
        <v>0.2</v>
      </c>
      <c r="Z230" s="55">
        <f t="shared" si="77"/>
        <v>20.193301862188349</v>
      </c>
      <c r="AA230" s="53">
        <f t="shared" si="100"/>
        <v>8.2458395672501013</v>
      </c>
      <c r="AB230" s="2"/>
      <c r="AC230" s="11">
        <f>C230</f>
        <v>43306</v>
      </c>
      <c r="AD230" s="17">
        <f>AVERAGE(G224:G230)</f>
        <v>1211.9757142857143</v>
      </c>
      <c r="AE230" s="18">
        <f>AVERAGE(G217:G230)</f>
        <v>1188.6392857142855</v>
      </c>
      <c r="AG230" s="30">
        <f>AVERAGE(E230,F230,G230)</f>
        <v>1256.2299999999998</v>
      </c>
      <c r="AH230" s="30">
        <f t="shared" si="82"/>
        <v>1210.0357142857142</v>
      </c>
      <c r="AI230" s="30">
        <f t="shared" si="83"/>
        <v>24.582448979591813</v>
      </c>
      <c r="AJ230" s="31">
        <f t="shared" si="84"/>
        <v>125.27714590908812</v>
      </c>
      <c r="AK230" s="25">
        <f t="shared" si="78"/>
        <v>43306</v>
      </c>
      <c r="AN230" s="22">
        <f>AVERAGE(E230,F230,G230)</f>
        <v>1256.2299999999998</v>
      </c>
      <c r="AO230" s="23">
        <f t="shared" si="93"/>
        <v>1165.1208333333334</v>
      </c>
      <c r="AP230" s="23">
        <f t="shared" si="94"/>
        <v>36.644499999999958</v>
      </c>
      <c r="AQ230" s="24">
        <f t="shared" si="95"/>
        <v>165.75323566822945</v>
      </c>
      <c r="AR230" s="25">
        <v>43306</v>
      </c>
      <c r="AU230" s="22">
        <f>G230-G229</f>
        <v>15.620000000000118</v>
      </c>
      <c r="AV230" s="27">
        <f t="shared" si="79"/>
        <v>15.620000000000118</v>
      </c>
      <c r="AW230" s="27">
        <f t="shared" si="87"/>
        <v>0</v>
      </c>
      <c r="AX230" s="38">
        <f t="shared" si="91"/>
        <v>10.249566644803638</v>
      </c>
      <c r="AY230" s="38">
        <f t="shared" si="92"/>
        <v>3.074566580460814</v>
      </c>
      <c r="AZ230" s="27">
        <f t="shared" si="88"/>
        <v>3.3336622826582079</v>
      </c>
      <c r="BA230" s="35">
        <f t="shared" si="89"/>
        <v>76.924828591243767</v>
      </c>
      <c r="BB230" s="25">
        <v>43306</v>
      </c>
    </row>
    <row r="231" spans="1:54" x14ac:dyDescent="0.25">
      <c r="A231">
        <v>1234</v>
      </c>
      <c r="B231">
        <v>3</v>
      </c>
      <c r="C231" s="2">
        <v>43307</v>
      </c>
      <c r="D231">
        <v>1251</v>
      </c>
      <c r="E231">
        <v>1269.77</v>
      </c>
      <c r="F231">
        <v>1249.02</v>
      </c>
      <c r="G231">
        <v>1268.33</v>
      </c>
      <c r="H231">
        <v>2405638</v>
      </c>
      <c r="I231" s="2">
        <v>43704.859580787037</v>
      </c>
      <c r="J231" s="2"/>
      <c r="K231" s="11">
        <v>43307</v>
      </c>
      <c r="L231" s="48">
        <f t="shared" si="86"/>
        <v>98.881727110351747</v>
      </c>
      <c r="M231" s="46">
        <f t="shared" si="90"/>
        <v>95.307342063979192</v>
      </c>
      <c r="N231" s="2"/>
      <c r="O231" s="11">
        <v>43307</v>
      </c>
      <c r="P231" s="13">
        <f t="shared" si="80"/>
        <v>0.25</v>
      </c>
      <c r="Q231" s="46">
        <f t="shared" si="76"/>
        <v>1230.8726160005881</v>
      </c>
      <c r="R231" s="2"/>
      <c r="S231" s="25">
        <v>43307</v>
      </c>
      <c r="T231" s="27">
        <f t="shared" si="81"/>
        <v>0.15384615384615385</v>
      </c>
      <c r="U231" s="53">
        <f t="shared" si="85"/>
        <v>1210.8198521458505</v>
      </c>
      <c r="V231" s="27">
        <f t="shared" si="96"/>
        <v>7.407407407407407E-2</v>
      </c>
      <c r="W231" s="54">
        <f t="shared" si="99"/>
        <v>1179.0654816643296</v>
      </c>
      <c r="X231" s="53">
        <f t="shared" si="97"/>
        <v>31.754370481520937</v>
      </c>
      <c r="Y231" s="52">
        <f t="shared" si="98"/>
        <v>0.2</v>
      </c>
      <c r="Z231" s="55">
        <f t="shared" si="77"/>
        <v>22.505515586054866</v>
      </c>
      <c r="AA231" s="53">
        <f t="shared" si="100"/>
        <v>9.2488548954660708</v>
      </c>
      <c r="AB231" s="2"/>
      <c r="AC231" s="11">
        <f>C231</f>
        <v>43307</v>
      </c>
      <c r="AD231" s="17">
        <f>AVERAGE(G225:G231)</f>
        <v>1221.9085714285716</v>
      </c>
      <c r="AE231" s="18">
        <f>AVERAGE(G218:G231)</f>
        <v>1197.7935714285716</v>
      </c>
      <c r="AG231" s="30">
        <f>AVERAGE(E231,F231,G231)</f>
        <v>1262.3733333333332</v>
      </c>
      <c r="AH231" s="30">
        <f t="shared" si="82"/>
        <v>1220.2585714285713</v>
      </c>
      <c r="AI231" s="30">
        <f t="shared" si="83"/>
        <v>30.773605442176827</v>
      </c>
      <c r="AJ231" s="31">
        <f t="shared" si="84"/>
        <v>91.235679190283179</v>
      </c>
      <c r="AK231" s="25">
        <f t="shared" si="78"/>
        <v>43307</v>
      </c>
      <c r="AN231" s="22">
        <f>AVERAGE(E231,F231,G231)</f>
        <v>1262.3733333333332</v>
      </c>
      <c r="AO231" s="23">
        <f t="shared" si="93"/>
        <v>1172.5821666666668</v>
      </c>
      <c r="AP231" s="23">
        <f t="shared" si="94"/>
        <v>38.162283333333278</v>
      </c>
      <c r="AQ231" s="24">
        <f t="shared" si="95"/>
        <v>156.85848054456306</v>
      </c>
      <c r="AR231" s="25">
        <v>43307</v>
      </c>
      <c r="AU231" s="22">
        <f>G231-G230</f>
        <v>4.6299999999998818</v>
      </c>
      <c r="AV231" s="27">
        <f t="shared" si="79"/>
        <v>4.6299999999998818</v>
      </c>
      <c r="AW231" s="27">
        <f t="shared" si="87"/>
        <v>0</v>
      </c>
      <c r="AX231" s="38">
        <f t="shared" si="91"/>
        <v>9.8481690273176543</v>
      </c>
      <c r="AY231" s="38">
        <f t="shared" si="92"/>
        <v>2.8549546818564702</v>
      </c>
      <c r="AZ231" s="27">
        <f t="shared" si="88"/>
        <v>3.4495009990539529</v>
      </c>
      <c r="BA231" s="35">
        <f t="shared" si="89"/>
        <v>77.525569716410473</v>
      </c>
      <c r="BB231" s="25">
        <v>43307</v>
      </c>
    </row>
    <row r="232" spans="1:54" x14ac:dyDescent="0.25">
      <c r="A232">
        <v>1235</v>
      </c>
      <c r="B232">
        <v>3</v>
      </c>
      <c r="C232" s="2">
        <v>43308</v>
      </c>
      <c r="D232">
        <v>1271</v>
      </c>
      <c r="E232">
        <v>1273.8900000000001</v>
      </c>
      <c r="F232">
        <v>1231</v>
      </c>
      <c r="G232">
        <v>1238.5</v>
      </c>
      <c r="H232">
        <v>2130558</v>
      </c>
      <c r="I232" s="2">
        <v>43704.859580787037</v>
      </c>
      <c r="J232" s="2"/>
      <c r="K232" s="11">
        <v>43308</v>
      </c>
      <c r="L232" s="48">
        <f t="shared" si="86"/>
        <v>73.368951764617293</v>
      </c>
      <c r="M232" s="46">
        <f t="shared" si="90"/>
        <v>90.222437040199182</v>
      </c>
      <c r="N232" s="2"/>
      <c r="O232" s="11">
        <v>43308</v>
      </c>
      <c r="P232" s="13">
        <f t="shared" si="80"/>
        <v>0.25</v>
      </c>
      <c r="Q232" s="46">
        <f t="shared" si="76"/>
        <v>1232.7794620004411</v>
      </c>
      <c r="R232" s="2"/>
      <c r="S232" s="25">
        <v>43308</v>
      </c>
      <c r="T232" s="27">
        <f t="shared" si="81"/>
        <v>0.15384615384615385</v>
      </c>
      <c r="U232" s="53">
        <f t="shared" si="85"/>
        <v>1215.0783364311044</v>
      </c>
      <c r="V232" s="27">
        <f t="shared" si="96"/>
        <v>7.407407407407407E-2</v>
      </c>
      <c r="W232" s="54">
        <f t="shared" si="99"/>
        <v>1183.468038578083</v>
      </c>
      <c r="X232" s="53">
        <f t="shared" si="97"/>
        <v>31.610297853021393</v>
      </c>
      <c r="Y232" s="52">
        <f t="shared" si="98"/>
        <v>0.2</v>
      </c>
      <c r="Z232" s="55">
        <f t="shared" si="77"/>
        <v>24.32647203944817</v>
      </c>
      <c r="AA232" s="53">
        <f t="shared" si="100"/>
        <v>7.2838258135732232</v>
      </c>
      <c r="AB232" s="2"/>
      <c r="AC232" s="11">
        <f>C232</f>
        <v>43308</v>
      </c>
      <c r="AD232" s="17">
        <f>AVERAGE(G226:G232)</f>
        <v>1227.9971428571428</v>
      </c>
      <c r="AE232" s="18">
        <f>AVERAGE(G219:G232)</f>
        <v>1203.8257142857144</v>
      </c>
      <c r="AG232" s="30">
        <f>AVERAGE(E232,F232,G232)</f>
        <v>1247.7966666666669</v>
      </c>
      <c r="AH232" s="30">
        <f t="shared" si="82"/>
        <v>1227.5285714285712</v>
      </c>
      <c r="AI232" s="30">
        <f t="shared" si="83"/>
        <v>30.333061224489843</v>
      </c>
      <c r="AJ232" s="31">
        <f t="shared" si="84"/>
        <v>44.545663861828025</v>
      </c>
      <c r="AK232" s="25">
        <f t="shared" si="78"/>
        <v>43308</v>
      </c>
      <c r="AN232" s="22">
        <f>AVERAGE(E232,F232,G232)</f>
        <v>1247.7966666666669</v>
      </c>
      <c r="AO232" s="23">
        <f t="shared" si="93"/>
        <v>1179.4296666666667</v>
      </c>
      <c r="AP232" s="23">
        <f t="shared" si="94"/>
        <v>37.948699999999953</v>
      </c>
      <c r="AQ232" s="24">
        <f t="shared" si="95"/>
        <v>120.10424599525196</v>
      </c>
      <c r="AR232" s="25">
        <v>43308</v>
      </c>
      <c r="AU232" s="22">
        <f>G232-G231</f>
        <v>-29.829999999999927</v>
      </c>
      <c r="AV232" s="27">
        <f t="shared" si="79"/>
        <v>0</v>
      </c>
      <c r="AW232" s="27">
        <f t="shared" si="87"/>
        <v>29.829999999999927</v>
      </c>
      <c r="AX232" s="38">
        <f t="shared" si="91"/>
        <v>9.1447283825092516</v>
      </c>
      <c r="AY232" s="38">
        <f t="shared" si="92"/>
        <v>4.7817436331524314</v>
      </c>
      <c r="AZ232" s="27">
        <f t="shared" si="88"/>
        <v>1.9124254841074493</v>
      </c>
      <c r="BA232" s="35">
        <f t="shared" si="89"/>
        <v>65.664357579041621</v>
      </c>
      <c r="BB232" s="25">
        <v>43308</v>
      </c>
    </row>
    <row r="233" spans="1:54" x14ac:dyDescent="0.25">
      <c r="A233">
        <v>1236</v>
      </c>
      <c r="B233">
        <v>3</v>
      </c>
      <c r="C233" s="2">
        <v>43311</v>
      </c>
      <c r="D233">
        <v>1228.01</v>
      </c>
      <c r="E233">
        <v>1234.92</v>
      </c>
      <c r="F233">
        <v>1211.47</v>
      </c>
      <c r="G233">
        <v>1219.74</v>
      </c>
      <c r="H233">
        <v>1849904</v>
      </c>
      <c r="I233" s="2">
        <v>43704.859580787037</v>
      </c>
      <c r="J233" s="2"/>
      <c r="K233" s="11">
        <v>43311</v>
      </c>
      <c r="L233" s="48">
        <f t="shared" si="86"/>
        <v>59.25201294303556</v>
      </c>
      <c r="M233" s="46">
        <f t="shared" si="90"/>
        <v>77.167563939334869</v>
      </c>
      <c r="N233" s="2"/>
      <c r="O233" s="11">
        <v>43311</v>
      </c>
      <c r="P233" s="13">
        <f t="shared" si="80"/>
        <v>0.25</v>
      </c>
      <c r="Q233" s="46">
        <f t="shared" si="76"/>
        <v>1229.5195965003309</v>
      </c>
      <c r="R233" s="2"/>
      <c r="S233" s="25">
        <v>43311</v>
      </c>
      <c r="T233" s="27">
        <f t="shared" si="81"/>
        <v>0.15384615384615385</v>
      </c>
      <c r="U233" s="53">
        <f t="shared" si="85"/>
        <v>1215.7955154417036</v>
      </c>
      <c r="V233" s="27">
        <f t="shared" si="96"/>
        <v>7.407407407407407E-2</v>
      </c>
      <c r="W233" s="54">
        <f t="shared" si="99"/>
        <v>1186.1548505352621</v>
      </c>
      <c r="X233" s="53">
        <f t="shared" si="97"/>
        <v>29.640664906441543</v>
      </c>
      <c r="Y233" s="52">
        <f t="shared" si="98"/>
        <v>0.2</v>
      </c>
      <c r="Z233" s="55">
        <f t="shared" si="77"/>
        <v>25.389310612846845</v>
      </c>
      <c r="AA233" s="53">
        <f t="shared" si="100"/>
        <v>4.251354293594698</v>
      </c>
      <c r="AB233" s="2"/>
      <c r="AC233" s="11">
        <f>C233</f>
        <v>43311</v>
      </c>
      <c r="AD233" s="17">
        <f>AVERAGE(G227:G233)</f>
        <v>1232.68</v>
      </c>
      <c r="AE233" s="18">
        <f>AVERAGE(G220:G233)</f>
        <v>1208.6042857142859</v>
      </c>
      <c r="AG233" s="30">
        <f>AVERAGE(E233,F233,G233)</f>
        <v>1222.0433333333333</v>
      </c>
      <c r="AH233" s="30">
        <f t="shared" si="82"/>
        <v>1232.0928571428572</v>
      </c>
      <c r="AI233" s="30">
        <f t="shared" si="83"/>
        <v>25.116734693877561</v>
      </c>
      <c r="AJ233" s="31">
        <f t="shared" si="84"/>
        <v>-26.67417807823437</v>
      </c>
      <c r="AK233" s="25">
        <f t="shared" si="78"/>
        <v>43311</v>
      </c>
      <c r="AN233" s="22">
        <f>AVERAGE(E233,F233,G233)</f>
        <v>1222.0433333333333</v>
      </c>
      <c r="AO233" s="23">
        <f t="shared" si="93"/>
        <v>1184.5505000000001</v>
      </c>
      <c r="AP233" s="23">
        <f t="shared" si="94"/>
        <v>36.06506666666661</v>
      </c>
      <c r="AQ233" s="24">
        <f t="shared" si="95"/>
        <v>69.30590882651596</v>
      </c>
      <c r="AR233" s="25">
        <v>43311</v>
      </c>
      <c r="AU233" s="22">
        <f>G233-G232</f>
        <v>-18.759999999999991</v>
      </c>
      <c r="AV233" s="27">
        <f t="shared" si="79"/>
        <v>0</v>
      </c>
      <c r="AW233" s="27">
        <f t="shared" si="87"/>
        <v>18.759999999999991</v>
      </c>
      <c r="AX233" s="38">
        <f t="shared" si="91"/>
        <v>8.4915334980443049</v>
      </c>
      <c r="AY233" s="38">
        <f t="shared" si="92"/>
        <v>5.7801905164986858</v>
      </c>
      <c r="AZ233" s="27">
        <f t="shared" si="88"/>
        <v>1.4690750198988247</v>
      </c>
      <c r="BA233" s="35">
        <f t="shared" si="89"/>
        <v>59.499002989347126</v>
      </c>
      <c r="BB233" s="25">
        <v>43311</v>
      </c>
    </row>
    <row r="234" spans="1:54" x14ac:dyDescent="0.25">
      <c r="A234">
        <v>1237</v>
      </c>
      <c r="B234">
        <v>3</v>
      </c>
      <c r="C234" s="2">
        <v>43312</v>
      </c>
      <c r="D234">
        <v>1220.01</v>
      </c>
      <c r="E234">
        <v>1227.5899999999999</v>
      </c>
      <c r="F234">
        <v>1205.5999999999999</v>
      </c>
      <c r="G234">
        <v>1217.26</v>
      </c>
      <c r="H234">
        <v>1644722</v>
      </c>
      <c r="I234" s="2">
        <v>43704.859580787037</v>
      </c>
      <c r="J234" s="2"/>
      <c r="K234" s="11">
        <v>43312</v>
      </c>
      <c r="L234" s="48">
        <f t="shared" si="86"/>
        <v>51.988130563798137</v>
      </c>
      <c r="M234" s="46">
        <f t="shared" si="90"/>
        <v>61.536365090483663</v>
      </c>
      <c r="N234" s="2"/>
      <c r="O234" s="11">
        <v>43312</v>
      </c>
      <c r="P234" s="13">
        <f t="shared" si="80"/>
        <v>0.25</v>
      </c>
      <c r="Q234" s="46">
        <f t="shared" si="76"/>
        <v>1226.4546973752481</v>
      </c>
      <c r="R234" s="2"/>
      <c r="S234" s="25">
        <v>43312</v>
      </c>
      <c r="T234" s="27">
        <f t="shared" si="81"/>
        <v>0.15384615384615385</v>
      </c>
      <c r="U234" s="53">
        <f t="shared" si="85"/>
        <v>1216.0208207583646</v>
      </c>
      <c r="V234" s="27">
        <f t="shared" si="96"/>
        <v>7.407407407407407E-2</v>
      </c>
      <c r="W234" s="54">
        <f t="shared" si="99"/>
        <v>1188.4589356807983</v>
      </c>
      <c r="X234" s="53">
        <f t="shared" si="97"/>
        <v>27.56188507756633</v>
      </c>
      <c r="Y234" s="52">
        <f t="shared" si="98"/>
        <v>0.2</v>
      </c>
      <c r="Z234" s="55">
        <f t="shared" si="77"/>
        <v>25.823825505790744</v>
      </c>
      <c r="AA234" s="53">
        <f t="shared" si="100"/>
        <v>1.7380595717755867</v>
      </c>
      <c r="AB234" s="2"/>
      <c r="AC234" s="11">
        <f>C234</f>
        <v>43312</v>
      </c>
      <c r="AD234" s="17">
        <f>AVERAGE(G228:G234)</f>
        <v>1237.3014285714285</v>
      </c>
      <c r="AE234" s="18">
        <f>AVERAGE(G221:G234)</f>
        <v>1213.1299999999999</v>
      </c>
      <c r="AG234" s="30">
        <f>AVERAGE(E234,F234,G234)</f>
        <v>1216.8166666666666</v>
      </c>
      <c r="AH234" s="30">
        <f t="shared" si="82"/>
        <v>1236.114761904762</v>
      </c>
      <c r="AI234" s="30">
        <f t="shared" si="83"/>
        <v>20.520272108843528</v>
      </c>
      <c r="AJ234" s="31">
        <f t="shared" si="84"/>
        <v>-62.696034229742807</v>
      </c>
      <c r="AK234" s="25">
        <f t="shared" si="78"/>
        <v>43312</v>
      </c>
      <c r="AN234" s="22">
        <f>AVERAGE(E234,F234,G234)</f>
        <v>1216.8166666666666</v>
      </c>
      <c r="AO234" s="23">
        <f t="shared" si="93"/>
        <v>1189.5703333333336</v>
      </c>
      <c r="AP234" s="23">
        <f t="shared" si="94"/>
        <v>33.49133333333333</v>
      </c>
      <c r="AQ234" s="24">
        <f t="shared" si="95"/>
        <v>54.2355899702073</v>
      </c>
      <c r="AR234" s="25">
        <v>43312</v>
      </c>
      <c r="AU234" s="22">
        <f>G234-G233</f>
        <v>-2.4800000000000182</v>
      </c>
      <c r="AV234" s="27">
        <f t="shared" si="79"/>
        <v>0</v>
      </c>
      <c r="AW234" s="27">
        <f t="shared" si="87"/>
        <v>2.4800000000000182</v>
      </c>
      <c r="AX234" s="38">
        <f t="shared" si="91"/>
        <v>7.8849953910411399</v>
      </c>
      <c r="AY234" s="38">
        <f t="shared" si="92"/>
        <v>5.5444626224630662</v>
      </c>
      <c r="AZ234" s="27">
        <f t="shared" si="88"/>
        <v>1.4221387946769706</v>
      </c>
      <c r="BA234" s="35">
        <f t="shared" si="89"/>
        <v>58.714174340559815</v>
      </c>
      <c r="BB234" s="25">
        <v>43312</v>
      </c>
    </row>
    <row r="235" spans="1:54" x14ac:dyDescent="0.25">
      <c r="A235">
        <v>1238</v>
      </c>
      <c r="B235">
        <v>3</v>
      </c>
      <c r="C235" s="2">
        <v>43313</v>
      </c>
      <c r="D235">
        <v>1228</v>
      </c>
      <c r="E235">
        <v>1233.47</v>
      </c>
      <c r="F235">
        <v>1210.21</v>
      </c>
      <c r="G235">
        <v>1220.01</v>
      </c>
      <c r="H235">
        <v>1567264</v>
      </c>
      <c r="I235" s="2">
        <v>43704.859580787037</v>
      </c>
      <c r="J235" s="2"/>
      <c r="K235" s="11">
        <v>43313</v>
      </c>
      <c r="L235" s="48">
        <f t="shared" si="86"/>
        <v>47.836189369735685</v>
      </c>
      <c r="M235" s="46">
        <f t="shared" si="90"/>
        <v>53.025444292189796</v>
      </c>
      <c r="N235" s="2"/>
      <c r="O235" s="11">
        <v>43313</v>
      </c>
      <c r="P235" s="13">
        <f t="shared" si="80"/>
        <v>0.25</v>
      </c>
      <c r="Q235" s="46">
        <f t="shared" si="76"/>
        <v>1224.843523031436</v>
      </c>
      <c r="R235" s="2"/>
      <c r="S235" s="25">
        <v>43313</v>
      </c>
      <c r="T235" s="27">
        <f t="shared" si="81"/>
        <v>0.15384615384615385</v>
      </c>
      <c r="U235" s="53">
        <f t="shared" si="85"/>
        <v>1216.6345406416931</v>
      </c>
      <c r="V235" s="27">
        <f t="shared" si="96"/>
        <v>7.407407407407407E-2</v>
      </c>
      <c r="W235" s="54">
        <f t="shared" si="99"/>
        <v>1190.7960515562947</v>
      </c>
      <c r="X235" s="53">
        <f t="shared" si="97"/>
        <v>25.838489085398351</v>
      </c>
      <c r="Y235" s="52">
        <f t="shared" si="98"/>
        <v>0.2</v>
      </c>
      <c r="Z235" s="55">
        <f t="shared" si="77"/>
        <v>25.826758221712264</v>
      </c>
      <c r="AA235" s="53">
        <f t="shared" si="100"/>
        <v>1.1730863686086224E-2</v>
      </c>
      <c r="AB235" s="2"/>
      <c r="AC235" s="11">
        <f>C235</f>
        <v>43313</v>
      </c>
      <c r="AD235" s="17">
        <f>AVERAGE(G229:G235)</f>
        <v>1239.3742857142856</v>
      </c>
      <c r="AE235" s="18">
        <f>AVERAGE(G222:G235)</f>
        <v>1215.7392857142856</v>
      </c>
      <c r="AG235" s="30">
        <f>AVERAGE(E235,F235,G235)</f>
        <v>1221.2300000000002</v>
      </c>
      <c r="AH235" s="30">
        <f t="shared" si="82"/>
        <v>1239.4814285714285</v>
      </c>
      <c r="AI235" s="30">
        <f t="shared" si="83"/>
        <v>16.672653061224441</v>
      </c>
      <c r="AJ235" s="31">
        <f t="shared" si="84"/>
        <v>-72.979501240369842</v>
      </c>
      <c r="AK235" s="25">
        <f t="shared" si="78"/>
        <v>43313</v>
      </c>
      <c r="AN235" s="22">
        <f>AVERAGE(E235,F235,G235)</f>
        <v>1221.2300000000002</v>
      </c>
      <c r="AO235" s="23">
        <f t="shared" si="93"/>
        <v>1194.9863333333333</v>
      </c>
      <c r="AP235" s="23">
        <f t="shared" si="94"/>
        <v>31.606300000000022</v>
      </c>
      <c r="AQ235" s="24">
        <f t="shared" si="95"/>
        <v>55.355349337878735</v>
      </c>
      <c r="AR235" s="25">
        <v>43313</v>
      </c>
      <c r="AU235" s="22">
        <f>G235-G234</f>
        <v>2.75</v>
      </c>
      <c r="AV235" s="27">
        <f t="shared" si="79"/>
        <v>2.75</v>
      </c>
      <c r="AW235" s="27">
        <f t="shared" si="87"/>
        <v>0</v>
      </c>
      <c r="AX235" s="38">
        <f t="shared" si="91"/>
        <v>7.5182100059667727</v>
      </c>
      <c r="AY235" s="38">
        <f t="shared" si="92"/>
        <v>5.1484295780014184</v>
      </c>
      <c r="AZ235" s="27">
        <f t="shared" si="88"/>
        <v>1.4602918991241762</v>
      </c>
      <c r="BA235" s="35">
        <f t="shared" si="89"/>
        <v>59.354416426929518</v>
      </c>
      <c r="BB235" s="25">
        <v>43313</v>
      </c>
    </row>
    <row r="236" spans="1:54" x14ac:dyDescent="0.25">
      <c r="A236">
        <v>1239</v>
      </c>
      <c r="B236">
        <v>3</v>
      </c>
      <c r="C236" s="2">
        <v>43314</v>
      </c>
      <c r="D236">
        <v>1205.9000000000001</v>
      </c>
      <c r="E236">
        <v>1229.8800000000001</v>
      </c>
      <c r="F236">
        <v>1204.79</v>
      </c>
      <c r="G236">
        <v>1226.1500000000001</v>
      </c>
      <c r="H236">
        <v>1531299</v>
      </c>
      <c r="I236" s="2">
        <v>43704.859580787037</v>
      </c>
      <c r="J236" s="2"/>
      <c r="K236" s="11">
        <v>43314</v>
      </c>
      <c r="L236" s="48">
        <f t="shared" si="86"/>
        <v>53.78061767838134</v>
      </c>
      <c r="M236" s="46">
        <f t="shared" si="90"/>
        <v>51.20164587063838</v>
      </c>
      <c r="N236" s="2"/>
      <c r="O236" s="11">
        <v>43314</v>
      </c>
      <c r="P236" s="13">
        <f t="shared" si="80"/>
        <v>0.25</v>
      </c>
      <c r="Q236" s="46">
        <f t="shared" si="76"/>
        <v>1225.1701422735769</v>
      </c>
      <c r="R236" s="2"/>
      <c r="S236" s="25">
        <v>43314</v>
      </c>
      <c r="T236" s="27">
        <f t="shared" si="81"/>
        <v>0.15384615384615385</v>
      </c>
      <c r="U236" s="53">
        <f t="shared" si="85"/>
        <v>1218.0984574660481</v>
      </c>
      <c r="V236" s="27">
        <f t="shared" si="96"/>
        <v>7.407407407407407E-2</v>
      </c>
      <c r="W236" s="54">
        <f t="shared" si="99"/>
        <v>1193.4148625521248</v>
      </c>
      <c r="X236" s="53">
        <f t="shared" si="97"/>
        <v>24.683594913923343</v>
      </c>
      <c r="Y236" s="52">
        <f t="shared" si="98"/>
        <v>0.2</v>
      </c>
      <c r="Z236" s="55">
        <f t="shared" si="77"/>
        <v>25.598125560154479</v>
      </c>
      <c r="AA236" s="53">
        <f t="shared" si="100"/>
        <v>-0.91453064623113534</v>
      </c>
      <c r="AB236" s="2"/>
      <c r="AC236" s="11">
        <f>C236</f>
        <v>43314</v>
      </c>
      <c r="AD236" s="17">
        <f>AVERAGE(G230:G236)</f>
        <v>1236.2414285714287</v>
      </c>
      <c r="AE236" s="18">
        <f>AVERAGE(G223:G236)</f>
        <v>1218.4057142857143</v>
      </c>
      <c r="AG236" s="30">
        <f>AVERAGE(E236,F236,G236)</f>
        <v>1220.2733333333333</v>
      </c>
      <c r="AH236" s="30">
        <f t="shared" si="82"/>
        <v>1235.2519047619046</v>
      </c>
      <c r="AI236" s="30">
        <f t="shared" si="83"/>
        <v>17.326938775510143</v>
      </c>
      <c r="AJ236" s="31">
        <f t="shared" si="84"/>
        <v>-57.631151209629579</v>
      </c>
      <c r="AK236" s="25">
        <f t="shared" si="78"/>
        <v>43314</v>
      </c>
      <c r="AN236" s="22">
        <f>AVERAGE(E236,F236,G236)</f>
        <v>1220.2733333333333</v>
      </c>
      <c r="AO236" s="23">
        <f t="shared" si="93"/>
        <v>1199.9958333333334</v>
      </c>
      <c r="AP236" s="23">
        <f t="shared" si="94"/>
        <v>29.667666666666708</v>
      </c>
      <c r="AQ236" s="24">
        <f t="shared" si="95"/>
        <v>45.565879801804186</v>
      </c>
      <c r="AR236" s="25">
        <v>43314</v>
      </c>
      <c r="AU236" s="22">
        <f>G236-G235</f>
        <v>6.1400000000001</v>
      </c>
      <c r="AV236" s="27">
        <f t="shared" si="79"/>
        <v>6.1400000000001</v>
      </c>
      <c r="AW236" s="27">
        <f t="shared" si="87"/>
        <v>0</v>
      </c>
      <c r="AX236" s="38">
        <f t="shared" si="91"/>
        <v>7.4197664341120104</v>
      </c>
      <c r="AY236" s="38">
        <f t="shared" si="92"/>
        <v>4.780684608144175</v>
      </c>
      <c r="AZ236" s="27">
        <f t="shared" si="88"/>
        <v>1.5520301049502421</v>
      </c>
      <c r="BA236" s="35">
        <f t="shared" si="89"/>
        <v>60.815509266122177</v>
      </c>
      <c r="BB236" s="25">
        <v>43314</v>
      </c>
    </row>
    <row r="237" spans="1:54" x14ac:dyDescent="0.25">
      <c r="A237">
        <v>1240</v>
      </c>
      <c r="B237">
        <v>3</v>
      </c>
      <c r="C237" s="2">
        <v>43315</v>
      </c>
      <c r="D237">
        <v>1229.6199999999999</v>
      </c>
      <c r="E237">
        <v>1230</v>
      </c>
      <c r="F237">
        <v>1215.06</v>
      </c>
      <c r="G237">
        <v>1223.71</v>
      </c>
      <c r="H237">
        <v>1089896</v>
      </c>
      <c r="I237" s="2">
        <v>43704.859580787037</v>
      </c>
      <c r="J237" s="2"/>
      <c r="K237" s="11">
        <v>43315</v>
      </c>
      <c r="L237" s="48">
        <f t="shared" si="86"/>
        <v>51.418336721851134</v>
      </c>
      <c r="M237" s="46">
        <f t="shared" si="90"/>
        <v>51.011714589989388</v>
      </c>
      <c r="N237" s="2"/>
      <c r="O237" s="11">
        <v>43315</v>
      </c>
      <c r="P237" s="13">
        <f t="shared" si="80"/>
        <v>0.25</v>
      </c>
      <c r="Q237" s="46">
        <f t="shared" ref="Q237:Q300" si="101">(G237*P237)+(Q236*(1-P237))</f>
        <v>1224.8051067051827</v>
      </c>
      <c r="R237" s="2"/>
      <c r="S237" s="25">
        <v>43315</v>
      </c>
      <c r="T237" s="27">
        <f t="shared" si="81"/>
        <v>0.15384615384615385</v>
      </c>
      <c r="U237" s="53">
        <f t="shared" si="85"/>
        <v>1218.9617717020408</v>
      </c>
      <c r="V237" s="27">
        <f t="shared" si="96"/>
        <v>7.407407407407407E-2</v>
      </c>
      <c r="W237" s="54">
        <f t="shared" si="99"/>
        <v>1195.6589468075229</v>
      </c>
      <c r="X237" s="53">
        <f t="shared" si="97"/>
        <v>23.302824894517926</v>
      </c>
      <c r="Y237" s="52">
        <f t="shared" si="98"/>
        <v>0.2</v>
      </c>
      <c r="Z237" s="55">
        <f t="shared" si="77"/>
        <v>25.13906542702717</v>
      </c>
      <c r="AA237" s="53">
        <f t="shared" si="100"/>
        <v>-1.8362405325092439</v>
      </c>
      <c r="AB237" s="2"/>
      <c r="AC237" s="11">
        <f>C237</f>
        <v>43315</v>
      </c>
      <c r="AD237" s="17">
        <f>AVERAGE(G231:G237)</f>
        <v>1230.5285714285715</v>
      </c>
      <c r="AE237" s="18">
        <f>AVERAGE(G224:G237)</f>
        <v>1221.2521428571429</v>
      </c>
      <c r="AG237" s="30">
        <f>AVERAGE(E237,F237,G237)</f>
        <v>1222.9233333333334</v>
      </c>
      <c r="AH237" s="30">
        <f t="shared" si="82"/>
        <v>1230.4938095238097</v>
      </c>
      <c r="AI237" s="30">
        <f t="shared" si="83"/>
        <v>14.052108843537455</v>
      </c>
      <c r="AJ237" s="31">
        <f t="shared" si="84"/>
        <v>-35.916204344697142</v>
      </c>
      <c r="AK237" s="25">
        <f t="shared" si="78"/>
        <v>43315</v>
      </c>
      <c r="AN237" s="22">
        <f>AVERAGE(E237,F237,G237)</f>
        <v>1222.9233333333334</v>
      </c>
      <c r="AO237" s="23">
        <f t="shared" si="93"/>
        <v>1204.4446666666668</v>
      </c>
      <c r="AP237" s="23">
        <f t="shared" si="94"/>
        <v>27.95646666666671</v>
      </c>
      <c r="AQ237" s="24">
        <f t="shared" si="95"/>
        <v>44.065336503341179</v>
      </c>
      <c r="AR237" s="25">
        <v>43315</v>
      </c>
      <c r="AU237" s="22">
        <f>G237-G236</f>
        <v>-2.4400000000000546</v>
      </c>
      <c r="AV237" s="27">
        <f t="shared" si="79"/>
        <v>0</v>
      </c>
      <c r="AW237" s="27">
        <f t="shared" si="87"/>
        <v>2.4400000000000546</v>
      </c>
      <c r="AX237" s="38">
        <f t="shared" si="91"/>
        <v>6.8897831173897242</v>
      </c>
      <c r="AY237" s="38">
        <f t="shared" si="92"/>
        <v>4.6134928504195951</v>
      </c>
      <c r="AZ237" s="27">
        <f t="shared" si="88"/>
        <v>1.493398459859562</v>
      </c>
      <c r="BA237" s="35">
        <f t="shared" si="89"/>
        <v>59.894095705171651</v>
      </c>
      <c r="BB237" s="25">
        <v>43315</v>
      </c>
    </row>
    <row r="238" spans="1:54" x14ac:dyDescent="0.25">
      <c r="A238">
        <v>1241</v>
      </c>
      <c r="B238">
        <v>3</v>
      </c>
      <c r="C238" s="2">
        <v>43318</v>
      </c>
      <c r="D238">
        <v>1225</v>
      </c>
      <c r="E238">
        <v>1226.0899999999999</v>
      </c>
      <c r="F238">
        <v>1215.8</v>
      </c>
      <c r="G238">
        <v>1224.77</v>
      </c>
      <c r="H238">
        <v>1081723</v>
      </c>
      <c r="I238" s="2">
        <v>43704.859580787037</v>
      </c>
      <c r="J238" s="2"/>
      <c r="K238" s="11">
        <v>43318</v>
      </c>
      <c r="L238" s="48">
        <f t="shared" si="86"/>
        <v>47.120249757777948</v>
      </c>
      <c r="M238" s="46">
        <f t="shared" si="90"/>
        <v>50.773068052670141</v>
      </c>
      <c r="N238" s="2"/>
      <c r="O238" s="11">
        <v>43318</v>
      </c>
      <c r="P238" s="13">
        <f t="shared" si="80"/>
        <v>0.25</v>
      </c>
      <c r="Q238" s="46">
        <f t="shared" si="101"/>
        <v>1224.796330028887</v>
      </c>
      <c r="R238" s="2"/>
      <c r="S238" s="25">
        <v>43318</v>
      </c>
      <c r="T238" s="27">
        <f t="shared" si="81"/>
        <v>0.15384615384615385</v>
      </c>
      <c r="U238" s="53">
        <f t="shared" si="85"/>
        <v>1219.8553452863423</v>
      </c>
      <c r="V238" s="27">
        <f t="shared" si="96"/>
        <v>7.407407407407407E-2</v>
      </c>
      <c r="W238" s="54">
        <f t="shared" si="99"/>
        <v>1197.8153211180768</v>
      </c>
      <c r="X238" s="53">
        <f t="shared" si="97"/>
        <v>22.040024168265518</v>
      </c>
      <c r="Y238" s="52">
        <f t="shared" si="98"/>
        <v>0.2</v>
      </c>
      <c r="Z238" s="55">
        <f t="shared" si="77"/>
        <v>24.519257175274838</v>
      </c>
      <c r="AA238" s="53">
        <f t="shared" si="100"/>
        <v>-2.47923300700932</v>
      </c>
      <c r="AB238" s="2"/>
      <c r="AC238" s="11">
        <f>C238</f>
        <v>43318</v>
      </c>
      <c r="AD238" s="17">
        <f>AVERAGE(G232:G238)</f>
        <v>1224.3057142857142</v>
      </c>
      <c r="AE238" s="18">
        <f>AVERAGE(G225:G238)</f>
        <v>1223.1071428571429</v>
      </c>
      <c r="AG238" s="30">
        <f>AVERAGE(E238,F238,G238)</f>
        <v>1222.22</v>
      </c>
      <c r="AH238" s="30">
        <f t="shared" si="82"/>
        <v>1224.7576190476191</v>
      </c>
      <c r="AI238" s="30">
        <f t="shared" si="83"/>
        <v>6.5825850340136185</v>
      </c>
      <c r="AJ238" s="31">
        <f t="shared" si="84"/>
        <v>-25.700329323577574</v>
      </c>
      <c r="AK238" s="25">
        <f t="shared" si="78"/>
        <v>43318</v>
      </c>
      <c r="AN238" s="22">
        <f>AVERAGE(E238,F238,G238)</f>
        <v>1222.22</v>
      </c>
      <c r="AO238" s="23">
        <f t="shared" si="93"/>
        <v>1208.02</v>
      </c>
      <c r="AP238" s="23">
        <f t="shared" si="94"/>
        <v>26.158666666666704</v>
      </c>
      <c r="AQ238" s="24">
        <f t="shared" si="95"/>
        <v>36.18940822671906</v>
      </c>
      <c r="AR238" s="25">
        <v>43318</v>
      </c>
      <c r="AU238" s="22">
        <f>G238-G237</f>
        <v>1.0599999999999454</v>
      </c>
      <c r="AV238" s="27">
        <f t="shared" si="79"/>
        <v>1.0599999999999454</v>
      </c>
      <c r="AW238" s="27">
        <f t="shared" si="87"/>
        <v>0</v>
      </c>
      <c r="AX238" s="38">
        <f t="shared" si="91"/>
        <v>6.473370037576168</v>
      </c>
      <c r="AY238" s="38">
        <f t="shared" si="92"/>
        <v>4.2839576468181955</v>
      </c>
      <c r="AZ238" s="27">
        <f t="shared" si="88"/>
        <v>1.511072370751402</v>
      </c>
      <c r="BA238" s="35">
        <f t="shared" si="89"/>
        <v>60.17637676843362</v>
      </c>
      <c r="BB238" s="25">
        <v>43318</v>
      </c>
    </row>
    <row r="239" spans="1:54" x14ac:dyDescent="0.25">
      <c r="A239">
        <v>1242</v>
      </c>
      <c r="B239">
        <v>3</v>
      </c>
      <c r="C239" s="2">
        <v>43319</v>
      </c>
      <c r="D239">
        <v>1237</v>
      </c>
      <c r="E239">
        <v>1251.17</v>
      </c>
      <c r="F239">
        <v>1236.17</v>
      </c>
      <c r="G239">
        <v>1242.22</v>
      </c>
      <c r="H239">
        <v>1493980</v>
      </c>
      <c r="I239" s="2">
        <v>43704.859580787037</v>
      </c>
      <c r="J239" s="2"/>
      <c r="K239" s="11">
        <v>43319</v>
      </c>
      <c r="L239" s="48">
        <f t="shared" si="86"/>
        <v>65.905910216384939</v>
      </c>
      <c r="M239" s="46">
        <f t="shared" si="90"/>
        <v>54.814832232004676</v>
      </c>
      <c r="N239" s="2"/>
      <c r="O239" s="11">
        <v>43319</v>
      </c>
      <c r="P239" s="13">
        <f t="shared" si="80"/>
        <v>0.25</v>
      </c>
      <c r="Q239" s="46">
        <f t="shared" si="101"/>
        <v>1229.1522475216652</v>
      </c>
      <c r="R239" s="2"/>
      <c r="S239" s="25">
        <v>43319</v>
      </c>
      <c r="T239" s="27">
        <f t="shared" si="81"/>
        <v>0.15384615384615385</v>
      </c>
      <c r="U239" s="53">
        <f t="shared" si="85"/>
        <v>1223.2960613961359</v>
      </c>
      <c r="V239" s="27">
        <f t="shared" si="96"/>
        <v>7.407407407407407E-2</v>
      </c>
      <c r="W239" s="54">
        <f t="shared" si="99"/>
        <v>1201.1045565908119</v>
      </c>
      <c r="X239" s="53">
        <f t="shared" si="97"/>
        <v>22.19150480532403</v>
      </c>
      <c r="Y239" s="52">
        <f t="shared" si="98"/>
        <v>0.2</v>
      </c>
      <c r="Z239" s="55">
        <f t="shared" si="77"/>
        <v>24.053706701284675</v>
      </c>
      <c r="AA239" s="53">
        <f t="shared" si="100"/>
        <v>-1.862201895960645</v>
      </c>
      <c r="AB239" s="2"/>
      <c r="AC239" s="11">
        <f>C239</f>
        <v>43319</v>
      </c>
      <c r="AD239" s="17">
        <f>AVERAGE(G233:G239)</f>
        <v>1224.8371428571427</v>
      </c>
      <c r="AE239" s="18">
        <f>AVERAGE(G226:G239)</f>
        <v>1226.4171428571428</v>
      </c>
      <c r="AG239" s="30">
        <f>AVERAGE(E239,F239,G239)</f>
        <v>1243.1866666666667</v>
      </c>
      <c r="AH239" s="30">
        <f t="shared" si="82"/>
        <v>1224.0990476190477</v>
      </c>
      <c r="AI239" s="30">
        <f t="shared" si="83"/>
        <v>5.4536054421769222</v>
      </c>
      <c r="AJ239" s="31">
        <f t="shared" si="84"/>
        <v>233.33333333333056</v>
      </c>
      <c r="AK239" s="25">
        <f t="shared" si="78"/>
        <v>43319</v>
      </c>
      <c r="AN239" s="22">
        <f>AVERAGE(E239,F239,G239)</f>
        <v>1243.1866666666667</v>
      </c>
      <c r="AO239" s="23">
        <f t="shared" si="93"/>
        <v>1212.479</v>
      </c>
      <c r="AP239" s="23">
        <f t="shared" si="94"/>
        <v>24.770433333333358</v>
      </c>
      <c r="AQ239" s="24">
        <f t="shared" si="95"/>
        <v>82.646021982300553</v>
      </c>
      <c r="AR239" s="25">
        <v>43319</v>
      </c>
      <c r="AU239" s="22">
        <f>G239-G238</f>
        <v>17.450000000000045</v>
      </c>
      <c r="AV239" s="27">
        <f t="shared" si="79"/>
        <v>17.450000000000045</v>
      </c>
      <c r="AW239" s="27">
        <f t="shared" si="87"/>
        <v>0</v>
      </c>
      <c r="AX239" s="38">
        <f t="shared" si="91"/>
        <v>7.2574150348921593</v>
      </c>
      <c r="AY239" s="38">
        <f t="shared" si="92"/>
        <v>3.9779606720454672</v>
      </c>
      <c r="AZ239" s="27">
        <f t="shared" si="88"/>
        <v>1.8244059288701808</v>
      </c>
      <c r="BA239" s="35">
        <f t="shared" si="89"/>
        <v>64.594324428428735</v>
      </c>
      <c r="BB239" s="25">
        <v>43319</v>
      </c>
    </row>
    <row r="240" spans="1:54" x14ac:dyDescent="0.25">
      <c r="A240">
        <v>1243</v>
      </c>
      <c r="B240">
        <v>3</v>
      </c>
      <c r="C240" s="2">
        <v>43320</v>
      </c>
      <c r="D240">
        <v>1240.47</v>
      </c>
      <c r="E240">
        <v>1256.5</v>
      </c>
      <c r="F240">
        <v>1238.01</v>
      </c>
      <c r="G240">
        <v>1245.6099999999999</v>
      </c>
      <c r="H240">
        <v>1370913</v>
      </c>
      <c r="I240" s="2">
        <v>43704.859580787037</v>
      </c>
      <c r="J240" s="2"/>
      <c r="K240" s="11">
        <v>43320</v>
      </c>
      <c r="L240" s="48">
        <f t="shared" si="86"/>
        <v>69.555388093443668</v>
      </c>
      <c r="M240" s="46">
        <f t="shared" si="90"/>
        <v>60.860516022535514</v>
      </c>
      <c r="N240" s="2"/>
      <c r="O240" s="11">
        <v>43320</v>
      </c>
      <c r="P240" s="13">
        <f t="shared" si="80"/>
        <v>0.25</v>
      </c>
      <c r="Q240" s="46">
        <f t="shared" si="101"/>
        <v>1233.2666856412488</v>
      </c>
      <c r="R240" s="2"/>
      <c r="S240" s="25">
        <v>43320</v>
      </c>
      <c r="T240" s="27">
        <f t="shared" si="81"/>
        <v>0.15384615384615385</v>
      </c>
      <c r="U240" s="53">
        <f t="shared" si="85"/>
        <v>1226.7289750274995</v>
      </c>
      <c r="V240" s="27">
        <f t="shared" si="96"/>
        <v>7.407407407407407E-2</v>
      </c>
      <c r="W240" s="54">
        <f t="shared" si="99"/>
        <v>1204.4012561026036</v>
      </c>
      <c r="X240" s="53">
        <f t="shared" si="97"/>
        <v>22.327718924895862</v>
      </c>
      <c r="Y240" s="52">
        <f t="shared" si="98"/>
        <v>0.2</v>
      </c>
      <c r="Z240" s="55">
        <f t="shared" si="77"/>
        <v>23.708509146006911</v>
      </c>
      <c r="AA240" s="53">
        <f t="shared" si="100"/>
        <v>-1.3807902211110488</v>
      </c>
      <c r="AB240" s="2"/>
      <c r="AC240" s="11">
        <f>C240</f>
        <v>43320</v>
      </c>
      <c r="AD240" s="17">
        <f>AVERAGE(G234:G240)</f>
        <v>1228.532857142857</v>
      </c>
      <c r="AE240" s="18">
        <f>AVERAGE(G227:G240)</f>
        <v>1230.6064285714285</v>
      </c>
      <c r="AG240" s="30">
        <f>AVERAGE(E240,F240,G240)</f>
        <v>1246.7066666666667</v>
      </c>
      <c r="AH240" s="30">
        <f t="shared" si="82"/>
        <v>1227.622380952381</v>
      </c>
      <c r="AI240" s="30">
        <f t="shared" si="83"/>
        <v>9.8995918367347056</v>
      </c>
      <c r="AJ240" s="31">
        <f t="shared" si="84"/>
        <v>128.51900717407392</v>
      </c>
      <c r="AK240" s="25">
        <f t="shared" si="78"/>
        <v>43320</v>
      </c>
      <c r="AN240" s="22">
        <f>AVERAGE(E240,F240,G240)</f>
        <v>1246.7066666666667</v>
      </c>
      <c r="AO240" s="23">
        <f t="shared" si="93"/>
        <v>1217.1611666666665</v>
      </c>
      <c r="AP240" s="23">
        <f t="shared" si="94"/>
        <v>22.609050000000046</v>
      </c>
      <c r="AQ240" s="24">
        <f t="shared" si="95"/>
        <v>87.119980715687205</v>
      </c>
      <c r="AR240" s="25">
        <v>43320</v>
      </c>
      <c r="AU240" s="22">
        <f>G240-G239</f>
        <v>3.3899999999998727</v>
      </c>
      <c r="AV240" s="27">
        <f t="shared" si="79"/>
        <v>3.3899999999998727</v>
      </c>
      <c r="AW240" s="27">
        <f t="shared" si="87"/>
        <v>0</v>
      </c>
      <c r="AX240" s="38">
        <f t="shared" si="91"/>
        <v>6.9811711038284248</v>
      </c>
      <c r="AY240" s="38">
        <f t="shared" si="92"/>
        <v>3.6938206240422198</v>
      </c>
      <c r="AZ240" s="27">
        <f t="shared" si="88"/>
        <v>1.8899594253141598</v>
      </c>
      <c r="BA240" s="35">
        <f t="shared" si="89"/>
        <v>65.397438066408398</v>
      </c>
      <c r="BB240" s="25">
        <v>43320</v>
      </c>
    </row>
    <row r="241" spans="1:54" x14ac:dyDescent="0.25">
      <c r="A241">
        <v>1244</v>
      </c>
      <c r="B241">
        <v>3</v>
      </c>
      <c r="C241" s="2">
        <v>43321</v>
      </c>
      <c r="D241">
        <v>1249.9000000000001</v>
      </c>
      <c r="E241">
        <v>1255.54</v>
      </c>
      <c r="F241">
        <v>1246.01</v>
      </c>
      <c r="G241">
        <v>1249.0999999999999</v>
      </c>
      <c r="H241">
        <v>848601</v>
      </c>
      <c r="I241" s="2">
        <v>43704.859580787037</v>
      </c>
      <c r="J241" s="2"/>
      <c r="K241" s="11">
        <v>43321</v>
      </c>
      <c r="L241" s="48">
        <f t="shared" si="86"/>
        <v>73.31252018516507</v>
      </c>
      <c r="M241" s="46">
        <f t="shared" si="90"/>
        <v>69.591272831664568</v>
      </c>
      <c r="N241" s="2"/>
      <c r="O241" s="11">
        <v>43321</v>
      </c>
      <c r="P241" s="13">
        <f t="shared" si="80"/>
        <v>0.25</v>
      </c>
      <c r="Q241" s="46">
        <f t="shared" si="101"/>
        <v>1237.2250142309367</v>
      </c>
      <c r="R241" s="2"/>
      <c r="S241" s="25">
        <v>43321</v>
      </c>
      <c r="T241" s="27">
        <f t="shared" si="81"/>
        <v>0.15384615384615385</v>
      </c>
      <c r="U241" s="53">
        <f t="shared" si="85"/>
        <v>1230.1706711771149</v>
      </c>
      <c r="V241" s="27">
        <f t="shared" si="96"/>
        <v>7.407407407407407E-2</v>
      </c>
      <c r="W241" s="54">
        <f t="shared" si="99"/>
        <v>1207.7122741690773</v>
      </c>
      <c r="X241" s="53">
        <f t="shared" si="97"/>
        <v>22.458397008037537</v>
      </c>
      <c r="Y241" s="52">
        <f t="shared" si="98"/>
        <v>0.2</v>
      </c>
      <c r="Z241" s="55">
        <f t="shared" si="77"/>
        <v>23.458486718413035</v>
      </c>
      <c r="AA241" s="53">
        <f t="shared" si="100"/>
        <v>-1.000089710375498</v>
      </c>
      <c r="AB241" s="2"/>
      <c r="AC241" s="11">
        <f>C241</f>
        <v>43321</v>
      </c>
      <c r="AD241" s="17">
        <f>AVERAGE(G235:G241)</f>
        <v>1233.0814285714284</v>
      </c>
      <c r="AE241" s="18">
        <f>AVERAGE(G228:G241)</f>
        <v>1235.1914285714286</v>
      </c>
      <c r="AG241" s="30">
        <f>AVERAGE(E241,F241,G241)</f>
        <v>1250.2166666666667</v>
      </c>
      <c r="AH241" s="30">
        <f t="shared" si="82"/>
        <v>1232.3938095238098</v>
      </c>
      <c r="AI241" s="30">
        <f t="shared" si="83"/>
        <v>12.265306122448985</v>
      </c>
      <c r="AJ241" s="31">
        <f t="shared" si="84"/>
        <v>96.874098724347206</v>
      </c>
      <c r="AK241" s="25">
        <f t="shared" si="78"/>
        <v>43321</v>
      </c>
      <c r="AN241" s="22">
        <f>AVERAGE(E241,F241,G241)</f>
        <v>1250.2166666666667</v>
      </c>
      <c r="AO241" s="23">
        <f t="shared" si="93"/>
        <v>1220.9414999999999</v>
      </c>
      <c r="AP241" s="23">
        <f t="shared" si="94"/>
        <v>21.445016666666721</v>
      </c>
      <c r="AQ241" s="24">
        <f t="shared" si="95"/>
        <v>91.008452365131348</v>
      </c>
      <c r="AR241" s="25">
        <v>43321</v>
      </c>
      <c r="AU241" s="22">
        <f>G241-G240</f>
        <v>3.4900000000000091</v>
      </c>
      <c r="AV241" s="27">
        <f t="shared" si="79"/>
        <v>3.4900000000000091</v>
      </c>
      <c r="AW241" s="27">
        <f t="shared" si="87"/>
        <v>0</v>
      </c>
      <c r="AX241" s="38">
        <f t="shared" si="91"/>
        <v>6.731801739269252</v>
      </c>
      <c r="AY241" s="38">
        <f t="shared" si="92"/>
        <v>3.4299762937534899</v>
      </c>
      <c r="AZ241" s="27">
        <f t="shared" si="88"/>
        <v>1.9626379784399355</v>
      </c>
      <c r="BA241" s="35">
        <f t="shared" si="89"/>
        <v>66.246297817103539</v>
      </c>
      <c r="BB241" s="25">
        <v>43321</v>
      </c>
    </row>
    <row r="242" spans="1:54" x14ac:dyDescent="0.25">
      <c r="A242">
        <v>1245</v>
      </c>
      <c r="B242">
        <v>3</v>
      </c>
      <c r="C242" s="2">
        <v>43322</v>
      </c>
      <c r="D242">
        <v>1243</v>
      </c>
      <c r="E242">
        <v>1245.7</v>
      </c>
      <c r="F242">
        <v>1232</v>
      </c>
      <c r="G242">
        <v>1237.6099999999999</v>
      </c>
      <c r="H242">
        <v>1108919</v>
      </c>
      <c r="I242" s="2">
        <v>43704.859580787037</v>
      </c>
      <c r="J242" s="2"/>
      <c r="K242" s="11">
        <v>43322</v>
      </c>
      <c r="L242" s="48">
        <f t="shared" si="86"/>
        <v>47.49638205499258</v>
      </c>
      <c r="M242" s="46">
        <f t="shared" si="90"/>
        <v>63.454763444533775</v>
      </c>
      <c r="N242" s="2"/>
      <c r="O242" s="11">
        <v>43322</v>
      </c>
      <c r="P242" s="13">
        <f t="shared" si="80"/>
        <v>0.25</v>
      </c>
      <c r="Q242" s="46">
        <f t="shared" si="101"/>
        <v>1237.3212606732025</v>
      </c>
      <c r="R242" s="2"/>
      <c r="S242" s="25">
        <v>43322</v>
      </c>
      <c r="T242" s="27">
        <f t="shared" si="81"/>
        <v>0.15384615384615385</v>
      </c>
      <c r="U242" s="53">
        <f t="shared" si="85"/>
        <v>1231.3151833037125</v>
      </c>
      <c r="V242" s="27">
        <f t="shared" si="96"/>
        <v>7.407407407407407E-2</v>
      </c>
      <c r="W242" s="54">
        <f t="shared" si="99"/>
        <v>1209.9269205269234</v>
      </c>
      <c r="X242" s="53">
        <f t="shared" si="97"/>
        <v>21.388262776789134</v>
      </c>
      <c r="Y242" s="52">
        <f t="shared" si="98"/>
        <v>0.2</v>
      </c>
      <c r="Z242" s="55">
        <f t="shared" si="77"/>
        <v>23.044441930088254</v>
      </c>
      <c r="AA242" s="53">
        <f t="shared" si="100"/>
        <v>-1.6561791532991208</v>
      </c>
      <c r="AB242" s="2"/>
      <c r="AC242" s="11">
        <f>C242</f>
        <v>43322</v>
      </c>
      <c r="AD242" s="17">
        <f>AVERAGE(G236:G242)</f>
        <v>1235.5957142857144</v>
      </c>
      <c r="AE242" s="18">
        <f>AVERAGE(G229:G242)</f>
        <v>1237.4850000000001</v>
      </c>
      <c r="AG242" s="30">
        <f>AVERAGE(E242,F242,G242)</f>
        <v>1238.4366666666665</v>
      </c>
      <c r="AH242" s="30">
        <f t="shared" si="82"/>
        <v>1234.8519047619047</v>
      </c>
      <c r="AI242" s="30">
        <f t="shared" si="83"/>
        <v>11.182585034013593</v>
      </c>
      <c r="AJ242" s="31">
        <f t="shared" si="84"/>
        <v>21.371098565958558</v>
      </c>
      <c r="AK242" s="25">
        <f t="shared" si="78"/>
        <v>43322</v>
      </c>
      <c r="AN242" s="22">
        <f>AVERAGE(E242,F242,G242)</f>
        <v>1238.4366666666665</v>
      </c>
      <c r="AO242" s="23">
        <f t="shared" si="93"/>
        <v>1223.4593333333335</v>
      </c>
      <c r="AP242" s="23">
        <f t="shared" si="94"/>
        <v>20.715200000000028</v>
      </c>
      <c r="AQ242" s="24">
        <f t="shared" si="95"/>
        <v>48.200784394496203</v>
      </c>
      <c r="AR242" s="25">
        <v>43322</v>
      </c>
      <c r="AU242" s="22">
        <f>G242-G241</f>
        <v>-11.490000000000009</v>
      </c>
      <c r="AV242" s="27">
        <f t="shared" si="79"/>
        <v>0</v>
      </c>
      <c r="AW242" s="27">
        <f t="shared" si="87"/>
        <v>11.490000000000009</v>
      </c>
      <c r="AX242" s="38">
        <f t="shared" si="91"/>
        <v>6.2509587578928762</v>
      </c>
      <c r="AY242" s="38">
        <f t="shared" si="92"/>
        <v>4.005692272771098</v>
      </c>
      <c r="AZ242" s="27">
        <f t="shared" si="88"/>
        <v>1.5605189645705173</v>
      </c>
      <c r="BA242" s="35">
        <f t="shared" si="89"/>
        <v>60.94541716594032</v>
      </c>
      <c r="BB242" s="25">
        <v>43322</v>
      </c>
    </row>
    <row r="243" spans="1:54" x14ac:dyDescent="0.25">
      <c r="A243">
        <v>1246</v>
      </c>
      <c r="B243">
        <v>3</v>
      </c>
      <c r="C243" s="2">
        <v>43325</v>
      </c>
      <c r="D243">
        <v>1236.98</v>
      </c>
      <c r="E243">
        <v>1249.27</v>
      </c>
      <c r="F243">
        <v>1233.6400000000001</v>
      </c>
      <c r="G243">
        <v>1235.01</v>
      </c>
      <c r="H243">
        <v>997346</v>
      </c>
      <c r="I243" s="2">
        <v>43704.859580787037</v>
      </c>
      <c r="J243" s="2"/>
      <c r="K243" s="11">
        <v>43325</v>
      </c>
      <c r="L243" s="48">
        <f t="shared" si="86"/>
        <v>43.733719247467391</v>
      </c>
      <c r="M243" s="46">
        <f t="shared" si="90"/>
        <v>54.847540495875016</v>
      </c>
      <c r="N243" s="2"/>
      <c r="O243" s="11">
        <v>43325</v>
      </c>
      <c r="P243" s="13">
        <f t="shared" si="80"/>
        <v>0.25</v>
      </c>
      <c r="Q243" s="46">
        <f t="shared" si="101"/>
        <v>1236.743445504902</v>
      </c>
      <c r="R243" s="2"/>
      <c r="S243" s="25">
        <v>43325</v>
      </c>
      <c r="T243" s="27">
        <f t="shared" si="81"/>
        <v>0.15384615384615385</v>
      </c>
      <c r="U243" s="53">
        <f t="shared" si="85"/>
        <v>1231.8836166416029</v>
      </c>
      <c r="V243" s="27">
        <f t="shared" si="96"/>
        <v>7.407407407407407E-2</v>
      </c>
      <c r="W243" s="54">
        <f t="shared" si="99"/>
        <v>1211.7849264138179</v>
      </c>
      <c r="X243" s="53">
        <f t="shared" si="97"/>
        <v>20.098690227785028</v>
      </c>
      <c r="Y243" s="52">
        <f t="shared" si="98"/>
        <v>0.2</v>
      </c>
      <c r="Z243" s="55">
        <f t="shared" ref="Z243:Z306" si="102">((X243 -Z242)*Y243)+Z242</f>
        <v>22.45529158962761</v>
      </c>
      <c r="AA243" s="53">
        <f t="shared" si="100"/>
        <v>-2.3566013618425821</v>
      </c>
      <c r="AB243" s="2"/>
      <c r="AC243" s="11">
        <f>C243</f>
        <v>43325</v>
      </c>
      <c r="AD243" s="17">
        <f>AVERAGE(G237:G243)</f>
        <v>1236.8614285714284</v>
      </c>
      <c r="AE243" s="18">
        <f>AVERAGE(G230:G243)</f>
        <v>1236.5514285714287</v>
      </c>
      <c r="AG243" s="30">
        <f>AVERAGE(E243,F243,G243)</f>
        <v>1239.3066666666666</v>
      </c>
      <c r="AH243" s="30">
        <f t="shared" si="82"/>
        <v>1237.5709523809526</v>
      </c>
      <c r="AI243" s="30">
        <f t="shared" si="83"/>
        <v>8.5710204081631538</v>
      </c>
      <c r="AJ243" s="31">
        <f t="shared" si="84"/>
        <v>13.500642887754816</v>
      </c>
      <c r="AK243" s="25">
        <f t="shared" si="78"/>
        <v>43325</v>
      </c>
      <c r="AN243" s="22">
        <f>AVERAGE(E243,F243,G243)</f>
        <v>1239.3066666666666</v>
      </c>
      <c r="AO243" s="23">
        <f t="shared" si="93"/>
        <v>1226.1890000000001</v>
      </c>
      <c r="AP243" s="23">
        <f t="shared" si="94"/>
        <v>19.84323333333333</v>
      </c>
      <c r="AQ243" s="24">
        <f t="shared" si="95"/>
        <v>44.070998733964863</v>
      </c>
      <c r="AR243" s="25">
        <v>43325</v>
      </c>
      <c r="AU243" s="22">
        <f>G243-G242</f>
        <v>-2.5999999999999091</v>
      </c>
      <c r="AV243" s="27">
        <f t="shared" si="79"/>
        <v>0</v>
      </c>
      <c r="AW243" s="27">
        <f t="shared" si="87"/>
        <v>2.5999999999999091</v>
      </c>
      <c r="AX243" s="38">
        <f t="shared" si="91"/>
        <v>5.8044617037576716</v>
      </c>
      <c r="AY243" s="38">
        <f t="shared" si="92"/>
        <v>3.9052856818588704</v>
      </c>
      <c r="AZ243" s="27">
        <f t="shared" si="88"/>
        <v>1.4863091145216336</v>
      </c>
      <c r="BA243" s="35">
        <f t="shared" si="89"/>
        <v>59.779739608427562</v>
      </c>
      <c r="BB243" s="25">
        <v>43325</v>
      </c>
    </row>
    <row r="244" spans="1:54" x14ac:dyDescent="0.25">
      <c r="A244">
        <v>1247</v>
      </c>
      <c r="B244">
        <v>3</v>
      </c>
      <c r="C244" s="2">
        <v>43326</v>
      </c>
      <c r="D244">
        <v>1235.19</v>
      </c>
      <c r="E244">
        <v>1245.8699999999999</v>
      </c>
      <c r="F244">
        <v>1225.1099999999999</v>
      </c>
      <c r="G244">
        <v>1242.0999999999999</v>
      </c>
      <c r="H244">
        <v>1348194</v>
      </c>
      <c r="I244" s="2">
        <v>43704.859580787037</v>
      </c>
      <c r="J244" s="2"/>
      <c r="K244" s="11">
        <v>43326</v>
      </c>
      <c r="L244" s="48">
        <f t="shared" si="86"/>
        <v>53.994211287988236</v>
      </c>
      <c r="M244" s="46">
        <f t="shared" si="90"/>
        <v>48.408104196816076</v>
      </c>
      <c r="N244" s="2"/>
      <c r="O244" s="11">
        <v>43326</v>
      </c>
      <c r="P244" s="13">
        <f t="shared" si="80"/>
        <v>0.25</v>
      </c>
      <c r="Q244" s="46">
        <f t="shared" si="101"/>
        <v>1238.0825841286764</v>
      </c>
      <c r="R244" s="2"/>
      <c r="S244" s="25">
        <v>43326</v>
      </c>
      <c r="T244" s="27">
        <f t="shared" si="81"/>
        <v>0.15384615384615385</v>
      </c>
      <c r="U244" s="53">
        <f t="shared" si="85"/>
        <v>1233.4553679275102</v>
      </c>
      <c r="V244" s="27">
        <f t="shared" si="96"/>
        <v>7.407407407407407E-2</v>
      </c>
      <c r="W244" s="54">
        <f t="shared" si="99"/>
        <v>1214.0304874202018</v>
      </c>
      <c r="X244" s="53">
        <f t="shared" si="97"/>
        <v>19.424880507308444</v>
      </c>
      <c r="Y244" s="52">
        <f t="shared" si="98"/>
        <v>0.2</v>
      </c>
      <c r="Z244" s="55">
        <f t="shared" si="102"/>
        <v>21.849209373163777</v>
      </c>
      <c r="AA244" s="53">
        <f t="shared" si="100"/>
        <v>-2.4243288658553332</v>
      </c>
      <c r="AB244" s="2"/>
      <c r="AC244" s="11">
        <f>C244</f>
        <v>43326</v>
      </c>
      <c r="AD244" s="17">
        <f>AVERAGE(G238:G244)</f>
        <v>1239.4885714285713</v>
      </c>
      <c r="AE244" s="18">
        <f>AVERAGE(G231:G244)</f>
        <v>1235.0085714285717</v>
      </c>
      <c r="AG244" s="30">
        <f>AVERAGE(E244,F244,G244)</f>
        <v>1237.6933333333332</v>
      </c>
      <c r="AH244" s="30">
        <f t="shared" si="82"/>
        <v>1239.6809523809522</v>
      </c>
      <c r="AI244" s="30">
        <f t="shared" si="83"/>
        <v>6.0191836734694402</v>
      </c>
      <c r="AJ244" s="31">
        <f t="shared" si="84"/>
        <v>-22.014270322401085</v>
      </c>
      <c r="AK244" s="25">
        <f t="shared" si="78"/>
        <v>43326</v>
      </c>
      <c r="AN244" s="22">
        <f>AVERAGE(E244,F244,G244)</f>
        <v>1237.6933333333332</v>
      </c>
      <c r="AO244" s="23">
        <f t="shared" si="93"/>
        <v>1228.5330000000001</v>
      </c>
      <c r="AP244" s="23">
        <f t="shared" si="94"/>
        <v>18.649666666666644</v>
      </c>
      <c r="AQ244" s="24">
        <f t="shared" si="95"/>
        <v>32.745297800972459</v>
      </c>
      <c r="AR244" s="25">
        <v>43326</v>
      </c>
      <c r="AU244" s="22">
        <f>G244-G243</f>
        <v>7.0899999999999181</v>
      </c>
      <c r="AV244" s="27">
        <f t="shared" si="79"/>
        <v>7.0899999999999181</v>
      </c>
      <c r="AW244" s="27">
        <f t="shared" si="87"/>
        <v>0</v>
      </c>
      <c r="AX244" s="38">
        <f t="shared" si="91"/>
        <v>5.8962858677749752</v>
      </c>
      <c r="AY244" s="38">
        <f t="shared" si="92"/>
        <v>3.6263367045832369</v>
      </c>
      <c r="AZ244" s="27">
        <f t="shared" si="88"/>
        <v>1.6259620515444155</v>
      </c>
      <c r="BA244" s="35">
        <f t="shared" si="89"/>
        <v>61.918718535484288</v>
      </c>
      <c r="BB244" s="25">
        <v>43326</v>
      </c>
    </row>
    <row r="245" spans="1:54" x14ac:dyDescent="0.25">
      <c r="A245">
        <v>1248</v>
      </c>
      <c r="B245">
        <v>3</v>
      </c>
      <c r="C245" s="2">
        <v>43327</v>
      </c>
      <c r="D245">
        <v>1229.26</v>
      </c>
      <c r="E245">
        <v>1235.24</v>
      </c>
      <c r="F245">
        <v>1209.51</v>
      </c>
      <c r="G245">
        <v>1214.3800000000001</v>
      </c>
      <c r="H245">
        <v>1828814</v>
      </c>
      <c r="I245" s="2">
        <v>43704.859580787037</v>
      </c>
      <c r="J245" s="2"/>
      <c r="K245" s="11">
        <v>43327</v>
      </c>
      <c r="L245" s="48">
        <f t="shared" si="86"/>
        <v>13.878437047757059</v>
      </c>
      <c r="M245" s="46">
        <f t="shared" si="90"/>
        <v>37.202122527737565</v>
      </c>
      <c r="N245" s="2"/>
      <c r="O245" s="11">
        <v>43327</v>
      </c>
      <c r="P245" s="13">
        <f t="shared" si="80"/>
        <v>0.25</v>
      </c>
      <c r="Q245" s="46">
        <f t="shared" si="101"/>
        <v>1232.1569380965075</v>
      </c>
      <c r="R245" s="2"/>
      <c r="S245" s="25">
        <v>43327</v>
      </c>
      <c r="T245" s="27">
        <f t="shared" si="81"/>
        <v>0.15384615384615385</v>
      </c>
      <c r="U245" s="53">
        <f t="shared" si="85"/>
        <v>1230.5206959386626</v>
      </c>
      <c r="V245" s="27">
        <f t="shared" si="96"/>
        <v>7.407407407407407E-2</v>
      </c>
      <c r="W245" s="54">
        <f t="shared" si="99"/>
        <v>1214.0563772409275</v>
      </c>
      <c r="X245" s="53">
        <f t="shared" si="97"/>
        <v>16.464318697735052</v>
      </c>
      <c r="Y245" s="52">
        <f t="shared" si="98"/>
        <v>0.2</v>
      </c>
      <c r="Z245" s="55">
        <f t="shared" si="102"/>
        <v>20.772231238078032</v>
      </c>
      <c r="AA245" s="53">
        <f t="shared" si="100"/>
        <v>-4.3079125403429792</v>
      </c>
      <c r="AB245" s="2"/>
      <c r="AC245" s="11">
        <f>C245</f>
        <v>43327</v>
      </c>
      <c r="AD245" s="17">
        <f>AVERAGE(G239:G245)</f>
        <v>1238.0042857142855</v>
      </c>
      <c r="AE245" s="18">
        <f>AVERAGE(G232:G245)</f>
        <v>1231.1550000000002</v>
      </c>
      <c r="AG245" s="30">
        <f>AVERAGE(E245,F245,G245)</f>
        <v>1219.71</v>
      </c>
      <c r="AH245" s="30">
        <f t="shared" si="82"/>
        <v>1239.3223809523811</v>
      </c>
      <c r="AI245" s="30">
        <f t="shared" si="83"/>
        <v>6.3265306122449863</v>
      </c>
      <c r="AJ245" s="31">
        <f t="shared" si="84"/>
        <v>-206.66810035842104</v>
      </c>
      <c r="AK245" s="25">
        <f t="shared" si="78"/>
        <v>43327</v>
      </c>
      <c r="AN245" s="22">
        <f>AVERAGE(E245,F245,G245)</f>
        <v>1219.71</v>
      </c>
      <c r="AO245" s="23">
        <f t="shared" si="93"/>
        <v>1229.6731666666662</v>
      </c>
      <c r="AP245" s="23">
        <f t="shared" si="94"/>
        <v>17.509499999999981</v>
      </c>
      <c r="AQ245" s="24">
        <f t="shared" si="95"/>
        <v>-37.934327714159828</v>
      </c>
      <c r="AR245" s="25">
        <v>43327</v>
      </c>
      <c r="AU245" s="22">
        <f>G245-G244</f>
        <v>-27.7199999999998</v>
      </c>
      <c r="AV245" s="27">
        <f t="shared" si="79"/>
        <v>0</v>
      </c>
      <c r="AW245" s="27">
        <f t="shared" si="87"/>
        <v>27.7199999999998</v>
      </c>
      <c r="AX245" s="38">
        <f t="shared" si="91"/>
        <v>5.4751225915053343</v>
      </c>
      <c r="AY245" s="38">
        <f t="shared" si="92"/>
        <v>5.3473126542558491</v>
      </c>
      <c r="AZ245" s="27">
        <f t="shared" si="88"/>
        <v>1.0239017139100259</v>
      </c>
      <c r="BA245" s="35">
        <f t="shared" si="89"/>
        <v>50.590486033628814</v>
      </c>
      <c r="BB245" s="25">
        <v>43327</v>
      </c>
    </row>
    <row r="246" spans="1:54" x14ac:dyDescent="0.25">
      <c r="A246">
        <v>1249</v>
      </c>
      <c r="B246">
        <v>3</v>
      </c>
      <c r="C246" s="2">
        <v>43328</v>
      </c>
      <c r="D246">
        <v>1224.73</v>
      </c>
      <c r="E246">
        <v>1226</v>
      </c>
      <c r="F246">
        <v>1202.55</v>
      </c>
      <c r="G246">
        <v>1206.49</v>
      </c>
      <c r="H246">
        <v>1343161</v>
      </c>
      <c r="I246" s="2">
        <v>43704.859580787037</v>
      </c>
      <c r="J246" s="2"/>
      <c r="K246" s="11">
        <v>43328</v>
      </c>
      <c r="L246" s="48">
        <f t="shared" si="86"/>
        <v>7.3030583873958319</v>
      </c>
      <c r="M246" s="46">
        <f t="shared" si="90"/>
        <v>25.05856890771371</v>
      </c>
      <c r="N246" s="2"/>
      <c r="O246" s="11">
        <v>43328</v>
      </c>
      <c r="P246" s="13">
        <f t="shared" si="80"/>
        <v>0.25</v>
      </c>
      <c r="Q246" s="46">
        <f t="shared" si="101"/>
        <v>1225.7402035723806</v>
      </c>
      <c r="R246" s="2"/>
      <c r="S246" s="25">
        <v>43328</v>
      </c>
      <c r="T246" s="27">
        <f t="shared" si="81"/>
        <v>0.15384615384615385</v>
      </c>
      <c r="U246" s="53">
        <f t="shared" si="85"/>
        <v>1226.823665794253</v>
      </c>
      <c r="V246" s="27">
        <f t="shared" si="96"/>
        <v>7.407407407407407E-2</v>
      </c>
      <c r="W246" s="54">
        <f t="shared" si="99"/>
        <v>1213.4959048527107</v>
      </c>
      <c r="X246" s="53">
        <f t="shared" si="97"/>
        <v>13.327760941542238</v>
      </c>
      <c r="Y246" s="52">
        <f t="shared" si="98"/>
        <v>0.2</v>
      </c>
      <c r="Z246" s="55">
        <f t="shared" si="102"/>
        <v>19.283337178770871</v>
      </c>
      <c r="AA246" s="53">
        <f t="shared" si="100"/>
        <v>-5.9555762372286338</v>
      </c>
      <c r="AB246" s="2"/>
      <c r="AC246" s="11">
        <f>C246</f>
        <v>43328</v>
      </c>
      <c r="AD246" s="17">
        <f>AVERAGE(G240:G246)</f>
        <v>1232.9000000000001</v>
      </c>
      <c r="AE246" s="18">
        <f>AVERAGE(G233:G246)</f>
        <v>1228.8685714285716</v>
      </c>
      <c r="AG246" s="30">
        <f>AVERAGE(E246,F246,G246)</f>
        <v>1211.68</v>
      </c>
      <c r="AH246" s="30">
        <f t="shared" si="82"/>
        <v>1234.8214285714282</v>
      </c>
      <c r="AI246" s="30">
        <f t="shared" si="83"/>
        <v>10.929387755102132</v>
      </c>
      <c r="AJ246" s="31">
        <f t="shared" si="84"/>
        <v>-141.15721203520059</v>
      </c>
      <c r="AK246" s="25">
        <f t="shared" si="78"/>
        <v>43328</v>
      </c>
      <c r="AN246" s="22">
        <f>AVERAGE(E246,F246,G246)</f>
        <v>1211.68</v>
      </c>
      <c r="AO246" s="23">
        <f t="shared" si="93"/>
        <v>1230.7524999999998</v>
      </c>
      <c r="AP246" s="23">
        <f t="shared" si="94"/>
        <v>16.43016666666664</v>
      </c>
      <c r="AQ246" s="24">
        <f t="shared" si="95"/>
        <v>-77.38813767358738</v>
      </c>
      <c r="AR246" s="25">
        <v>43328</v>
      </c>
      <c r="AU246" s="22">
        <f>G246-G245</f>
        <v>-7.8900000000001</v>
      </c>
      <c r="AV246" s="27">
        <f t="shared" si="79"/>
        <v>0</v>
      </c>
      <c r="AW246" s="27">
        <f t="shared" si="87"/>
        <v>7.8900000000001</v>
      </c>
      <c r="AX246" s="38">
        <f t="shared" si="91"/>
        <v>5.0840424063978107</v>
      </c>
      <c r="AY246" s="38">
        <f t="shared" si="92"/>
        <v>5.528933178951867</v>
      </c>
      <c r="AZ246" s="27">
        <f t="shared" si="88"/>
        <v>0.91953406594825304</v>
      </c>
      <c r="BA246" s="35">
        <f t="shared" si="89"/>
        <v>47.904024328633199</v>
      </c>
      <c r="BB246" s="25">
        <v>43328</v>
      </c>
    </row>
    <row r="247" spans="1:54" x14ac:dyDescent="0.25">
      <c r="A247">
        <v>1250</v>
      </c>
      <c r="B247">
        <v>3</v>
      </c>
      <c r="C247" s="2">
        <v>43329</v>
      </c>
      <c r="D247">
        <v>1202.03</v>
      </c>
      <c r="E247">
        <v>1209.02</v>
      </c>
      <c r="F247">
        <v>1188.24</v>
      </c>
      <c r="G247">
        <v>1200.96</v>
      </c>
      <c r="H247">
        <v>1389645</v>
      </c>
      <c r="I247" s="2">
        <v>43704.859580787037</v>
      </c>
      <c r="J247" s="2"/>
      <c r="K247" s="11">
        <v>43329</v>
      </c>
      <c r="L247" s="48">
        <f t="shared" si="86"/>
        <v>18.634632288309447</v>
      </c>
      <c r="M247" s="46">
        <f t="shared" si="90"/>
        <v>13.272042574487445</v>
      </c>
      <c r="N247" s="2"/>
      <c r="O247" s="11">
        <v>43329</v>
      </c>
      <c r="P247" s="13">
        <f t="shared" si="80"/>
        <v>0.25</v>
      </c>
      <c r="Q247" s="46">
        <f t="shared" si="101"/>
        <v>1219.5451526792854</v>
      </c>
      <c r="R247" s="2"/>
      <c r="S247" s="25">
        <v>43329</v>
      </c>
      <c r="T247" s="27">
        <f t="shared" si="81"/>
        <v>0.15384615384615385</v>
      </c>
      <c r="U247" s="53">
        <f t="shared" si="85"/>
        <v>1222.8446402874449</v>
      </c>
      <c r="V247" s="27">
        <f t="shared" si="96"/>
        <v>7.407407407407407E-2</v>
      </c>
      <c r="W247" s="54">
        <f t="shared" si="99"/>
        <v>1212.5673193080654</v>
      </c>
      <c r="X247" s="53">
        <f t="shared" si="97"/>
        <v>10.27732097937951</v>
      </c>
      <c r="Y247" s="52">
        <f t="shared" si="98"/>
        <v>0.2</v>
      </c>
      <c r="Z247" s="55">
        <f t="shared" si="102"/>
        <v>17.482133938892598</v>
      </c>
      <c r="AA247" s="53">
        <f t="shared" si="100"/>
        <v>-7.2048129595130881</v>
      </c>
      <c r="AB247" s="2"/>
      <c r="AC247" s="11">
        <f>C247</f>
        <v>43329</v>
      </c>
      <c r="AD247" s="17">
        <f>AVERAGE(G241:G247)</f>
        <v>1226.5214285714285</v>
      </c>
      <c r="AE247" s="18">
        <f>AVERAGE(G234:G247)</f>
        <v>1227.527142857143</v>
      </c>
      <c r="AG247" s="30">
        <f>AVERAGE(E247,F247,G247)</f>
        <v>1199.4066666666668</v>
      </c>
      <c r="AH247" s="30">
        <f t="shared" si="82"/>
        <v>1228.0642857142859</v>
      </c>
      <c r="AI247" s="30">
        <f t="shared" si="83"/>
        <v>15.256054421768599</v>
      </c>
      <c r="AJ247" s="31">
        <f t="shared" si="84"/>
        <v>-125.22949143271761</v>
      </c>
      <c r="AK247" s="25">
        <f t="shared" si="78"/>
        <v>43329</v>
      </c>
      <c r="AN247" s="22">
        <f>AVERAGE(E247,F247,G247)</f>
        <v>1199.4066666666668</v>
      </c>
      <c r="AO247" s="23">
        <f t="shared" si="93"/>
        <v>1231.2896666666666</v>
      </c>
      <c r="AP247" s="23">
        <f t="shared" si="94"/>
        <v>15.892999999999962</v>
      </c>
      <c r="AQ247" s="24">
        <f t="shared" si="95"/>
        <v>-133.74022106168289</v>
      </c>
      <c r="AR247" s="25">
        <v>43329</v>
      </c>
      <c r="AU247" s="22">
        <f>G247-G246</f>
        <v>-5.5299999999999727</v>
      </c>
      <c r="AV247" s="27">
        <f t="shared" si="79"/>
        <v>0</v>
      </c>
      <c r="AW247" s="27">
        <f t="shared" si="87"/>
        <v>5.5299999999999727</v>
      </c>
      <c r="AX247" s="38">
        <f t="shared" si="91"/>
        <v>4.7208965202265389</v>
      </c>
      <c r="AY247" s="38">
        <f t="shared" si="92"/>
        <v>5.5290093804553022</v>
      </c>
      <c r="AZ247" s="27">
        <f t="shared" si="88"/>
        <v>0.85384129332726566</v>
      </c>
      <c r="BA247" s="35">
        <f t="shared" si="89"/>
        <v>46.057949857983544</v>
      </c>
      <c r="BB247" s="25">
        <v>43329</v>
      </c>
    </row>
    <row r="248" spans="1:54" x14ac:dyDescent="0.25">
      <c r="A248">
        <v>1251</v>
      </c>
      <c r="B248">
        <v>3</v>
      </c>
      <c r="C248" s="2">
        <v>43332</v>
      </c>
      <c r="D248">
        <v>1205.02</v>
      </c>
      <c r="E248">
        <v>1211</v>
      </c>
      <c r="F248">
        <v>1194.6300000000001</v>
      </c>
      <c r="G248">
        <v>1207.77</v>
      </c>
      <c r="H248">
        <v>870772</v>
      </c>
      <c r="I248" s="2">
        <v>43704.859580787037</v>
      </c>
      <c r="J248" s="2"/>
      <c r="K248" s="11">
        <v>43332</v>
      </c>
      <c r="L248" s="48">
        <f t="shared" si="86"/>
        <v>28.611192499267467</v>
      </c>
      <c r="M248" s="46">
        <f t="shared" si="90"/>
        <v>18.182961058324249</v>
      </c>
      <c r="N248" s="2"/>
      <c r="O248" s="11">
        <v>43332</v>
      </c>
      <c r="P248" s="13">
        <f t="shared" si="80"/>
        <v>0.25</v>
      </c>
      <c r="Q248" s="46">
        <f t="shared" si="101"/>
        <v>1216.601364509464</v>
      </c>
      <c r="R248" s="2"/>
      <c r="S248" s="25">
        <v>43332</v>
      </c>
      <c r="T248" s="27">
        <f t="shared" si="81"/>
        <v>0.15384615384615385</v>
      </c>
      <c r="U248" s="53">
        <f t="shared" si="85"/>
        <v>1220.5254648586072</v>
      </c>
      <c r="V248" s="27">
        <f t="shared" si="96"/>
        <v>7.407407407407407E-2</v>
      </c>
      <c r="W248" s="54">
        <f t="shared" si="99"/>
        <v>1212.2119623222827</v>
      </c>
      <c r="X248" s="53">
        <f t="shared" si="97"/>
        <v>8.3135025363244495</v>
      </c>
      <c r="Y248" s="52">
        <f t="shared" si="98"/>
        <v>0.2</v>
      </c>
      <c r="Z248" s="55">
        <f t="shared" si="102"/>
        <v>15.648407658378968</v>
      </c>
      <c r="AA248" s="53">
        <f t="shared" si="100"/>
        <v>-7.3349051220545185</v>
      </c>
      <c r="AB248" s="2"/>
      <c r="AC248" s="11">
        <f>C248</f>
        <v>43332</v>
      </c>
      <c r="AD248" s="17">
        <f>AVERAGE(G242:G248)</f>
        <v>1220.6171428571429</v>
      </c>
      <c r="AE248" s="18">
        <f>AVERAGE(G235:G248)</f>
        <v>1226.849285714286</v>
      </c>
      <c r="AG248" s="30">
        <f>AVERAGE(E248,F248,G248)</f>
        <v>1204.4666666666667</v>
      </c>
      <c r="AH248" s="30">
        <f t="shared" si="82"/>
        <v>1221.5285714285712</v>
      </c>
      <c r="AI248" s="30">
        <f t="shared" si="83"/>
        <v>14.528843537414852</v>
      </c>
      <c r="AJ248" s="31">
        <f t="shared" si="84"/>
        <v>-78.289804314507307</v>
      </c>
      <c r="AK248" s="25">
        <f t="shared" si="78"/>
        <v>43332</v>
      </c>
      <c r="AN248" s="22">
        <f>AVERAGE(E248,F248,G248)</f>
        <v>1204.4666666666667</v>
      </c>
      <c r="AO248" s="23">
        <f t="shared" si="93"/>
        <v>1231.6298333333332</v>
      </c>
      <c r="AP248" s="23">
        <f t="shared" si="94"/>
        <v>15.552833333333286</v>
      </c>
      <c r="AQ248" s="24">
        <f t="shared" si="95"/>
        <v>-116.43394736936064</v>
      </c>
      <c r="AR248" s="25">
        <v>43332</v>
      </c>
      <c r="AU248" s="22">
        <f>G248-G247</f>
        <v>6.8099999999999454</v>
      </c>
      <c r="AV248" s="27">
        <f t="shared" si="79"/>
        <v>6.8099999999999454</v>
      </c>
      <c r="AW248" s="27">
        <f t="shared" si="87"/>
        <v>0</v>
      </c>
      <c r="AX248" s="38">
        <f t="shared" si="91"/>
        <v>4.8701181973532117</v>
      </c>
      <c r="AY248" s="38">
        <f t="shared" si="92"/>
        <v>5.134080138994209</v>
      </c>
      <c r="AZ248" s="27">
        <f t="shared" si="88"/>
        <v>0.94858632228270812</v>
      </c>
      <c r="BA248" s="35">
        <f t="shared" si="89"/>
        <v>48.680744159769574</v>
      </c>
      <c r="BB248" s="25">
        <v>43332</v>
      </c>
    </row>
    <row r="249" spans="1:54" x14ac:dyDescent="0.25">
      <c r="A249">
        <v>1252</v>
      </c>
      <c r="B249">
        <v>3</v>
      </c>
      <c r="C249" s="2">
        <v>43333</v>
      </c>
      <c r="D249">
        <v>1208</v>
      </c>
      <c r="E249">
        <v>1217.26</v>
      </c>
      <c r="F249">
        <v>1200.3499999999999</v>
      </c>
      <c r="G249">
        <v>1201.6199999999999</v>
      </c>
      <c r="H249">
        <v>1205580</v>
      </c>
      <c r="I249" s="2">
        <v>43704.859580787037</v>
      </c>
      <c r="J249" s="2"/>
      <c r="K249" s="11">
        <v>43333</v>
      </c>
      <c r="L249" s="48">
        <f t="shared" si="86"/>
        <v>19.601523586287552</v>
      </c>
      <c r="M249" s="46">
        <f t="shared" si="90"/>
        <v>22.282449457954822</v>
      </c>
      <c r="N249" s="2"/>
      <c r="O249" s="11">
        <v>43333</v>
      </c>
      <c r="P249" s="13">
        <f t="shared" si="80"/>
        <v>0.25</v>
      </c>
      <c r="Q249" s="46">
        <f t="shared" si="101"/>
        <v>1212.8560233820981</v>
      </c>
      <c r="R249" s="2"/>
      <c r="S249" s="25">
        <v>43333</v>
      </c>
      <c r="T249" s="27">
        <f t="shared" si="81"/>
        <v>0.15384615384615385</v>
      </c>
      <c r="U249" s="53">
        <f t="shared" si="85"/>
        <v>1217.6169318034367</v>
      </c>
      <c r="V249" s="27">
        <f t="shared" si="96"/>
        <v>7.407407407407407E-2</v>
      </c>
      <c r="W249" s="54">
        <f t="shared" si="99"/>
        <v>1211.4273725206322</v>
      </c>
      <c r="X249" s="53">
        <f t="shared" si="97"/>
        <v>6.1895592828045665</v>
      </c>
      <c r="Y249" s="52">
        <f t="shared" si="98"/>
        <v>0.2</v>
      </c>
      <c r="Z249" s="55">
        <f t="shared" si="102"/>
        <v>13.756637983264088</v>
      </c>
      <c r="AA249" s="53">
        <f t="shared" si="100"/>
        <v>-7.5670787004595219</v>
      </c>
      <c r="AB249" s="2"/>
      <c r="AC249" s="11">
        <f>C249</f>
        <v>43333</v>
      </c>
      <c r="AD249" s="17">
        <f>AVERAGE(G243:G249)</f>
        <v>1215.475714285714</v>
      </c>
      <c r="AE249" s="18">
        <f>AVERAGE(G236:G249)</f>
        <v>1225.5357142857142</v>
      </c>
      <c r="AG249" s="30">
        <f>AVERAGE(E249,F249,G249)</f>
        <v>1206.4099999999999</v>
      </c>
      <c r="AH249" s="30">
        <f t="shared" si="82"/>
        <v>1216.9533333333334</v>
      </c>
      <c r="AI249" s="30">
        <f t="shared" si="83"/>
        <v>13.099999999999975</v>
      </c>
      <c r="AJ249" s="31">
        <f t="shared" si="84"/>
        <v>-53.655640373198686</v>
      </c>
      <c r="AK249" s="25">
        <f t="shared" si="78"/>
        <v>43333</v>
      </c>
      <c r="AN249" s="22">
        <f>AVERAGE(E249,F249,G249)</f>
        <v>1206.4099999999999</v>
      </c>
      <c r="AO249" s="23">
        <f t="shared" si="93"/>
        <v>1229.4563333333331</v>
      </c>
      <c r="AP249" s="23">
        <f t="shared" si="94"/>
        <v>15.683966666666606</v>
      </c>
      <c r="AQ249" s="24">
        <f t="shared" si="95"/>
        <v>-97.961329227229129</v>
      </c>
      <c r="AR249" s="25">
        <v>43333</v>
      </c>
      <c r="AU249" s="22">
        <f>G249-G248</f>
        <v>-6.1500000000000909</v>
      </c>
      <c r="AV249" s="27">
        <f t="shared" si="79"/>
        <v>0</v>
      </c>
      <c r="AW249" s="27">
        <f t="shared" si="87"/>
        <v>6.1500000000000909</v>
      </c>
      <c r="AX249" s="38">
        <f t="shared" si="91"/>
        <v>4.522252611827982</v>
      </c>
      <c r="AY249" s="38">
        <f t="shared" si="92"/>
        <v>5.2066458433517724</v>
      </c>
      <c r="AZ249" s="27">
        <f t="shared" si="88"/>
        <v>0.86855391126752479</v>
      </c>
      <c r="BA249" s="35">
        <f t="shared" si="89"/>
        <v>46.482678719092746</v>
      </c>
      <c r="BB249" s="25">
        <v>43333</v>
      </c>
    </row>
    <row r="250" spans="1:54" x14ac:dyDescent="0.25">
      <c r="A250">
        <v>1253</v>
      </c>
      <c r="B250">
        <v>3</v>
      </c>
      <c r="C250" s="2">
        <v>43334</v>
      </c>
      <c r="D250">
        <v>1200</v>
      </c>
      <c r="E250">
        <v>1211.8399999999999</v>
      </c>
      <c r="F250">
        <v>1199</v>
      </c>
      <c r="G250">
        <v>1207.33</v>
      </c>
      <c r="H250">
        <v>887389</v>
      </c>
      <c r="I250" s="2">
        <v>43704.859580787037</v>
      </c>
      <c r="J250" s="2"/>
      <c r="K250" s="11">
        <v>43334</v>
      </c>
      <c r="L250" s="48">
        <f t="shared" si="86"/>
        <v>27.966598300615182</v>
      </c>
      <c r="M250" s="46">
        <f t="shared" si="90"/>
        <v>25.393104795390069</v>
      </c>
      <c r="N250" s="2"/>
      <c r="O250" s="11">
        <v>43334</v>
      </c>
      <c r="P250" s="13">
        <f t="shared" si="80"/>
        <v>0.25</v>
      </c>
      <c r="Q250" s="46">
        <f t="shared" si="101"/>
        <v>1211.4745175365736</v>
      </c>
      <c r="R250" s="2"/>
      <c r="S250" s="25">
        <v>43334</v>
      </c>
      <c r="T250" s="27">
        <f t="shared" si="81"/>
        <v>0.15384615384615385</v>
      </c>
      <c r="U250" s="53">
        <f t="shared" si="85"/>
        <v>1216.0343269106004</v>
      </c>
      <c r="V250" s="27">
        <f t="shared" si="96"/>
        <v>7.407407407407407E-2</v>
      </c>
      <c r="W250" s="54">
        <f t="shared" si="99"/>
        <v>1211.1238634450299</v>
      </c>
      <c r="X250" s="53">
        <f t="shared" si="97"/>
        <v>4.9104634655705013</v>
      </c>
      <c r="Y250" s="52">
        <f t="shared" si="98"/>
        <v>0.2</v>
      </c>
      <c r="Z250" s="55">
        <f t="shared" si="102"/>
        <v>11.987403079725372</v>
      </c>
      <c r="AA250" s="53">
        <f t="shared" si="100"/>
        <v>-7.0769396141548704</v>
      </c>
      <c r="AB250" s="2"/>
      <c r="AC250" s="11">
        <f>C250</f>
        <v>43334</v>
      </c>
      <c r="AD250" s="17">
        <f>AVERAGE(G244:G250)</f>
        <v>1211.5214285714287</v>
      </c>
      <c r="AE250" s="18">
        <f>AVERAGE(G237:G250)</f>
        <v>1224.1914285714286</v>
      </c>
      <c r="AG250" s="30">
        <f>AVERAGE(E250,F250,G250)</f>
        <v>1206.0566666666666</v>
      </c>
      <c r="AH250" s="30">
        <f t="shared" si="82"/>
        <v>1212.2033333333334</v>
      </c>
      <c r="AI250" s="30">
        <f t="shared" si="83"/>
        <v>9.4276190476190482</v>
      </c>
      <c r="AJ250" s="31">
        <f t="shared" si="84"/>
        <v>-43.465669932990529</v>
      </c>
      <c r="AK250" s="25">
        <f t="shared" si="78"/>
        <v>43334</v>
      </c>
      <c r="AN250" s="22">
        <f>AVERAGE(E250,F250,G250)</f>
        <v>1206.0566666666666</v>
      </c>
      <c r="AO250" s="23">
        <f t="shared" si="93"/>
        <v>1226.9476666666667</v>
      </c>
      <c r="AP250" s="23">
        <f t="shared" si="94"/>
        <v>15.013533333333317</v>
      </c>
      <c r="AQ250" s="24">
        <f t="shared" si="95"/>
        <v>-92.76519406935121</v>
      </c>
      <c r="AR250" s="25">
        <v>43334</v>
      </c>
      <c r="AU250" s="22">
        <f>G250-G249</f>
        <v>5.7100000000000364</v>
      </c>
      <c r="AV250" s="27">
        <f t="shared" si="79"/>
        <v>5.7100000000000364</v>
      </c>
      <c r="AW250" s="27">
        <f t="shared" si="87"/>
        <v>0</v>
      </c>
      <c r="AX250" s="38">
        <f t="shared" si="91"/>
        <v>4.6070917109831289</v>
      </c>
      <c r="AY250" s="38">
        <f t="shared" si="92"/>
        <v>4.8347425688266457</v>
      </c>
      <c r="AZ250" s="27">
        <f t="shared" si="88"/>
        <v>0.95291355132094124</v>
      </c>
      <c r="BA250" s="35">
        <f t="shared" si="89"/>
        <v>48.794456399587943</v>
      </c>
      <c r="BB250" s="25">
        <v>43334</v>
      </c>
    </row>
    <row r="251" spans="1:54" x14ac:dyDescent="0.25">
      <c r="A251">
        <v>1254</v>
      </c>
      <c r="B251">
        <v>3</v>
      </c>
      <c r="C251" s="2">
        <v>43335</v>
      </c>
      <c r="D251">
        <v>1207.1400000000001</v>
      </c>
      <c r="E251">
        <v>1221.28</v>
      </c>
      <c r="F251">
        <v>1204.24</v>
      </c>
      <c r="G251">
        <v>1205.3800000000001</v>
      </c>
      <c r="H251">
        <v>992604</v>
      </c>
      <c r="I251" s="2">
        <v>43704.859580787037</v>
      </c>
      <c r="J251" s="2"/>
      <c r="K251" s="11">
        <v>43335</v>
      </c>
      <c r="L251" s="48">
        <f t="shared" si="86"/>
        <v>25.109874011134046</v>
      </c>
      <c r="M251" s="46">
        <f t="shared" si="90"/>
        <v>24.225998632678927</v>
      </c>
      <c r="N251" s="2"/>
      <c r="O251" s="11">
        <v>43335</v>
      </c>
      <c r="P251" s="13">
        <f t="shared" si="80"/>
        <v>0.25</v>
      </c>
      <c r="Q251" s="46">
        <f t="shared" si="101"/>
        <v>1209.9508881524303</v>
      </c>
      <c r="R251" s="2"/>
      <c r="S251" s="25">
        <v>43335</v>
      </c>
      <c r="T251" s="27">
        <f t="shared" si="81"/>
        <v>0.15384615384615385</v>
      </c>
      <c r="U251" s="53">
        <f t="shared" si="85"/>
        <v>1214.395199693585</v>
      </c>
      <c r="V251" s="27">
        <f t="shared" si="96"/>
        <v>7.407407407407407E-2</v>
      </c>
      <c r="W251" s="54">
        <f t="shared" si="99"/>
        <v>1210.6983920787313</v>
      </c>
      <c r="X251" s="53">
        <f t="shared" si="97"/>
        <v>3.6968076148536966</v>
      </c>
      <c r="Y251" s="52">
        <f t="shared" si="98"/>
        <v>0.2</v>
      </c>
      <c r="Z251" s="55">
        <f t="shared" si="102"/>
        <v>10.329283986751037</v>
      </c>
      <c r="AA251" s="53">
        <f t="shared" si="100"/>
        <v>-6.6324763718973401</v>
      </c>
      <c r="AB251" s="2"/>
      <c r="AC251" s="11">
        <f>C251</f>
        <v>43335</v>
      </c>
      <c r="AD251" s="17">
        <f>AVERAGE(G245:G251)</f>
        <v>1206.2757142857142</v>
      </c>
      <c r="AE251" s="18">
        <f>AVERAGE(G238:G251)</f>
        <v>1222.8821428571428</v>
      </c>
      <c r="AG251" s="30">
        <f>AVERAGE(E251,F251,G251)</f>
        <v>1210.3</v>
      </c>
      <c r="AH251" s="30">
        <f t="shared" si="82"/>
        <v>1208.2900000000002</v>
      </c>
      <c r="AI251" s="30">
        <f t="shared" si="83"/>
        <v>4.8057142857143322</v>
      </c>
      <c r="AJ251" s="31">
        <f t="shared" si="84"/>
        <v>27.883472057071366</v>
      </c>
      <c r="AK251" s="25">
        <f t="shared" si="78"/>
        <v>43335</v>
      </c>
      <c r="AN251" s="22">
        <f>AVERAGE(E251,F251,G251)</f>
        <v>1210.3</v>
      </c>
      <c r="AO251" s="23">
        <f t="shared" si="93"/>
        <v>1224.3440000000001</v>
      </c>
      <c r="AP251" s="23">
        <f t="shared" si="94"/>
        <v>13.293533333333334</v>
      </c>
      <c r="AQ251" s="24">
        <f t="shared" si="95"/>
        <v>-70.430234249234445</v>
      </c>
      <c r="AR251" s="25">
        <v>43335</v>
      </c>
      <c r="AU251" s="22">
        <f>G251-G250</f>
        <v>-1.9499999999998181</v>
      </c>
      <c r="AV251" s="27">
        <f t="shared" si="79"/>
        <v>0</v>
      </c>
      <c r="AW251" s="27">
        <f t="shared" si="87"/>
        <v>1.9499999999998181</v>
      </c>
      <c r="AX251" s="38">
        <f t="shared" si="91"/>
        <v>4.2780137316271913</v>
      </c>
      <c r="AY251" s="38">
        <f t="shared" si="92"/>
        <v>4.6286895281961575</v>
      </c>
      <c r="AZ251" s="27">
        <f t="shared" si="88"/>
        <v>0.92423864369541597</v>
      </c>
      <c r="BA251" s="35">
        <f t="shared" si="89"/>
        <v>48.031393960598159</v>
      </c>
      <c r="BB251" s="25">
        <v>43335</v>
      </c>
    </row>
    <row r="252" spans="1:54" x14ac:dyDescent="0.25">
      <c r="A252">
        <v>1255</v>
      </c>
      <c r="B252">
        <v>3</v>
      </c>
      <c r="C252" s="2">
        <v>43336</v>
      </c>
      <c r="D252">
        <v>1208.82</v>
      </c>
      <c r="E252">
        <v>1221.6500000000001</v>
      </c>
      <c r="F252">
        <v>1206.3599999999999</v>
      </c>
      <c r="G252">
        <v>1220.6500000000001</v>
      </c>
      <c r="H252">
        <v>946840</v>
      </c>
      <c r="I252" s="2">
        <v>43704.859580787037</v>
      </c>
      <c r="J252" s="2"/>
      <c r="K252" s="11">
        <v>43336</v>
      </c>
      <c r="L252" s="48">
        <f t="shared" si="86"/>
        <v>47.480222677996025</v>
      </c>
      <c r="M252" s="46">
        <f t="shared" si="90"/>
        <v>33.518898329915082</v>
      </c>
      <c r="N252" s="2"/>
      <c r="O252" s="11">
        <v>43336</v>
      </c>
      <c r="P252" s="13">
        <f t="shared" si="80"/>
        <v>0.25</v>
      </c>
      <c r="Q252" s="46">
        <f t="shared" si="101"/>
        <v>1212.6256661143227</v>
      </c>
      <c r="R252" s="2"/>
      <c r="S252" s="25">
        <v>43336</v>
      </c>
      <c r="T252" s="27">
        <f t="shared" si="81"/>
        <v>0.15384615384615385</v>
      </c>
      <c r="U252" s="53">
        <f t="shared" si="85"/>
        <v>1215.3574766638028</v>
      </c>
      <c r="V252" s="27">
        <f t="shared" si="96"/>
        <v>7.407407407407407E-2</v>
      </c>
      <c r="W252" s="54">
        <f t="shared" si="99"/>
        <v>1211.4355482210476</v>
      </c>
      <c r="X252" s="53">
        <f t="shared" si="97"/>
        <v>3.9219284427551884</v>
      </c>
      <c r="Y252" s="52">
        <f t="shared" si="98"/>
        <v>0.2</v>
      </c>
      <c r="Z252" s="55">
        <f t="shared" si="102"/>
        <v>9.0478128779518663</v>
      </c>
      <c r="AA252" s="53">
        <f t="shared" si="100"/>
        <v>-5.1258844351966779</v>
      </c>
      <c r="AB252" s="2"/>
      <c r="AC252" s="11">
        <f>C252</f>
        <v>43336</v>
      </c>
      <c r="AD252" s="17">
        <f>AVERAGE(G246:G252)</f>
        <v>1207.1714285714286</v>
      </c>
      <c r="AE252" s="18">
        <f>AVERAGE(G239:G252)</f>
        <v>1222.587857142857</v>
      </c>
      <c r="AG252" s="30">
        <f>AVERAGE(E252,F252,G252)</f>
        <v>1216.22</v>
      </c>
      <c r="AH252" s="30">
        <f t="shared" si="82"/>
        <v>1207.7914285714285</v>
      </c>
      <c r="AI252" s="30">
        <f t="shared" si="83"/>
        <v>4.235918367346942</v>
      </c>
      <c r="AJ252" s="31">
        <f t="shared" si="84"/>
        <v>132.65240573007196</v>
      </c>
      <c r="AK252" s="25">
        <f t="shared" si="78"/>
        <v>43336</v>
      </c>
      <c r="AN252" s="22">
        <f>AVERAGE(E252,F252,G252)</f>
        <v>1216.22</v>
      </c>
      <c r="AO252" s="23">
        <f t="shared" si="93"/>
        <v>1222.7651666666668</v>
      </c>
      <c r="AP252" s="23">
        <f t="shared" si="94"/>
        <v>11.911383333333356</v>
      </c>
      <c r="AQ252" s="24">
        <f t="shared" si="95"/>
        <v>-36.632558304404952</v>
      </c>
      <c r="AR252" s="25">
        <v>43336</v>
      </c>
      <c r="AU252" s="22">
        <f>G252-G251</f>
        <v>15.269999999999982</v>
      </c>
      <c r="AV252" s="27">
        <f t="shared" si="79"/>
        <v>15.269999999999982</v>
      </c>
      <c r="AW252" s="27">
        <f t="shared" si="87"/>
        <v>0</v>
      </c>
      <c r="AX252" s="38">
        <f t="shared" si="91"/>
        <v>5.0631556079395335</v>
      </c>
      <c r="AY252" s="38">
        <f t="shared" si="92"/>
        <v>4.2980688476107174</v>
      </c>
      <c r="AZ252" s="27">
        <f t="shared" si="88"/>
        <v>1.1780070974791679</v>
      </c>
      <c r="BA252" s="35">
        <f t="shared" si="89"/>
        <v>54.08646734175462</v>
      </c>
      <c r="BB252" s="25">
        <v>43336</v>
      </c>
    </row>
    <row r="253" spans="1:54" x14ac:dyDescent="0.25">
      <c r="A253">
        <v>1256</v>
      </c>
      <c r="B253">
        <v>3</v>
      </c>
      <c r="C253" s="2">
        <v>43339</v>
      </c>
      <c r="D253">
        <v>1227.5999999999999</v>
      </c>
      <c r="E253">
        <v>1243.0899999999999</v>
      </c>
      <c r="F253">
        <v>1225.72</v>
      </c>
      <c r="G253">
        <v>1241.82</v>
      </c>
      <c r="H253">
        <v>1156255</v>
      </c>
      <c r="I253" s="2">
        <v>43704.859580787037</v>
      </c>
      <c r="J253" s="2"/>
      <c r="K253" s="11">
        <v>43339</v>
      </c>
      <c r="L253" s="48">
        <f t="shared" si="86"/>
        <v>78.493993554057923</v>
      </c>
      <c r="M253" s="46">
        <f t="shared" si="90"/>
        <v>50.361363414395989</v>
      </c>
      <c r="N253" s="2"/>
      <c r="O253" s="11">
        <v>43339</v>
      </c>
      <c r="P253" s="13">
        <f t="shared" si="80"/>
        <v>0.25</v>
      </c>
      <c r="Q253" s="46">
        <f t="shared" si="101"/>
        <v>1219.924249585742</v>
      </c>
      <c r="R253" s="2"/>
      <c r="S253" s="25">
        <v>43339</v>
      </c>
      <c r="T253" s="27">
        <f t="shared" si="81"/>
        <v>0.15384615384615385</v>
      </c>
      <c r="U253" s="53">
        <f t="shared" si="85"/>
        <v>1219.4286341001409</v>
      </c>
      <c r="V253" s="27">
        <f t="shared" si="96"/>
        <v>7.407407407407407E-2</v>
      </c>
      <c r="W253" s="54">
        <f t="shared" si="99"/>
        <v>1213.6862483528218</v>
      </c>
      <c r="X253" s="53">
        <f t="shared" si="97"/>
        <v>5.7423857473190765</v>
      </c>
      <c r="Y253" s="52">
        <f t="shared" si="98"/>
        <v>0.2</v>
      </c>
      <c r="Z253" s="55">
        <f t="shared" si="102"/>
        <v>8.3867274518253083</v>
      </c>
      <c r="AA253" s="53">
        <f t="shared" si="100"/>
        <v>-2.6443417045062318</v>
      </c>
      <c r="AB253" s="2"/>
      <c r="AC253" s="11">
        <f>C253</f>
        <v>43339</v>
      </c>
      <c r="AD253" s="17">
        <f>AVERAGE(G247:G253)</f>
        <v>1212.2185714285715</v>
      </c>
      <c r="AE253" s="18">
        <f>AVERAGE(G240:G253)</f>
        <v>1222.5592857142858</v>
      </c>
      <c r="AG253" s="30">
        <f>AVERAGE(E253,F253,G253)</f>
        <v>1236.8766666666668</v>
      </c>
      <c r="AH253" s="30">
        <f t="shared" si="82"/>
        <v>1211.3909523809525</v>
      </c>
      <c r="AI253" s="30">
        <f t="shared" si="83"/>
        <v>8.6613605442177821</v>
      </c>
      <c r="AJ253" s="31">
        <f t="shared" si="84"/>
        <v>196.16405648670073</v>
      </c>
      <c r="AK253" s="25">
        <f t="shared" si="78"/>
        <v>43339</v>
      </c>
      <c r="AN253" s="22">
        <f>AVERAGE(E253,F253,G253)</f>
        <v>1236.8766666666668</v>
      </c>
      <c r="AO253" s="23">
        <f t="shared" si="93"/>
        <v>1223.5068333333334</v>
      </c>
      <c r="AP253" s="23">
        <f t="shared" si="94"/>
        <v>12.787549999999987</v>
      </c>
      <c r="AQ253" s="24">
        <f t="shared" si="95"/>
        <v>69.702345032647287</v>
      </c>
      <c r="AR253" s="25">
        <v>43339</v>
      </c>
      <c r="AU253" s="22">
        <f>G253-G252</f>
        <v>21.169999999999845</v>
      </c>
      <c r="AV253" s="27">
        <f t="shared" si="79"/>
        <v>21.169999999999845</v>
      </c>
      <c r="AW253" s="27">
        <f t="shared" si="87"/>
        <v>0</v>
      </c>
      <c r="AX253" s="38">
        <f t="shared" si="91"/>
        <v>6.2136444930866981</v>
      </c>
      <c r="AY253" s="38">
        <f t="shared" si="92"/>
        <v>3.9910639299242376</v>
      </c>
      <c r="AZ253" s="27">
        <f t="shared" si="88"/>
        <v>1.5568892411113675</v>
      </c>
      <c r="BA253" s="35">
        <f t="shared" si="89"/>
        <v>60.8899758377745</v>
      </c>
      <c r="BB253" s="25">
        <v>43339</v>
      </c>
    </row>
    <row r="254" spans="1:54" x14ac:dyDescent="0.25">
      <c r="A254">
        <v>1257</v>
      </c>
      <c r="B254">
        <v>3</v>
      </c>
      <c r="C254" s="2">
        <v>43340</v>
      </c>
      <c r="D254">
        <v>1241.29</v>
      </c>
      <c r="E254">
        <v>1242.55</v>
      </c>
      <c r="F254">
        <v>1228.69</v>
      </c>
      <c r="G254">
        <v>1231.1500000000001</v>
      </c>
      <c r="H254">
        <v>1304007</v>
      </c>
      <c r="I254" s="2">
        <v>43704.859580787037</v>
      </c>
      <c r="J254" s="2"/>
      <c r="K254" s="11">
        <v>43340</v>
      </c>
      <c r="L254" s="48">
        <f t="shared" si="86"/>
        <v>63.759286775631665</v>
      </c>
      <c r="M254" s="46">
        <f t="shared" si="90"/>
        <v>63.244501002561869</v>
      </c>
      <c r="N254" s="2"/>
      <c r="O254" s="11">
        <v>43340</v>
      </c>
      <c r="P254" s="13">
        <f t="shared" si="80"/>
        <v>0.25</v>
      </c>
      <c r="Q254" s="46">
        <f t="shared" si="101"/>
        <v>1222.7306871893065</v>
      </c>
      <c r="R254" s="2"/>
      <c r="S254" s="25">
        <v>43340</v>
      </c>
      <c r="T254" s="27">
        <f t="shared" si="81"/>
        <v>0.15384615384615385</v>
      </c>
      <c r="U254" s="53">
        <f t="shared" si="85"/>
        <v>1221.2319211616577</v>
      </c>
      <c r="V254" s="27">
        <f t="shared" si="96"/>
        <v>7.407407407407407E-2</v>
      </c>
      <c r="W254" s="54">
        <f t="shared" si="99"/>
        <v>1214.9798595859461</v>
      </c>
      <c r="X254" s="53">
        <f t="shared" si="97"/>
        <v>6.2520615757116502</v>
      </c>
      <c r="Y254" s="52">
        <f t="shared" si="98"/>
        <v>0.2</v>
      </c>
      <c r="Z254" s="55">
        <f t="shared" si="102"/>
        <v>7.9597942766025769</v>
      </c>
      <c r="AA254" s="53">
        <f t="shared" si="100"/>
        <v>-1.7077327008909267</v>
      </c>
      <c r="AB254" s="2"/>
      <c r="AC254" s="11">
        <f>C254</f>
        <v>43340</v>
      </c>
      <c r="AD254" s="17">
        <f>AVERAGE(G248:G254)</f>
        <v>1216.5314285714285</v>
      </c>
      <c r="AE254" s="18">
        <f>AVERAGE(G241:G254)</f>
        <v>1221.5264285714286</v>
      </c>
      <c r="AG254" s="30">
        <f>AVERAGE(E254,F254,G254)</f>
        <v>1234.1299999999999</v>
      </c>
      <c r="AH254" s="30">
        <f t="shared" si="82"/>
        <v>1216.3514285714286</v>
      </c>
      <c r="AI254" s="30">
        <f t="shared" si="83"/>
        <v>10.943945578231348</v>
      </c>
      <c r="AJ254" s="31">
        <f t="shared" si="84"/>
        <v>108.30080310300933</v>
      </c>
      <c r="AK254" s="25">
        <f t="shared" si="78"/>
        <v>43340</v>
      </c>
      <c r="AN254" s="22">
        <f>AVERAGE(E254,F254,G254)</f>
        <v>1234.1299999999999</v>
      </c>
      <c r="AO254" s="23">
        <f t="shared" si="93"/>
        <v>1224.3725000000002</v>
      </c>
      <c r="AP254" s="23">
        <f t="shared" si="94"/>
        <v>13.157333333333337</v>
      </c>
      <c r="AQ254" s="24">
        <f t="shared" si="95"/>
        <v>49.440109444668145</v>
      </c>
      <c r="AR254" s="25">
        <v>43340</v>
      </c>
      <c r="AU254" s="22">
        <f>G254-G253</f>
        <v>-10.669999999999845</v>
      </c>
      <c r="AV254" s="27">
        <f t="shared" si="79"/>
        <v>0</v>
      </c>
      <c r="AW254" s="27">
        <f t="shared" si="87"/>
        <v>10.669999999999845</v>
      </c>
      <c r="AX254" s="38">
        <f t="shared" si="91"/>
        <v>5.7698127435805047</v>
      </c>
      <c r="AY254" s="38">
        <f t="shared" si="92"/>
        <v>4.4681307920724951</v>
      </c>
      <c r="AZ254" s="27">
        <f t="shared" si="88"/>
        <v>1.2913258389430982</v>
      </c>
      <c r="BA254" s="35">
        <f t="shared" si="89"/>
        <v>56.357145587758829</v>
      </c>
      <c r="BB254" s="25">
        <v>43340</v>
      </c>
    </row>
    <row r="255" spans="1:54" x14ac:dyDescent="0.25">
      <c r="A255">
        <v>1258</v>
      </c>
      <c r="B255">
        <v>3</v>
      </c>
      <c r="C255" s="2">
        <v>43341</v>
      </c>
      <c r="D255">
        <v>1237.45</v>
      </c>
      <c r="E255">
        <v>1250.6600000000001</v>
      </c>
      <c r="F255">
        <v>1236.3599999999999</v>
      </c>
      <c r="G255">
        <v>1249.3</v>
      </c>
      <c r="H255">
        <v>1309312</v>
      </c>
      <c r="I255" s="2">
        <v>43704.859580787037</v>
      </c>
      <c r="J255" s="2"/>
      <c r="K255" s="11">
        <v>43341</v>
      </c>
      <c r="L255" s="48">
        <f t="shared" si="86"/>
        <v>97.821211150272148</v>
      </c>
      <c r="M255" s="46">
        <f t="shared" si="90"/>
        <v>80.024830493320579</v>
      </c>
      <c r="N255" s="2"/>
      <c r="O255" s="11">
        <v>43341</v>
      </c>
      <c r="P255" s="13">
        <f t="shared" si="80"/>
        <v>0.25</v>
      </c>
      <c r="Q255" s="46">
        <f t="shared" si="101"/>
        <v>1229.3730153919798</v>
      </c>
      <c r="R255" s="2"/>
      <c r="S255" s="25">
        <v>43341</v>
      </c>
      <c r="T255" s="27">
        <f t="shared" si="81"/>
        <v>0.15384615384615385</v>
      </c>
      <c r="U255" s="53">
        <f t="shared" si="85"/>
        <v>1225.5500871367874</v>
      </c>
      <c r="V255" s="27">
        <f t="shared" si="96"/>
        <v>7.407407407407407E-2</v>
      </c>
      <c r="W255" s="54">
        <f t="shared" si="99"/>
        <v>1217.5220922092094</v>
      </c>
      <c r="X255" s="53">
        <f t="shared" si="97"/>
        <v>8.0279949275779927</v>
      </c>
      <c r="Y255" s="52">
        <f t="shared" si="98"/>
        <v>0.2</v>
      </c>
      <c r="Z255" s="55">
        <f t="shared" si="102"/>
        <v>7.9734344067976597</v>
      </c>
      <c r="AA255" s="53">
        <f t="shared" si="100"/>
        <v>5.4560520780333022E-2</v>
      </c>
      <c r="AB255" s="2"/>
      <c r="AC255" s="11">
        <f>C255</f>
        <v>43341</v>
      </c>
      <c r="AD255" s="17">
        <f>AVERAGE(G249:G255)</f>
        <v>1222.4642857142856</v>
      </c>
      <c r="AE255" s="18">
        <f>AVERAGE(G242:G255)</f>
        <v>1221.5407142857141</v>
      </c>
      <c r="AG255" s="30">
        <f>AVERAGE(E255,F255,G255)</f>
        <v>1245.4399999999998</v>
      </c>
      <c r="AH255" s="30">
        <f t="shared" si="82"/>
        <v>1222.2047619047621</v>
      </c>
      <c r="AI255" s="30">
        <f t="shared" si="83"/>
        <v>14.237823129251735</v>
      </c>
      <c r="AJ255" s="31">
        <f t="shared" si="84"/>
        <v>108.79583620008462</v>
      </c>
      <c r="AK255" s="25">
        <f t="shared" si="78"/>
        <v>43341</v>
      </c>
      <c r="AN255" s="22">
        <f>AVERAGE(E255,F255,G255)</f>
        <v>1245.4399999999998</v>
      </c>
      <c r="AO255" s="23">
        <f t="shared" si="93"/>
        <v>1225.5830000000001</v>
      </c>
      <c r="AP255" s="23">
        <f t="shared" si="94"/>
        <v>14.174633333333315</v>
      </c>
      <c r="AQ255" s="24">
        <f t="shared" si="95"/>
        <v>93.392186511584171</v>
      </c>
      <c r="AR255" s="25">
        <v>43341</v>
      </c>
      <c r="AU255" s="22">
        <f>G255-G254</f>
        <v>18.149999999999864</v>
      </c>
      <c r="AV255" s="27">
        <f t="shared" si="79"/>
        <v>18.149999999999864</v>
      </c>
      <c r="AW255" s="27">
        <f t="shared" si="87"/>
        <v>0</v>
      </c>
      <c r="AX255" s="38">
        <f t="shared" si="91"/>
        <v>6.6541118333247438</v>
      </c>
      <c r="AY255" s="38">
        <f t="shared" si="92"/>
        <v>4.1489785926387457</v>
      </c>
      <c r="AZ255" s="27">
        <f t="shared" si="88"/>
        <v>1.6037951714503149</v>
      </c>
      <c r="BA255" s="35">
        <f t="shared" si="89"/>
        <v>61.594521298578201</v>
      </c>
      <c r="BB255" s="25">
        <v>43341</v>
      </c>
    </row>
    <row r="256" spans="1:54" x14ac:dyDescent="0.25">
      <c r="A256">
        <v>1259</v>
      </c>
      <c r="B256">
        <v>3</v>
      </c>
      <c r="C256" s="2">
        <v>43342</v>
      </c>
      <c r="D256">
        <v>1244.23</v>
      </c>
      <c r="E256">
        <v>1253.6400000000001</v>
      </c>
      <c r="F256">
        <v>1232.5899999999999</v>
      </c>
      <c r="G256">
        <v>1239.1199999999999</v>
      </c>
      <c r="H256">
        <v>1331439</v>
      </c>
      <c r="I256" s="2">
        <v>43704.859580787037</v>
      </c>
      <c r="J256" s="2"/>
      <c r="K256" s="11">
        <v>43342</v>
      </c>
      <c r="L256" s="48">
        <f t="shared" si="86"/>
        <v>77.79816513761439</v>
      </c>
      <c r="M256" s="46">
        <f t="shared" si="90"/>
        <v>79.792887687839411</v>
      </c>
      <c r="N256" s="2"/>
      <c r="O256" s="11">
        <v>43342</v>
      </c>
      <c r="P256" s="13">
        <f t="shared" si="80"/>
        <v>0.25</v>
      </c>
      <c r="Q256" s="46">
        <f t="shared" si="101"/>
        <v>1231.8097615439849</v>
      </c>
      <c r="R256" s="2"/>
      <c r="S256" s="25">
        <v>43342</v>
      </c>
      <c r="T256" s="27">
        <f t="shared" si="81"/>
        <v>0.15384615384615385</v>
      </c>
      <c r="U256" s="53">
        <f t="shared" si="85"/>
        <v>1227.63776603882</v>
      </c>
      <c r="V256" s="27">
        <f t="shared" si="96"/>
        <v>7.407407407407407E-2</v>
      </c>
      <c r="W256" s="54">
        <f t="shared" si="99"/>
        <v>1219.1219372307494</v>
      </c>
      <c r="X256" s="53">
        <f t="shared" si="97"/>
        <v>8.515828808070637</v>
      </c>
      <c r="Y256" s="52">
        <f t="shared" si="98"/>
        <v>0.2</v>
      </c>
      <c r="Z256" s="55">
        <f t="shared" si="102"/>
        <v>8.0819132870522559</v>
      </c>
      <c r="AA256" s="53">
        <f t="shared" si="100"/>
        <v>0.43391552101838116</v>
      </c>
      <c r="AB256" s="2"/>
      <c r="AC256" s="11">
        <f>C256</f>
        <v>43342</v>
      </c>
      <c r="AD256" s="17">
        <f>AVERAGE(G250:G256)</f>
        <v>1227.8214285714287</v>
      </c>
      <c r="AE256" s="18">
        <f>AVERAGE(G243:G256)</f>
        <v>1221.6485714285711</v>
      </c>
      <c r="AG256" s="30">
        <f>AVERAGE(E256,F256,G256)</f>
        <v>1241.7833333333333</v>
      </c>
      <c r="AH256" s="30">
        <f t="shared" si="82"/>
        <v>1227.2580952380954</v>
      </c>
      <c r="AI256" s="30">
        <f t="shared" si="83"/>
        <v>14.056462585033971</v>
      </c>
      <c r="AJ256" s="31">
        <f t="shared" si="84"/>
        <v>68.889964348512777</v>
      </c>
      <c r="AK256" s="25">
        <f t="shared" si="78"/>
        <v>43342</v>
      </c>
      <c r="AN256" s="22">
        <f>AVERAGE(E256,F256,G256)</f>
        <v>1241.7833333333333</v>
      </c>
      <c r="AO256" s="23">
        <f t="shared" si="93"/>
        <v>1226.6585</v>
      </c>
      <c r="AP256" s="23">
        <f t="shared" si="94"/>
        <v>14.719166666666638</v>
      </c>
      <c r="AQ256" s="24">
        <f t="shared" si="95"/>
        <v>68.504029138122988</v>
      </c>
      <c r="AR256" s="25">
        <v>43342</v>
      </c>
      <c r="AU256" s="22">
        <f>G256-G255</f>
        <v>-10.180000000000064</v>
      </c>
      <c r="AV256" s="27">
        <f t="shared" si="79"/>
        <v>0</v>
      </c>
      <c r="AW256" s="27">
        <f t="shared" si="87"/>
        <v>10.180000000000064</v>
      </c>
      <c r="AX256" s="38">
        <f t="shared" si="91"/>
        <v>6.1788181309444052</v>
      </c>
      <c r="AY256" s="38">
        <f t="shared" si="92"/>
        <v>4.5797658360216973</v>
      </c>
      <c r="AZ256" s="27">
        <f t="shared" si="88"/>
        <v>1.3491559071307795</v>
      </c>
      <c r="BA256" s="35">
        <f t="shared" si="89"/>
        <v>57.431518403502487</v>
      </c>
      <c r="BB256" s="25">
        <v>43342</v>
      </c>
    </row>
    <row r="257" spans="1:54" x14ac:dyDescent="0.25">
      <c r="A257">
        <v>1260</v>
      </c>
      <c r="B257">
        <v>3</v>
      </c>
      <c r="C257" s="2">
        <v>43343</v>
      </c>
      <c r="D257">
        <v>1234.98</v>
      </c>
      <c r="E257">
        <v>1238.6600000000001</v>
      </c>
      <c r="F257">
        <v>1211.29</v>
      </c>
      <c r="G257">
        <v>1218.19</v>
      </c>
      <c r="H257">
        <v>1816426</v>
      </c>
      <c r="I257" s="2">
        <v>43704.859580787037</v>
      </c>
      <c r="J257" s="2"/>
      <c r="K257" s="11">
        <v>43343</v>
      </c>
      <c r="L257" s="48">
        <f t="shared" si="86"/>
        <v>45.795107033639148</v>
      </c>
      <c r="M257" s="46">
        <f t="shared" si="90"/>
        <v>73.804827773841893</v>
      </c>
      <c r="N257" s="2"/>
      <c r="O257" s="11">
        <v>43343</v>
      </c>
      <c r="P257" s="13">
        <f t="shared" si="80"/>
        <v>0.25</v>
      </c>
      <c r="Q257" s="46">
        <f t="shared" si="101"/>
        <v>1228.4048211579889</v>
      </c>
      <c r="R257" s="2"/>
      <c r="S257" s="25">
        <v>43343</v>
      </c>
      <c r="T257" s="27">
        <f t="shared" si="81"/>
        <v>0.15384615384615385</v>
      </c>
      <c r="U257" s="53">
        <f t="shared" si="85"/>
        <v>1226.1842635713092</v>
      </c>
      <c r="V257" s="27">
        <f t="shared" si="96"/>
        <v>7.407407407407407E-2</v>
      </c>
      <c r="W257" s="54">
        <f t="shared" si="99"/>
        <v>1219.0529048432866</v>
      </c>
      <c r="X257" s="53">
        <f t="shared" si="97"/>
        <v>7.1313587280226329</v>
      </c>
      <c r="Y257" s="52">
        <f t="shared" si="98"/>
        <v>0.2</v>
      </c>
      <c r="Z257" s="55">
        <f t="shared" si="102"/>
        <v>7.8918023752463311</v>
      </c>
      <c r="AA257" s="53">
        <f t="shared" si="100"/>
        <v>-0.76044364722369817</v>
      </c>
      <c r="AB257" s="2"/>
      <c r="AC257" s="11">
        <f>C257</f>
        <v>43343</v>
      </c>
      <c r="AD257" s="17">
        <f>AVERAGE(G251:G257)</f>
        <v>1229.3728571428571</v>
      </c>
      <c r="AE257" s="18">
        <f>AVERAGE(G244:G257)</f>
        <v>1220.4471428571428</v>
      </c>
      <c r="AG257" s="30">
        <f>AVERAGE(E257,F257,G257)</f>
        <v>1222.7133333333334</v>
      </c>
      <c r="AH257" s="30">
        <f t="shared" si="82"/>
        <v>1229.637619047619</v>
      </c>
      <c r="AI257" s="30">
        <f t="shared" si="83"/>
        <v>11.337006802721069</v>
      </c>
      <c r="AJ257" s="31">
        <f t="shared" si="84"/>
        <v>-40.717894559985886</v>
      </c>
      <c r="AK257" s="25">
        <f t="shared" si="78"/>
        <v>43343</v>
      </c>
      <c r="AN257" s="22">
        <f>AVERAGE(E257,F257,G257)</f>
        <v>1222.7133333333334</v>
      </c>
      <c r="AO257" s="23">
        <f t="shared" si="93"/>
        <v>1226.6479999999999</v>
      </c>
      <c r="AP257" s="23">
        <f t="shared" si="94"/>
        <v>14.72966666666664</v>
      </c>
      <c r="AQ257" s="24">
        <f t="shared" si="95"/>
        <v>-17.808353511808601</v>
      </c>
      <c r="AR257" s="25">
        <v>43343</v>
      </c>
      <c r="AU257" s="22">
        <f>G257-G256</f>
        <v>-20.929999999999836</v>
      </c>
      <c r="AV257" s="27">
        <f t="shared" si="79"/>
        <v>0</v>
      </c>
      <c r="AW257" s="27">
        <f t="shared" si="87"/>
        <v>20.929999999999836</v>
      </c>
      <c r="AX257" s="38">
        <f t="shared" si="91"/>
        <v>5.7374739787340898</v>
      </c>
      <c r="AY257" s="38">
        <f t="shared" si="92"/>
        <v>5.7476397048772787</v>
      </c>
      <c r="AZ257" s="27">
        <f t="shared" si="88"/>
        <v>0.99823132160936212</v>
      </c>
      <c r="BA257" s="35">
        <f t="shared" si="89"/>
        <v>49.955743902832694</v>
      </c>
      <c r="BB257" s="25">
        <v>43343</v>
      </c>
    </row>
    <row r="258" spans="1:54" x14ac:dyDescent="0.25">
      <c r="A258">
        <v>1261</v>
      </c>
      <c r="B258">
        <v>3</v>
      </c>
      <c r="C258" s="2">
        <v>43347</v>
      </c>
      <c r="D258">
        <v>1204.27</v>
      </c>
      <c r="E258">
        <v>1212.99</v>
      </c>
      <c r="F258">
        <v>1192.5</v>
      </c>
      <c r="G258">
        <v>1197</v>
      </c>
      <c r="H258">
        <v>1831045</v>
      </c>
      <c r="I258" s="2">
        <v>43704.859580787037</v>
      </c>
      <c r="J258" s="2"/>
      <c r="K258" s="11">
        <v>43347</v>
      </c>
      <c r="L258" s="48">
        <f t="shared" si="86"/>
        <v>13.394495412844003</v>
      </c>
      <c r="M258" s="46">
        <f t="shared" si="90"/>
        <v>45.662589194699187</v>
      </c>
      <c r="N258" s="2"/>
      <c r="O258" s="11">
        <v>43347</v>
      </c>
      <c r="P258" s="13">
        <f t="shared" si="80"/>
        <v>0.25</v>
      </c>
      <c r="Q258" s="46">
        <f t="shared" si="101"/>
        <v>1220.5536158684918</v>
      </c>
      <c r="R258" s="2"/>
      <c r="S258" s="25">
        <v>43347</v>
      </c>
      <c r="T258" s="27">
        <f t="shared" si="81"/>
        <v>0.15384615384615385</v>
      </c>
      <c r="U258" s="53">
        <f t="shared" si="85"/>
        <v>1221.6943768680308</v>
      </c>
      <c r="V258" s="27">
        <f t="shared" si="96"/>
        <v>7.407407407407407E-2</v>
      </c>
      <c r="W258" s="54">
        <f t="shared" si="99"/>
        <v>1217.4193563363765</v>
      </c>
      <c r="X258" s="53">
        <f t="shared" si="97"/>
        <v>4.2750205316542633</v>
      </c>
      <c r="Y258" s="52">
        <f t="shared" si="98"/>
        <v>0.2</v>
      </c>
      <c r="Z258" s="55">
        <f t="shared" si="102"/>
        <v>7.1684460065279172</v>
      </c>
      <c r="AA258" s="53">
        <f t="shared" si="100"/>
        <v>-2.8934254748736539</v>
      </c>
      <c r="AB258" s="2"/>
      <c r="AC258" s="11">
        <f>C258</f>
        <v>43347</v>
      </c>
      <c r="AD258" s="17">
        <f>AVERAGE(G252:G258)</f>
        <v>1228.1757142857143</v>
      </c>
      <c r="AE258" s="18">
        <f>AVERAGE(G245:G258)</f>
        <v>1217.225714285714</v>
      </c>
      <c r="AG258" s="30">
        <f>AVERAGE(E258,F258,G258)</f>
        <v>1200.83</v>
      </c>
      <c r="AH258" s="30">
        <f t="shared" si="82"/>
        <v>1228.2847619047618</v>
      </c>
      <c r="AI258" s="30">
        <f t="shared" si="83"/>
        <v>12.883129251700666</v>
      </c>
      <c r="AJ258" s="31">
        <f t="shared" si="84"/>
        <v>-142.07087614803243</v>
      </c>
      <c r="AK258" s="25">
        <f t="shared" ref="AK258:AK321" si="103">AC258</f>
        <v>43347</v>
      </c>
      <c r="AN258" s="22">
        <f>AVERAGE(E258,F258,G258)</f>
        <v>1200.83</v>
      </c>
      <c r="AO258" s="23">
        <f t="shared" si="93"/>
        <v>1225.5785000000001</v>
      </c>
      <c r="AP258" s="23">
        <f t="shared" si="94"/>
        <v>15.799166666666645</v>
      </c>
      <c r="AQ258" s="24">
        <f t="shared" si="95"/>
        <v>-104.42955852101983</v>
      </c>
      <c r="AR258" s="25">
        <v>43347</v>
      </c>
      <c r="AU258" s="22">
        <f>G258-G257</f>
        <v>-21.190000000000055</v>
      </c>
      <c r="AV258" s="27">
        <f t="shared" si="79"/>
        <v>0</v>
      </c>
      <c r="AW258" s="27">
        <f t="shared" si="87"/>
        <v>21.190000000000055</v>
      </c>
      <c r="AX258" s="38">
        <f t="shared" si="91"/>
        <v>5.3276544088245119</v>
      </c>
      <c r="AY258" s="38">
        <f t="shared" si="92"/>
        <v>6.8506654402431915</v>
      </c>
      <c r="AZ258" s="27">
        <f t="shared" si="88"/>
        <v>0.77768421991942815</v>
      </c>
      <c r="BA258" s="35">
        <f t="shared" si="89"/>
        <v>43.747039615094067</v>
      </c>
      <c r="BB258" s="25">
        <v>43347</v>
      </c>
    </row>
    <row r="259" spans="1:54" x14ac:dyDescent="0.25">
      <c r="A259">
        <v>1262</v>
      </c>
      <c r="B259">
        <v>3</v>
      </c>
      <c r="C259" s="2">
        <v>43348</v>
      </c>
      <c r="D259">
        <v>1193.8</v>
      </c>
      <c r="E259">
        <v>1199.01</v>
      </c>
      <c r="F259">
        <v>1162</v>
      </c>
      <c r="G259">
        <v>1186.48</v>
      </c>
      <c r="H259">
        <v>2061309</v>
      </c>
      <c r="I259" s="2">
        <v>43704.859580787037</v>
      </c>
      <c r="J259" s="2"/>
      <c r="K259" s="11">
        <v>43348</v>
      </c>
      <c r="L259" s="48">
        <f t="shared" si="86"/>
        <v>26.713225665648178</v>
      </c>
      <c r="M259" s="46">
        <f t="shared" si="90"/>
        <v>28.634276037377109</v>
      </c>
      <c r="N259" s="2"/>
      <c r="O259" s="11">
        <v>43348</v>
      </c>
      <c r="P259" s="13">
        <f t="shared" si="80"/>
        <v>0.25</v>
      </c>
      <c r="Q259" s="46">
        <f t="shared" si="101"/>
        <v>1212.0352119013687</v>
      </c>
      <c r="R259" s="2"/>
      <c r="S259" s="25">
        <v>43348</v>
      </c>
      <c r="T259" s="27">
        <f t="shared" si="81"/>
        <v>0.15384615384615385</v>
      </c>
      <c r="U259" s="53">
        <f t="shared" si="85"/>
        <v>1216.2767804267953</v>
      </c>
      <c r="V259" s="27">
        <f t="shared" si="96"/>
        <v>7.407407407407407E-2</v>
      </c>
      <c r="W259" s="54">
        <f t="shared" si="99"/>
        <v>1215.1275521633115</v>
      </c>
      <c r="X259" s="53">
        <f t="shared" si="97"/>
        <v>1.149228263483792</v>
      </c>
      <c r="Y259" s="52">
        <f t="shared" si="98"/>
        <v>0.2</v>
      </c>
      <c r="Z259" s="55">
        <f t="shared" si="102"/>
        <v>5.9646024579190922</v>
      </c>
      <c r="AA259" s="53">
        <f t="shared" si="100"/>
        <v>-4.8153741944353001</v>
      </c>
      <c r="AB259" s="2"/>
      <c r="AC259" s="11">
        <f>C259</f>
        <v>43348</v>
      </c>
      <c r="AD259" s="17">
        <f>AVERAGE(G253:G259)</f>
        <v>1223.2942857142857</v>
      </c>
      <c r="AE259" s="18">
        <f>AVERAGE(G246:G259)</f>
        <v>1215.2328571428573</v>
      </c>
      <c r="AG259" s="30">
        <f>AVERAGE(E259,F259,G259)</f>
        <v>1182.4966666666667</v>
      </c>
      <c r="AH259" s="30">
        <f t="shared" si="82"/>
        <v>1223.4671428571426</v>
      </c>
      <c r="AI259" s="30">
        <f t="shared" si="83"/>
        <v>18.388979591836751</v>
      </c>
      <c r="AJ259" s="31">
        <f t="shared" si="84"/>
        <v>-148.53271578905711</v>
      </c>
      <c r="AK259" s="25">
        <f t="shared" si="103"/>
        <v>43348</v>
      </c>
      <c r="AN259" s="22">
        <f>AVERAGE(E259,F259,G259)</f>
        <v>1182.4966666666667</v>
      </c>
      <c r="AO259" s="23">
        <f t="shared" si="93"/>
        <v>1222.5439999999999</v>
      </c>
      <c r="AP259" s="23">
        <f t="shared" si="94"/>
        <v>16.78633333333331</v>
      </c>
      <c r="AQ259" s="24">
        <f t="shared" si="95"/>
        <v>-159.04737319380152</v>
      </c>
      <c r="AR259" s="25">
        <v>43348</v>
      </c>
      <c r="AU259" s="22">
        <f>G259-G258</f>
        <v>-10.519999999999982</v>
      </c>
      <c r="AV259" s="27">
        <f t="shared" si="79"/>
        <v>0</v>
      </c>
      <c r="AW259" s="27">
        <f t="shared" si="87"/>
        <v>10.519999999999982</v>
      </c>
      <c r="AX259" s="38">
        <f t="shared" si="91"/>
        <v>4.9471076653370476</v>
      </c>
      <c r="AY259" s="38">
        <f t="shared" si="92"/>
        <v>7.1127607659401049</v>
      </c>
      <c r="AZ259" s="27">
        <f t="shared" si="88"/>
        <v>0.69552566550903538</v>
      </c>
      <c r="BA259" s="35">
        <f t="shared" si="89"/>
        <v>41.021240766663517</v>
      </c>
      <c r="BB259" s="25">
        <v>43348</v>
      </c>
    </row>
    <row r="260" spans="1:54" x14ac:dyDescent="0.25">
      <c r="A260">
        <v>1263</v>
      </c>
      <c r="B260">
        <v>3</v>
      </c>
      <c r="C260" s="2">
        <v>43349</v>
      </c>
      <c r="D260">
        <v>1186.3</v>
      </c>
      <c r="E260">
        <v>1186.3</v>
      </c>
      <c r="F260">
        <v>1152</v>
      </c>
      <c r="G260">
        <v>1171.44</v>
      </c>
      <c r="H260">
        <v>1888467</v>
      </c>
      <c r="I260" s="2">
        <v>43704.859580787037</v>
      </c>
      <c r="J260" s="2"/>
      <c r="K260" s="11">
        <v>43349</v>
      </c>
      <c r="L260" s="48">
        <f t="shared" si="86"/>
        <v>19.126328217237344</v>
      </c>
      <c r="M260" s="46">
        <f t="shared" si="90"/>
        <v>19.744683098576509</v>
      </c>
      <c r="N260" s="2"/>
      <c r="O260" s="11">
        <v>43349</v>
      </c>
      <c r="P260" s="13">
        <f t="shared" si="80"/>
        <v>0.25</v>
      </c>
      <c r="Q260" s="46">
        <f t="shared" si="101"/>
        <v>1201.8864089260264</v>
      </c>
      <c r="R260" s="2"/>
      <c r="S260" s="25">
        <v>43349</v>
      </c>
      <c r="T260" s="27">
        <f t="shared" si="81"/>
        <v>0.15384615384615385</v>
      </c>
      <c r="U260" s="53">
        <f t="shared" si="85"/>
        <v>1209.3788142072883</v>
      </c>
      <c r="V260" s="27">
        <f t="shared" si="96"/>
        <v>7.407407407407407E-2</v>
      </c>
      <c r="W260" s="54">
        <f t="shared" si="99"/>
        <v>1211.8914371882513</v>
      </c>
      <c r="X260" s="53">
        <f t="shared" si="97"/>
        <v>-2.5126229809629876</v>
      </c>
      <c r="Y260" s="52">
        <f t="shared" si="98"/>
        <v>0.2</v>
      </c>
      <c r="Z260" s="55">
        <f t="shared" si="102"/>
        <v>4.2691573701426764</v>
      </c>
      <c r="AA260" s="53">
        <f t="shared" si="100"/>
        <v>-6.781780351105664</v>
      </c>
      <c r="AB260" s="2"/>
      <c r="AC260" s="11">
        <f>C260</f>
        <v>43349</v>
      </c>
      <c r="AD260" s="17">
        <f>AVERAGE(G254:G260)</f>
        <v>1213.24</v>
      </c>
      <c r="AE260" s="18">
        <f>AVERAGE(G247:G260)</f>
        <v>1212.7292857142857</v>
      </c>
      <c r="AG260" s="30">
        <f>AVERAGE(E260,F260,G260)</f>
        <v>1169.9133333333334</v>
      </c>
      <c r="AH260" s="30">
        <f t="shared" si="82"/>
        <v>1213.9009523809525</v>
      </c>
      <c r="AI260" s="30">
        <f t="shared" si="83"/>
        <v>25.275102040816268</v>
      </c>
      <c r="AJ260" s="31">
        <f t="shared" si="84"/>
        <v>-116.02358446554597</v>
      </c>
      <c r="AK260" s="25">
        <f t="shared" si="103"/>
        <v>43349</v>
      </c>
      <c r="AN260" s="22">
        <f>AVERAGE(E260,F260,G260)</f>
        <v>1169.9133333333334</v>
      </c>
      <c r="AO260" s="23">
        <f t="shared" si="93"/>
        <v>1218.7043333333334</v>
      </c>
      <c r="AP260" s="23">
        <f t="shared" si="94"/>
        <v>17.926333333333311</v>
      </c>
      <c r="AQ260" s="24">
        <f t="shared" si="95"/>
        <v>-181.45000836757842</v>
      </c>
      <c r="AR260" s="25">
        <v>43349</v>
      </c>
      <c r="AU260" s="22">
        <f>G260-G259</f>
        <v>-15.039999999999964</v>
      </c>
      <c r="AV260" s="27">
        <f t="shared" ref="AV260:AV323" si="104">IF(AU260&gt;0,AU260,0)</f>
        <v>0</v>
      </c>
      <c r="AW260" s="27">
        <f t="shared" si="87"/>
        <v>15.039999999999964</v>
      </c>
      <c r="AX260" s="38">
        <f t="shared" si="91"/>
        <v>4.5937428320986866</v>
      </c>
      <c r="AY260" s="38">
        <f t="shared" si="92"/>
        <v>7.6789921398015233</v>
      </c>
      <c r="AZ260" s="27">
        <f t="shared" si="88"/>
        <v>0.5982221036909956</v>
      </c>
      <c r="BA260" s="35">
        <f t="shared" si="89"/>
        <v>37.430473668799756</v>
      </c>
      <c r="BB260" s="25">
        <v>43349</v>
      </c>
    </row>
    <row r="261" spans="1:54" x14ac:dyDescent="0.25">
      <c r="A261">
        <v>1264</v>
      </c>
      <c r="B261">
        <v>3</v>
      </c>
      <c r="C261" s="2">
        <v>43350</v>
      </c>
      <c r="D261">
        <v>1158.67</v>
      </c>
      <c r="E261">
        <v>1175.26</v>
      </c>
      <c r="F261">
        <v>1157.21</v>
      </c>
      <c r="G261">
        <v>1164.83</v>
      </c>
      <c r="H261">
        <v>1401404</v>
      </c>
      <c r="I261" s="2">
        <v>43704.859580787037</v>
      </c>
      <c r="J261" s="2"/>
      <c r="K261" s="11">
        <v>43350</v>
      </c>
      <c r="L261" s="48">
        <f t="shared" si="86"/>
        <v>12.622983077528449</v>
      </c>
      <c r="M261" s="46">
        <f t="shared" si="90"/>
        <v>19.487512320137991</v>
      </c>
      <c r="N261" s="2"/>
      <c r="O261" s="11">
        <v>43350</v>
      </c>
      <c r="P261" s="13">
        <f t="shared" si="80"/>
        <v>0.25</v>
      </c>
      <c r="Q261" s="46">
        <f t="shared" si="101"/>
        <v>1192.6223066945199</v>
      </c>
      <c r="R261" s="2"/>
      <c r="S261" s="25">
        <v>43350</v>
      </c>
      <c r="T261" s="27">
        <f t="shared" si="81"/>
        <v>0.15384615384615385</v>
      </c>
      <c r="U261" s="53">
        <f t="shared" si="85"/>
        <v>1202.5251504830901</v>
      </c>
      <c r="V261" s="27">
        <f t="shared" si="96"/>
        <v>7.407407407407407E-2</v>
      </c>
      <c r="W261" s="54">
        <f t="shared" si="99"/>
        <v>1208.4054048039363</v>
      </c>
      <c r="X261" s="53">
        <f t="shared" si="97"/>
        <v>-5.8802543208462339</v>
      </c>
      <c r="Y261" s="52">
        <f t="shared" si="98"/>
        <v>0.2</v>
      </c>
      <c r="Z261" s="55">
        <f t="shared" si="102"/>
        <v>2.2392750319448944</v>
      </c>
      <c r="AA261" s="53">
        <f t="shared" si="100"/>
        <v>-8.1195293527911279</v>
      </c>
      <c r="AB261" s="2"/>
      <c r="AC261" s="11">
        <f>C261</f>
        <v>43350</v>
      </c>
      <c r="AD261" s="17">
        <f>AVERAGE(G255:G261)</f>
        <v>1203.7657142857145</v>
      </c>
      <c r="AE261" s="18">
        <f>AVERAGE(G248:G261)</f>
        <v>1210.1485714285716</v>
      </c>
      <c r="AG261" s="30">
        <f>AVERAGE(E261,F261,G261)</f>
        <v>1165.7666666666667</v>
      </c>
      <c r="AH261" s="30">
        <f t="shared" si="82"/>
        <v>1204.1347619047617</v>
      </c>
      <c r="AI261" s="30">
        <f t="shared" si="83"/>
        <v>27.866394557823078</v>
      </c>
      <c r="AJ261" s="31">
        <f t="shared" si="84"/>
        <v>-91.790597831570551</v>
      </c>
      <c r="AK261" s="25">
        <f t="shared" si="103"/>
        <v>43350</v>
      </c>
      <c r="AN261" s="22">
        <f>AVERAGE(E261,F261,G261)</f>
        <v>1165.7666666666667</v>
      </c>
      <c r="AO261" s="23">
        <f t="shared" si="93"/>
        <v>1214.4818333333333</v>
      </c>
      <c r="AP261" s="23">
        <f t="shared" si="94"/>
        <v>18.749166666666646</v>
      </c>
      <c r="AQ261" s="24">
        <f t="shared" si="95"/>
        <v>-173.21718002281585</v>
      </c>
      <c r="AR261" s="25">
        <v>43350</v>
      </c>
      <c r="AU261" s="22">
        <f>G261-G260</f>
        <v>-6.6100000000001273</v>
      </c>
      <c r="AV261" s="27">
        <f t="shared" si="104"/>
        <v>0</v>
      </c>
      <c r="AW261" s="27">
        <f t="shared" si="87"/>
        <v>6.6100000000001273</v>
      </c>
      <c r="AX261" s="38">
        <f t="shared" si="91"/>
        <v>4.2656183440916378</v>
      </c>
      <c r="AY261" s="38">
        <f t="shared" si="92"/>
        <v>7.6026355583871377</v>
      </c>
      <c r="AZ261" s="27">
        <f t="shared" si="88"/>
        <v>0.56107100114589314</v>
      </c>
      <c r="BA261" s="35">
        <f t="shared" si="89"/>
        <v>35.941414627140148</v>
      </c>
      <c r="BB261" s="25">
        <v>43350</v>
      </c>
    </row>
    <row r="262" spans="1:54" x14ac:dyDescent="0.25">
      <c r="A262">
        <v>1265</v>
      </c>
      <c r="B262">
        <v>3</v>
      </c>
      <c r="C262" s="2">
        <v>43353</v>
      </c>
      <c r="D262">
        <v>1172.19</v>
      </c>
      <c r="E262">
        <v>1174.54</v>
      </c>
      <c r="F262">
        <v>1160.1099999999999</v>
      </c>
      <c r="G262">
        <v>1164.6400000000001</v>
      </c>
      <c r="H262">
        <v>1115796</v>
      </c>
      <c r="I262" s="2">
        <v>43704.859580787037</v>
      </c>
      <c r="J262" s="2"/>
      <c r="K262" s="11">
        <v>43353</v>
      </c>
      <c r="L262" s="48">
        <f t="shared" si="86"/>
        <v>12.436048799685249</v>
      </c>
      <c r="M262" s="46">
        <f t="shared" si="90"/>
        <v>14.728453364817014</v>
      </c>
      <c r="N262" s="2"/>
      <c r="O262" s="11">
        <v>43353</v>
      </c>
      <c r="P262" s="13">
        <f t="shared" si="80"/>
        <v>0.25</v>
      </c>
      <c r="Q262" s="46">
        <f t="shared" si="101"/>
        <v>1185.6267300208899</v>
      </c>
      <c r="R262" s="2"/>
      <c r="S262" s="25">
        <v>43353</v>
      </c>
      <c r="T262" s="27">
        <f t="shared" si="81"/>
        <v>0.15384615384615385</v>
      </c>
      <c r="U262" s="53">
        <f t="shared" si="85"/>
        <v>1196.696665793384</v>
      </c>
      <c r="V262" s="27">
        <f t="shared" si="96"/>
        <v>7.407407407407407E-2</v>
      </c>
      <c r="W262" s="54">
        <f t="shared" si="99"/>
        <v>1205.1635229666076</v>
      </c>
      <c r="X262" s="53">
        <f t="shared" si="97"/>
        <v>-8.466857173223616</v>
      </c>
      <c r="Y262" s="52">
        <f t="shared" si="98"/>
        <v>0.2</v>
      </c>
      <c r="Z262" s="55">
        <f t="shared" si="102"/>
        <v>9.8048590911192335E-2</v>
      </c>
      <c r="AA262" s="53">
        <f t="shared" si="100"/>
        <v>-8.5649057641348083</v>
      </c>
      <c r="AB262" s="2"/>
      <c r="AC262" s="11">
        <f>C262</f>
        <v>43353</v>
      </c>
      <c r="AD262" s="17">
        <f>AVERAGE(G256:G262)</f>
        <v>1191.6714285714284</v>
      </c>
      <c r="AE262" s="18">
        <f>AVERAGE(G249:G262)</f>
        <v>1207.0678571428573</v>
      </c>
      <c r="AG262" s="30">
        <f>AVERAGE(E262,F262,G262)</f>
        <v>1166.43</v>
      </c>
      <c r="AH262" s="30">
        <f t="shared" si="82"/>
        <v>1192.8476190476192</v>
      </c>
      <c r="AI262" s="30">
        <f t="shared" si="83"/>
        <v>24.79537414965986</v>
      </c>
      <c r="AJ262" s="31">
        <f t="shared" si="84"/>
        <v>-71.028353617272202</v>
      </c>
      <c r="AK262" s="25">
        <f t="shared" si="103"/>
        <v>43353</v>
      </c>
      <c r="AN262" s="22">
        <f>AVERAGE(E262,F262,G262)</f>
        <v>1166.43</v>
      </c>
      <c r="AO262" s="23">
        <f t="shared" si="93"/>
        <v>1210.8815</v>
      </c>
      <c r="AP262" s="23">
        <f t="shared" si="94"/>
        <v>19.673833333333324</v>
      </c>
      <c r="AQ262" s="24">
        <f t="shared" si="95"/>
        <v>-150.62816092440863</v>
      </c>
      <c r="AR262" s="25">
        <v>43353</v>
      </c>
      <c r="AU262" s="22">
        <f>G262-G261</f>
        <v>-0.1899999999998272</v>
      </c>
      <c r="AV262" s="27">
        <f t="shared" si="104"/>
        <v>0</v>
      </c>
      <c r="AW262" s="27">
        <f t="shared" si="87"/>
        <v>0.1899999999998272</v>
      </c>
      <c r="AX262" s="38">
        <f t="shared" si="91"/>
        <v>3.9609313195136635</v>
      </c>
      <c r="AY262" s="38">
        <f t="shared" si="92"/>
        <v>7.0731615899309004</v>
      </c>
      <c r="AZ262" s="27">
        <f t="shared" si="88"/>
        <v>0.55999446204541736</v>
      </c>
      <c r="BA262" s="35">
        <f t="shared" si="89"/>
        <v>35.897208334391749</v>
      </c>
      <c r="BB262" s="25">
        <v>43353</v>
      </c>
    </row>
    <row r="263" spans="1:54" x14ac:dyDescent="0.25">
      <c r="A263">
        <v>1266</v>
      </c>
      <c r="B263">
        <v>3</v>
      </c>
      <c r="C263" s="2">
        <v>43354</v>
      </c>
      <c r="D263">
        <v>1161.6300000000001</v>
      </c>
      <c r="E263">
        <v>1178.68</v>
      </c>
      <c r="F263">
        <v>1156.24</v>
      </c>
      <c r="G263">
        <v>1177.3599999999999</v>
      </c>
      <c r="H263">
        <v>1209565</v>
      </c>
      <c r="I263" s="2">
        <v>43704.859580787037</v>
      </c>
      <c r="J263" s="2"/>
      <c r="K263" s="11">
        <v>43354</v>
      </c>
      <c r="L263" s="48">
        <f t="shared" si="86"/>
        <v>24.950806768988464</v>
      </c>
      <c r="M263" s="46">
        <f t="shared" si="90"/>
        <v>16.669946215400721</v>
      </c>
      <c r="N263" s="2"/>
      <c r="O263" s="11">
        <v>43354</v>
      </c>
      <c r="P263" s="13">
        <f t="shared" si="80"/>
        <v>0.25</v>
      </c>
      <c r="Q263" s="46">
        <f t="shared" si="101"/>
        <v>1183.5600475156673</v>
      </c>
      <c r="R263" s="2"/>
      <c r="S263" s="25">
        <v>43354</v>
      </c>
      <c r="T263" s="27">
        <f t="shared" si="81"/>
        <v>0.15384615384615385</v>
      </c>
      <c r="U263" s="53">
        <f t="shared" si="85"/>
        <v>1193.7217941328634</v>
      </c>
      <c r="V263" s="27">
        <f t="shared" si="96"/>
        <v>7.407407407407407E-2</v>
      </c>
      <c r="W263" s="54">
        <f t="shared" si="99"/>
        <v>1203.1040027468589</v>
      </c>
      <c r="X263" s="53">
        <f t="shared" si="97"/>
        <v>-9.3822086139955445</v>
      </c>
      <c r="Y263" s="52">
        <f t="shared" si="98"/>
        <v>0.2</v>
      </c>
      <c r="Z263" s="55">
        <f t="shared" si="102"/>
        <v>-1.798002850070155</v>
      </c>
      <c r="AA263" s="53">
        <f t="shared" si="100"/>
        <v>-7.5842057639253895</v>
      </c>
      <c r="AB263" s="2"/>
      <c r="AC263" s="11">
        <f>C263</f>
        <v>43354</v>
      </c>
      <c r="AD263" s="17">
        <f>AVERAGE(G257:G263)</f>
        <v>1182.8485714285714</v>
      </c>
      <c r="AE263" s="18">
        <f>AVERAGE(G250:G263)</f>
        <v>1205.3349999999998</v>
      </c>
      <c r="AG263" s="30">
        <f>AVERAGE(E263,F263,G263)</f>
        <v>1170.76</v>
      </c>
      <c r="AH263" s="30">
        <f t="shared" si="82"/>
        <v>1182.7014285714286</v>
      </c>
      <c r="AI263" s="30">
        <f t="shared" si="83"/>
        <v>16.61156462585031</v>
      </c>
      <c r="AJ263" s="31">
        <f t="shared" si="84"/>
        <v>-47.924157418403745</v>
      </c>
      <c r="AK263" s="25">
        <f t="shared" si="103"/>
        <v>43354</v>
      </c>
      <c r="AN263" s="22">
        <f>AVERAGE(E263,F263,G263)</f>
        <v>1170.76</v>
      </c>
      <c r="AO263" s="23">
        <f t="shared" si="93"/>
        <v>1207.4541666666667</v>
      </c>
      <c r="AP263" s="23">
        <f t="shared" si="94"/>
        <v>20.200499999999987</v>
      </c>
      <c r="AQ263" s="24">
        <f t="shared" si="95"/>
        <v>-121.09986276467309</v>
      </c>
      <c r="AR263" s="25">
        <v>43354</v>
      </c>
      <c r="AU263" s="22">
        <f>G263-G262</f>
        <v>12.7199999999998</v>
      </c>
      <c r="AV263" s="27">
        <f t="shared" si="104"/>
        <v>12.7199999999998</v>
      </c>
      <c r="AW263" s="27">
        <f t="shared" si="87"/>
        <v>0</v>
      </c>
      <c r="AX263" s="38">
        <f t="shared" si="91"/>
        <v>4.5865790824055299</v>
      </c>
      <c r="AY263" s="38">
        <f t="shared" si="92"/>
        <v>6.5679357620786929</v>
      </c>
      <c r="AZ263" s="27">
        <f t="shared" si="88"/>
        <v>0.69832885834344982</v>
      </c>
      <c r="BA263" s="35">
        <f t="shared" si="89"/>
        <v>41.118588718123753</v>
      </c>
      <c r="BB263" s="25">
        <v>43354</v>
      </c>
    </row>
    <row r="264" spans="1:54" x14ac:dyDescent="0.25">
      <c r="A264">
        <v>1267</v>
      </c>
      <c r="B264">
        <v>3</v>
      </c>
      <c r="C264" s="2">
        <v>43355</v>
      </c>
      <c r="D264">
        <v>1172.72</v>
      </c>
      <c r="E264">
        <v>1178.6099999999999</v>
      </c>
      <c r="F264">
        <v>1158.3599999999999</v>
      </c>
      <c r="G264">
        <v>1162.82</v>
      </c>
      <c r="H264">
        <v>1295472</v>
      </c>
      <c r="I264" s="2">
        <v>43704.859580787037</v>
      </c>
      <c r="J264" s="2"/>
      <c r="K264" s="11">
        <v>43355</v>
      </c>
      <c r="L264" s="48">
        <f t="shared" si="86"/>
        <v>10.645415190869663</v>
      </c>
      <c r="M264" s="46">
        <f t="shared" si="90"/>
        <v>16.01075691984779</v>
      </c>
      <c r="N264" s="2"/>
      <c r="O264" s="11">
        <v>43355</v>
      </c>
      <c r="P264" s="13">
        <f t="shared" si="80"/>
        <v>0.25</v>
      </c>
      <c r="Q264" s="46">
        <f t="shared" si="101"/>
        <v>1178.3750356367505</v>
      </c>
      <c r="R264" s="2"/>
      <c r="S264" s="25">
        <v>43355</v>
      </c>
      <c r="T264" s="27">
        <f t="shared" si="81"/>
        <v>0.15384615384615385</v>
      </c>
      <c r="U264" s="53">
        <f t="shared" si="85"/>
        <v>1188.9676719585766</v>
      </c>
      <c r="V264" s="27">
        <f t="shared" si="96"/>
        <v>7.407407407407407E-2</v>
      </c>
      <c r="W264" s="54">
        <f t="shared" si="99"/>
        <v>1200.120002543388</v>
      </c>
      <c r="X264" s="53">
        <f t="shared" si="97"/>
        <v>-11.152330584811352</v>
      </c>
      <c r="Y264" s="52">
        <f t="shared" si="98"/>
        <v>0.2</v>
      </c>
      <c r="Z264" s="55">
        <f t="shared" si="102"/>
        <v>-3.6688683970183948</v>
      </c>
      <c r="AA264" s="53">
        <f t="shared" si="100"/>
        <v>-7.4834621877929575</v>
      </c>
      <c r="AB264" s="2"/>
      <c r="AC264" s="11">
        <f>C264</f>
        <v>43355</v>
      </c>
      <c r="AD264" s="17">
        <f>AVERAGE(G258:G264)</f>
        <v>1174.9385714285713</v>
      </c>
      <c r="AE264" s="18">
        <f>AVERAGE(G251:G264)</f>
        <v>1202.1557142857143</v>
      </c>
      <c r="AG264" s="30">
        <f>AVERAGE(E264,F264,G264)</f>
        <v>1166.5966666666666</v>
      </c>
      <c r="AH264" s="30">
        <f t="shared" si="82"/>
        <v>1174.6847619047621</v>
      </c>
      <c r="AI264" s="30">
        <f t="shared" si="83"/>
        <v>9.7020408163266119</v>
      </c>
      <c r="AJ264" s="31">
        <f t="shared" si="84"/>
        <v>-55.576590473521044</v>
      </c>
      <c r="AK264" s="25">
        <f t="shared" si="103"/>
        <v>43355</v>
      </c>
      <c r="AN264" s="22">
        <f>AVERAGE(E264,F264,G264)</f>
        <v>1166.5966666666666</v>
      </c>
      <c r="AO264" s="23">
        <f t="shared" si="93"/>
        <v>1203.8993333333333</v>
      </c>
      <c r="AP264" s="23">
        <f t="shared" si="94"/>
        <v>20.899466666666662</v>
      </c>
      <c r="AQ264" s="24">
        <f t="shared" si="95"/>
        <v>-118.99080890953108</v>
      </c>
      <c r="AR264" s="25">
        <v>43355</v>
      </c>
      <c r="AU264" s="22">
        <f>G264-G263</f>
        <v>-14.539999999999964</v>
      </c>
      <c r="AV264" s="27">
        <f t="shared" si="104"/>
        <v>0</v>
      </c>
      <c r="AW264" s="27">
        <f t="shared" si="87"/>
        <v>14.539999999999964</v>
      </c>
      <c r="AX264" s="38">
        <f t="shared" si="91"/>
        <v>4.2589662908051347</v>
      </c>
      <c r="AY264" s="38">
        <f t="shared" si="92"/>
        <v>7.1373689219302117</v>
      </c>
      <c r="AZ264" s="27">
        <f t="shared" si="88"/>
        <v>0.5967137662898544</v>
      </c>
      <c r="BA264" s="35">
        <f t="shared" si="89"/>
        <v>37.371367297495446</v>
      </c>
      <c r="BB264" s="25">
        <v>43355</v>
      </c>
    </row>
    <row r="265" spans="1:54" x14ac:dyDescent="0.25">
      <c r="A265">
        <v>1268</v>
      </c>
      <c r="B265">
        <v>3</v>
      </c>
      <c r="C265" s="2">
        <v>43356</v>
      </c>
      <c r="D265">
        <v>1170.74</v>
      </c>
      <c r="E265">
        <v>1178.6099999999999</v>
      </c>
      <c r="F265">
        <v>1162.8499999999999</v>
      </c>
      <c r="G265">
        <v>1175.33</v>
      </c>
      <c r="H265">
        <v>1431214</v>
      </c>
      <c r="I265" s="2">
        <v>43704.859580787037</v>
      </c>
      <c r="J265" s="2"/>
      <c r="K265" s="11">
        <v>43356</v>
      </c>
      <c r="L265" s="48">
        <f t="shared" si="86"/>
        <v>22.95356158992513</v>
      </c>
      <c r="M265" s="46">
        <f t="shared" si="90"/>
        <v>19.51659451659442</v>
      </c>
      <c r="N265" s="2"/>
      <c r="O265" s="11">
        <v>43356</v>
      </c>
      <c r="P265" s="13">
        <f t="shared" ref="P265:P328" si="105">2/(7+1)</f>
        <v>0.25</v>
      </c>
      <c r="Q265" s="46">
        <f t="shared" si="101"/>
        <v>1177.6137767275627</v>
      </c>
      <c r="R265" s="2"/>
      <c r="S265" s="25">
        <v>43356</v>
      </c>
      <c r="T265" s="27">
        <f t="shared" ref="T265:T328" si="106">2/(12+1)</f>
        <v>0.15384615384615385</v>
      </c>
      <c r="U265" s="53">
        <f t="shared" si="85"/>
        <v>1186.8695685803341</v>
      </c>
      <c r="V265" s="27">
        <f t="shared" si="96"/>
        <v>7.407407407407407E-2</v>
      </c>
      <c r="W265" s="54">
        <f t="shared" si="99"/>
        <v>1198.2837060586926</v>
      </c>
      <c r="X265" s="53">
        <f t="shared" si="97"/>
        <v>-11.414137478358498</v>
      </c>
      <c r="Y265" s="52">
        <f t="shared" si="98"/>
        <v>0.2</v>
      </c>
      <c r="Z265" s="55">
        <f t="shared" si="102"/>
        <v>-5.2179222132864158</v>
      </c>
      <c r="AA265" s="53">
        <f t="shared" si="100"/>
        <v>-6.1962152650720821</v>
      </c>
      <c r="AB265" s="2"/>
      <c r="AC265" s="11">
        <f>C265</f>
        <v>43356</v>
      </c>
      <c r="AD265" s="17">
        <f>AVERAGE(G259:G265)</f>
        <v>1171.8428571428572</v>
      </c>
      <c r="AE265" s="18">
        <f>AVERAGE(G252:G265)</f>
        <v>1200.0092857142856</v>
      </c>
      <c r="AG265" s="30">
        <f>AVERAGE(E265,F265,G265)</f>
        <v>1172.2633333333333</v>
      </c>
      <c r="AH265" s="30">
        <f t="shared" ref="AH265:AH328" si="107">AVERAGE(AG259:AG265)</f>
        <v>1170.6038095238093</v>
      </c>
      <c r="AI265" s="30">
        <f t="shared" ref="AI265:AI328" si="108">(ABS(AH265-AG259)+ABS(AH265-AG260)+ABS(AH265-AG261)+ABS(AH265-AG262)+ABS(AH265-AG263)+ABS(AH265-AG264)+ABS(AH265-AG265))/7</f>
        <v>3.9167346938775154</v>
      </c>
      <c r="AJ265" s="31">
        <f t="shared" ref="AJ265:AJ328" si="109">(AG265-AH265)/(AI265*0.015)</f>
        <v>28.246723171695226</v>
      </c>
      <c r="AK265" s="25">
        <f t="shared" si="103"/>
        <v>43356</v>
      </c>
      <c r="AN265" s="22">
        <f>AVERAGE(E265,F265,G265)</f>
        <v>1172.2633333333333</v>
      </c>
      <c r="AO265" s="23">
        <f t="shared" si="93"/>
        <v>1201.5269999999998</v>
      </c>
      <c r="AP265" s="23">
        <f t="shared" si="94"/>
        <v>21.92796666666667</v>
      </c>
      <c r="AQ265" s="24">
        <f t="shared" si="95"/>
        <v>-88.969084127473423</v>
      </c>
      <c r="AR265" s="25">
        <v>43356</v>
      </c>
      <c r="AU265" s="22">
        <f>G265-G264</f>
        <v>12.509999999999991</v>
      </c>
      <c r="AV265" s="27">
        <f t="shared" si="104"/>
        <v>12.509999999999991</v>
      </c>
      <c r="AW265" s="27">
        <f t="shared" si="87"/>
        <v>0</v>
      </c>
      <c r="AX265" s="38">
        <f t="shared" si="91"/>
        <v>4.8483258414619099</v>
      </c>
      <c r="AY265" s="38">
        <f t="shared" si="92"/>
        <v>6.6275568560780531</v>
      </c>
      <c r="AZ265" s="27">
        <f t="shared" si="88"/>
        <v>0.73154043741104513</v>
      </c>
      <c r="BA265" s="35">
        <f t="shared" si="89"/>
        <v>42.247955728069833</v>
      </c>
      <c r="BB265" s="25">
        <v>43356</v>
      </c>
    </row>
    <row r="266" spans="1:54" x14ac:dyDescent="0.25">
      <c r="A266">
        <v>1269</v>
      </c>
      <c r="B266">
        <v>3</v>
      </c>
      <c r="C266" s="2">
        <v>43357</v>
      </c>
      <c r="D266">
        <v>1179.0999999999999</v>
      </c>
      <c r="E266">
        <v>1180.43</v>
      </c>
      <c r="F266">
        <v>1168.33</v>
      </c>
      <c r="G266">
        <v>1172.53</v>
      </c>
      <c r="H266">
        <v>943978</v>
      </c>
      <c r="I266" s="2">
        <v>43704.859580787037</v>
      </c>
      <c r="J266" s="2"/>
      <c r="K266" s="11">
        <v>43357</v>
      </c>
      <c r="L266" s="48">
        <f t="shared" si="86"/>
        <v>20.198740653286059</v>
      </c>
      <c r="M266" s="46">
        <f t="shared" si="90"/>
        <v>17.932572478026952</v>
      </c>
      <c r="N266" s="2"/>
      <c r="O266" s="11">
        <v>43357</v>
      </c>
      <c r="P266" s="13">
        <f t="shared" si="105"/>
        <v>0.25</v>
      </c>
      <c r="Q266" s="46">
        <f t="shared" si="101"/>
        <v>1176.3428325456721</v>
      </c>
      <c r="R266" s="2"/>
      <c r="S266" s="25">
        <v>43357</v>
      </c>
      <c r="T266" s="27">
        <f t="shared" si="106"/>
        <v>0.15384615384615385</v>
      </c>
      <c r="U266" s="53">
        <f t="shared" si="85"/>
        <v>1184.6634811064366</v>
      </c>
      <c r="V266" s="27">
        <f t="shared" si="96"/>
        <v>7.407407407407407E-2</v>
      </c>
      <c r="W266" s="54">
        <f t="shared" si="99"/>
        <v>1196.376024128419</v>
      </c>
      <c r="X266" s="53">
        <f t="shared" si="97"/>
        <v>-11.712543021982356</v>
      </c>
      <c r="Y266" s="52">
        <f t="shared" si="98"/>
        <v>0.2</v>
      </c>
      <c r="Z266" s="55">
        <f t="shared" si="102"/>
        <v>-6.5168463750256036</v>
      </c>
      <c r="AA266" s="53">
        <f t="shared" si="100"/>
        <v>-5.195696646956752</v>
      </c>
      <c r="AB266" s="2"/>
      <c r="AC266" s="11">
        <f>C266</f>
        <v>43357</v>
      </c>
      <c r="AD266" s="17">
        <f>AVERAGE(G260:G266)</f>
        <v>1169.8499999999999</v>
      </c>
      <c r="AE266" s="18">
        <f>AVERAGE(G253:G266)</f>
        <v>1196.5721428571428</v>
      </c>
      <c r="AG266" s="30">
        <f>AVERAGE(E266,F266,G266)</f>
        <v>1173.7633333333333</v>
      </c>
      <c r="AH266" s="30">
        <f t="shared" si="107"/>
        <v>1169.3561904761905</v>
      </c>
      <c r="AI266" s="30">
        <f t="shared" si="108"/>
        <v>2.6500680272108963</v>
      </c>
      <c r="AJ266" s="31">
        <f t="shared" si="109"/>
        <v>110.86867234828955</v>
      </c>
      <c r="AK266" s="25">
        <f t="shared" si="103"/>
        <v>43357</v>
      </c>
      <c r="AN266" s="22">
        <f>AVERAGE(E266,F266,G266)</f>
        <v>1173.7633333333333</v>
      </c>
      <c r="AO266" s="23">
        <f t="shared" si="93"/>
        <v>1199.6311666666666</v>
      </c>
      <c r="AP266" s="23">
        <f t="shared" si="94"/>
        <v>22.928383333333318</v>
      </c>
      <c r="AQ266" s="24">
        <f t="shared" si="95"/>
        <v>-75.213424215352461</v>
      </c>
      <c r="AR266" s="25">
        <v>43357</v>
      </c>
      <c r="AU266" s="22">
        <f>G266-G265</f>
        <v>-2.7999999999999545</v>
      </c>
      <c r="AV266" s="27">
        <f t="shared" si="104"/>
        <v>0</v>
      </c>
      <c r="AW266" s="27">
        <f t="shared" si="87"/>
        <v>2.7999999999999545</v>
      </c>
      <c r="AX266" s="38">
        <f t="shared" si="91"/>
        <v>4.5020168527860589</v>
      </c>
      <c r="AY266" s="38">
        <f t="shared" si="92"/>
        <v>6.3541599377867604</v>
      </c>
      <c r="AZ266" s="27">
        <f t="shared" si="88"/>
        <v>0.70851487794847234</v>
      </c>
      <c r="BA266" s="35">
        <f t="shared" si="89"/>
        <v>41.469634657161038</v>
      </c>
      <c r="BB266" s="25">
        <v>43357</v>
      </c>
    </row>
    <row r="267" spans="1:54" x14ac:dyDescent="0.25">
      <c r="A267">
        <v>1270</v>
      </c>
      <c r="B267">
        <v>3</v>
      </c>
      <c r="C267" s="2">
        <v>43360</v>
      </c>
      <c r="D267">
        <v>1170.1400000000001</v>
      </c>
      <c r="E267">
        <v>1177.24</v>
      </c>
      <c r="F267">
        <v>1154.03</v>
      </c>
      <c r="G267">
        <v>1156.05</v>
      </c>
      <c r="H267">
        <v>1306522</v>
      </c>
      <c r="I267" s="2">
        <v>43704.859580787037</v>
      </c>
      <c r="J267" s="2"/>
      <c r="K267" s="11">
        <v>43360</v>
      </c>
      <c r="L267" s="48">
        <f t="shared" si="86"/>
        <v>3.9846517119243905</v>
      </c>
      <c r="M267" s="46">
        <f t="shared" si="90"/>
        <v>15.712317985045194</v>
      </c>
      <c r="N267" s="2"/>
      <c r="O267" s="11">
        <v>43360</v>
      </c>
      <c r="P267" s="13">
        <f t="shared" si="105"/>
        <v>0.25</v>
      </c>
      <c r="Q267" s="46">
        <f t="shared" si="101"/>
        <v>1171.269624409254</v>
      </c>
      <c r="R267" s="2"/>
      <c r="S267" s="25">
        <v>43360</v>
      </c>
      <c r="T267" s="27">
        <f t="shared" si="106"/>
        <v>0.15384615384615385</v>
      </c>
      <c r="U267" s="53">
        <f t="shared" si="85"/>
        <v>1180.2614070900618</v>
      </c>
      <c r="V267" s="27">
        <f t="shared" si="96"/>
        <v>7.407407407407407E-2</v>
      </c>
      <c r="W267" s="54">
        <f t="shared" si="99"/>
        <v>1193.3889112300176</v>
      </c>
      <c r="X267" s="53">
        <f t="shared" si="97"/>
        <v>-13.127504139955818</v>
      </c>
      <c r="Y267" s="52">
        <f t="shared" si="98"/>
        <v>0.2</v>
      </c>
      <c r="Z267" s="55">
        <f t="shared" si="102"/>
        <v>-7.8389779280116461</v>
      </c>
      <c r="AA267" s="53">
        <f t="shared" si="100"/>
        <v>-5.2885262119441716</v>
      </c>
      <c r="AB267" s="2"/>
      <c r="AC267" s="11">
        <f>C267</f>
        <v>43360</v>
      </c>
      <c r="AD267" s="17">
        <f>AVERAGE(G261:G267)</f>
        <v>1167.6514285714286</v>
      </c>
      <c r="AE267" s="18">
        <f>AVERAGE(G254:G267)</f>
        <v>1190.4457142857143</v>
      </c>
      <c r="AG267" s="30">
        <f>AVERAGE(E267,F267,G267)</f>
        <v>1162.4399999999998</v>
      </c>
      <c r="AH267" s="30">
        <f t="shared" si="107"/>
        <v>1168.2885714285715</v>
      </c>
      <c r="AI267" s="30">
        <f t="shared" si="108"/>
        <v>3.405986394557853</v>
      </c>
      <c r="AJ267" s="31">
        <f t="shared" si="109"/>
        <v>-114.47631221539004</v>
      </c>
      <c r="AK267" s="25">
        <f t="shared" si="103"/>
        <v>43360</v>
      </c>
      <c r="AN267" s="22">
        <f>AVERAGE(E267,F267,G267)</f>
        <v>1162.4399999999998</v>
      </c>
      <c r="AO267" s="23">
        <f t="shared" si="93"/>
        <v>1197.7828333333332</v>
      </c>
      <c r="AP267" s="23">
        <f t="shared" si="94"/>
        <v>24.961549999999999</v>
      </c>
      <c r="AQ267" s="24">
        <f t="shared" si="95"/>
        <v>-94.392731576720664</v>
      </c>
      <c r="AR267" s="25">
        <v>43360</v>
      </c>
      <c r="AU267" s="22">
        <f>G267-G266</f>
        <v>-16.480000000000018</v>
      </c>
      <c r="AV267" s="27">
        <f t="shared" si="104"/>
        <v>0</v>
      </c>
      <c r="AW267" s="27">
        <f t="shared" si="87"/>
        <v>16.480000000000018</v>
      </c>
      <c r="AX267" s="38">
        <f t="shared" si="91"/>
        <v>4.1804442204441976</v>
      </c>
      <c r="AY267" s="38">
        <f t="shared" si="92"/>
        <v>7.0774342279448499</v>
      </c>
      <c r="AZ267" s="27">
        <f t="shared" si="88"/>
        <v>0.59067228119732285</v>
      </c>
      <c r="BA267" s="35">
        <f t="shared" si="89"/>
        <v>37.133499349892169</v>
      </c>
      <c r="BB267" s="25">
        <v>43360</v>
      </c>
    </row>
    <row r="268" spans="1:54" x14ac:dyDescent="0.25">
      <c r="A268">
        <v>1271</v>
      </c>
      <c r="B268">
        <v>3</v>
      </c>
      <c r="C268" s="2">
        <v>43361</v>
      </c>
      <c r="D268">
        <v>1157.0899999999999</v>
      </c>
      <c r="E268">
        <v>1176.08</v>
      </c>
      <c r="F268">
        <v>1157.0899999999999</v>
      </c>
      <c r="G268">
        <v>1161.22</v>
      </c>
      <c r="H268">
        <v>1203686</v>
      </c>
      <c r="I268" s="2">
        <v>43704.859580787037</v>
      </c>
      <c r="J268" s="2"/>
      <c r="K268" s="11">
        <v>43361</v>
      </c>
      <c r="L268" s="48">
        <f t="shared" si="86"/>
        <v>9.0712317985045434</v>
      </c>
      <c r="M268" s="46">
        <f t="shared" si="90"/>
        <v>11.084874721238331</v>
      </c>
      <c r="N268" s="2"/>
      <c r="O268" s="11">
        <v>43361</v>
      </c>
      <c r="P268" s="13">
        <f t="shared" si="105"/>
        <v>0.25</v>
      </c>
      <c r="Q268" s="46">
        <f t="shared" si="101"/>
        <v>1168.7572183069406</v>
      </c>
      <c r="R268" s="2"/>
      <c r="S268" s="25">
        <v>43361</v>
      </c>
      <c r="T268" s="27">
        <f t="shared" si="106"/>
        <v>0.15384615384615385</v>
      </c>
      <c r="U268" s="53">
        <f t="shared" si="85"/>
        <v>1177.3319598454368</v>
      </c>
      <c r="V268" s="27">
        <f t="shared" si="96"/>
        <v>7.407407407407407E-2</v>
      </c>
      <c r="W268" s="54">
        <f t="shared" si="99"/>
        <v>1191.0060289166829</v>
      </c>
      <c r="X268" s="53">
        <f t="shared" si="97"/>
        <v>-13.674069071246095</v>
      </c>
      <c r="Y268" s="52">
        <f t="shared" si="98"/>
        <v>0.2</v>
      </c>
      <c r="Z268" s="55">
        <f t="shared" si="102"/>
        <v>-9.0059961566585365</v>
      </c>
      <c r="AA268" s="53">
        <f t="shared" si="100"/>
        <v>-4.6680729145875581</v>
      </c>
      <c r="AB268" s="2"/>
      <c r="AC268" s="11">
        <f>C268</f>
        <v>43361</v>
      </c>
      <c r="AD268" s="17">
        <f>AVERAGE(G262:G268)</f>
        <v>1167.1357142857144</v>
      </c>
      <c r="AE268" s="18">
        <f>AVERAGE(G255:G268)</f>
        <v>1185.4507142857144</v>
      </c>
      <c r="AG268" s="30">
        <f>AVERAGE(E268,F268,G268)</f>
        <v>1164.7966666666669</v>
      </c>
      <c r="AH268" s="30">
        <f t="shared" si="107"/>
        <v>1168.1500000000001</v>
      </c>
      <c r="AI268" s="30">
        <f t="shared" si="108"/>
        <v>3.5247619047619145</v>
      </c>
      <c r="AJ268" s="31">
        <f t="shared" si="109"/>
        <v>-63.424299738807385</v>
      </c>
      <c r="AK268" s="25">
        <f t="shared" si="103"/>
        <v>43361</v>
      </c>
      <c r="AN268" s="22">
        <f>AVERAGE(E268,F268,G268)</f>
        <v>1164.7966666666669</v>
      </c>
      <c r="AO268" s="23">
        <f t="shared" si="93"/>
        <v>1195.7993333333329</v>
      </c>
      <c r="AP268" s="23">
        <f t="shared" si="94"/>
        <v>26.276666666666642</v>
      </c>
      <c r="AQ268" s="24">
        <f t="shared" si="95"/>
        <v>-78.657025667045801</v>
      </c>
      <c r="AR268" s="25">
        <v>43361</v>
      </c>
      <c r="AU268" s="22">
        <f>G268-G267</f>
        <v>5.1700000000000728</v>
      </c>
      <c r="AV268" s="27">
        <f t="shared" si="104"/>
        <v>5.1700000000000728</v>
      </c>
      <c r="AW268" s="27">
        <f t="shared" si="87"/>
        <v>0</v>
      </c>
      <c r="AX268" s="38">
        <f t="shared" si="91"/>
        <v>4.2511267761267604</v>
      </c>
      <c r="AY268" s="38">
        <f t="shared" si="92"/>
        <v>6.5719032116630753</v>
      </c>
      <c r="AZ268" s="27">
        <f t="shared" si="88"/>
        <v>0.64686387477258311</v>
      </c>
      <c r="BA268" s="35">
        <f t="shared" si="89"/>
        <v>39.278527186219875</v>
      </c>
      <c r="BB268" s="25">
        <v>43361</v>
      </c>
    </row>
    <row r="269" spans="1:54" x14ac:dyDescent="0.25">
      <c r="A269">
        <v>1272</v>
      </c>
      <c r="B269">
        <v>3</v>
      </c>
      <c r="C269" s="2">
        <v>43362</v>
      </c>
      <c r="D269">
        <v>1164.98</v>
      </c>
      <c r="E269">
        <v>1173.21</v>
      </c>
      <c r="F269">
        <v>1154.58</v>
      </c>
      <c r="G269">
        <v>1171.0899999999999</v>
      </c>
      <c r="H269">
        <v>1191386</v>
      </c>
      <c r="I269" s="2">
        <v>43704.859580787037</v>
      </c>
      <c r="J269" s="2"/>
      <c r="K269" s="11">
        <v>43362</v>
      </c>
      <c r="L269" s="48">
        <f t="shared" si="86"/>
        <v>18.78197560015732</v>
      </c>
      <c r="M269" s="46">
        <f t="shared" si="90"/>
        <v>10.612619703528752</v>
      </c>
      <c r="N269" s="2"/>
      <c r="O269" s="11">
        <v>43362</v>
      </c>
      <c r="P269" s="13">
        <f t="shared" si="105"/>
        <v>0.25</v>
      </c>
      <c r="Q269" s="46">
        <f t="shared" si="101"/>
        <v>1169.3404137302055</v>
      </c>
      <c r="R269" s="2"/>
      <c r="S269" s="25">
        <v>43362</v>
      </c>
      <c r="T269" s="27">
        <f t="shared" si="106"/>
        <v>0.15384615384615385</v>
      </c>
      <c r="U269" s="53">
        <f t="shared" si="85"/>
        <v>1176.3716583307541</v>
      </c>
      <c r="V269" s="27">
        <f t="shared" si="96"/>
        <v>7.407407407407407E-2</v>
      </c>
      <c r="W269" s="54">
        <f t="shared" si="99"/>
        <v>1189.5307675154472</v>
      </c>
      <c r="X269" s="53">
        <f t="shared" si="97"/>
        <v>-13.159109184693079</v>
      </c>
      <c r="Y269" s="52">
        <f t="shared" si="98"/>
        <v>0.2</v>
      </c>
      <c r="Z269" s="55">
        <f t="shared" si="102"/>
        <v>-9.8366187622654451</v>
      </c>
      <c r="AA269" s="53">
        <f t="shared" si="100"/>
        <v>-3.3224904224276344</v>
      </c>
      <c r="AB269" s="2"/>
      <c r="AC269" s="11">
        <f>C269</f>
        <v>43362</v>
      </c>
      <c r="AD269" s="17">
        <f>AVERAGE(G263:G269)</f>
        <v>1168.0571428571429</v>
      </c>
      <c r="AE269" s="18">
        <f>AVERAGE(G256:G269)</f>
        <v>1179.8642857142856</v>
      </c>
      <c r="AG269" s="30">
        <f>AVERAGE(E269,F269,G269)</f>
        <v>1166.2933333333333</v>
      </c>
      <c r="AH269" s="30">
        <f t="shared" si="107"/>
        <v>1168.1304761904762</v>
      </c>
      <c r="AI269" s="30">
        <f t="shared" si="108"/>
        <v>3.5414965986394691</v>
      </c>
      <c r="AJ269" s="31">
        <f t="shared" si="109"/>
        <v>-34.583173261622029</v>
      </c>
      <c r="AK269" s="25">
        <f t="shared" si="103"/>
        <v>43362</v>
      </c>
      <c r="AN269" s="22">
        <f>AVERAGE(E269,F269,G269)</f>
        <v>1166.2933333333333</v>
      </c>
      <c r="AO269" s="23">
        <f t="shared" si="93"/>
        <v>1193.7935</v>
      </c>
      <c r="AP269" s="23">
        <f t="shared" si="94"/>
        <v>27.020849999999985</v>
      </c>
      <c r="AQ269" s="24">
        <f t="shared" si="95"/>
        <v>-67.849251390849943</v>
      </c>
      <c r="AR269" s="25">
        <v>43362</v>
      </c>
      <c r="AU269" s="22">
        <f>G269-G268</f>
        <v>9.8699999999998909</v>
      </c>
      <c r="AV269" s="27">
        <f t="shared" si="104"/>
        <v>9.8699999999998909</v>
      </c>
      <c r="AW269" s="27">
        <f t="shared" si="87"/>
        <v>0</v>
      </c>
      <c r="AX269" s="38">
        <f t="shared" si="91"/>
        <v>4.6524748635462698</v>
      </c>
      <c r="AY269" s="38">
        <f t="shared" si="92"/>
        <v>6.1024815536871415</v>
      </c>
      <c r="AZ269" s="27">
        <f t="shared" si="88"/>
        <v>0.76239064757766084</v>
      </c>
      <c r="BA269" s="35">
        <f t="shared" si="89"/>
        <v>43.258890906254969</v>
      </c>
      <c r="BB269" s="25">
        <v>43362</v>
      </c>
    </row>
    <row r="270" spans="1:54" x14ac:dyDescent="0.25">
      <c r="A270">
        <v>1273</v>
      </c>
      <c r="B270">
        <v>3</v>
      </c>
      <c r="C270" s="2">
        <v>43363</v>
      </c>
      <c r="D270">
        <v>1179.99</v>
      </c>
      <c r="E270">
        <v>1189.8900000000001</v>
      </c>
      <c r="F270">
        <v>1173.3599999999999</v>
      </c>
      <c r="G270">
        <v>1186.8699999999999</v>
      </c>
      <c r="H270">
        <v>1225387</v>
      </c>
      <c r="I270" s="2">
        <v>43704.859580983793</v>
      </c>
      <c r="J270" s="2"/>
      <c r="K270" s="11">
        <v>43363</v>
      </c>
      <c r="L270" s="48">
        <f t="shared" si="86"/>
        <v>40.237710593122387</v>
      </c>
      <c r="M270" s="46">
        <f t="shared" si="90"/>
        <v>22.696972663928083</v>
      </c>
      <c r="N270" s="2"/>
      <c r="O270" s="11">
        <v>43363</v>
      </c>
      <c r="P270" s="13">
        <f t="shared" si="105"/>
        <v>0.25</v>
      </c>
      <c r="Q270" s="46">
        <f t="shared" si="101"/>
        <v>1173.7228102976542</v>
      </c>
      <c r="R270" s="2"/>
      <c r="S270" s="25">
        <v>43363</v>
      </c>
      <c r="T270" s="27">
        <f t="shared" si="106"/>
        <v>0.15384615384615385</v>
      </c>
      <c r="U270" s="53">
        <f t="shared" si="85"/>
        <v>1177.9867878183304</v>
      </c>
      <c r="V270" s="27">
        <f t="shared" si="96"/>
        <v>7.407407407407407E-2</v>
      </c>
      <c r="W270" s="54">
        <f t="shared" si="99"/>
        <v>1189.3336736254141</v>
      </c>
      <c r="X270" s="53">
        <f t="shared" si="97"/>
        <v>-11.346885807083709</v>
      </c>
      <c r="Y270" s="52">
        <f t="shared" si="98"/>
        <v>0.2</v>
      </c>
      <c r="Z270" s="55">
        <f t="shared" si="102"/>
        <v>-10.138672171229098</v>
      </c>
      <c r="AA270" s="53">
        <f t="shared" si="100"/>
        <v>-1.2082136358546105</v>
      </c>
      <c r="AB270" s="2"/>
      <c r="AC270" s="11">
        <f>C270</f>
        <v>43363</v>
      </c>
      <c r="AD270" s="17">
        <f>AVERAGE(G264:G270)</f>
        <v>1169.4157142857143</v>
      </c>
      <c r="AE270" s="18">
        <f>AVERAGE(G257:G270)</f>
        <v>1176.1321428571428</v>
      </c>
      <c r="AG270" s="30">
        <f>AVERAGE(E270,F270,G270)</f>
        <v>1183.3733333333332</v>
      </c>
      <c r="AH270" s="30">
        <f t="shared" si="107"/>
        <v>1169.9323809523808</v>
      </c>
      <c r="AI270" s="30">
        <f t="shared" si="108"/>
        <v>5.6008163265305813</v>
      </c>
      <c r="AJ270" s="31">
        <f t="shared" si="109"/>
        <v>159.98801600026101</v>
      </c>
      <c r="AK270" s="25">
        <f t="shared" si="103"/>
        <v>43363</v>
      </c>
      <c r="AN270" s="22">
        <f>AVERAGE(E270,F270,G270)</f>
        <v>1183.3733333333332</v>
      </c>
      <c r="AO270" s="23">
        <f t="shared" si="93"/>
        <v>1192.6593333333333</v>
      </c>
      <c r="AP270" s="23">
        <f t="shared" si="94"/>
        <v>26.70186666666665</v>
      </c>
      <c r="AQ270" s="24">
        <f t="shared" si="95"/>
        <v>-23.184396596492792</v>
      </c>
      <c r="AR270" s="25">
        <v>43363</v>
      </c>
      <c r="AU270" s="22">
        <f>G270-G269</f>
        <v>15.779999999999973</v>
      </c>
      <c r="AV270" s="27">
        <f t="shared" si="104"/>
        <v>15.779999999999973</v>
      </c>
      <c r="AW270" s="27">
        <f t="shared" si="87"/>
        <v>0</v>
      </c>
      <c r="AX270" s="38">
        <f t="shared" si="91"/>
        <v>5.4472980875786776</v>
      </c>
      <c r="AY270" s="38">
        <f t="shared" si="92"/>
        <v>5.6665900141380598</v>
      </c>
      <c r="AZ270" s="27">
        <f t="shared" si="88"/>
        <v>0.9613009012453253</v>
      </c>
      <c r="BA270" s="35">
        <f t="shared" si="89"/>
        <v>49.013432902363355</v>
      </c>
      <c r="BB270" s="25">
        <v>43363</v>
      </c>
    </row>
    <row r="271" spans="1:54" x14ac:dyDescent="0.25">
      <c r="A271">
        <v>1274</v>
      </c>
      <c r="B271">
        <v>3</v>
      </c>
      <c r="C271" s="2">
        <v>43364</v>
      </c>
      <c r="D271">
        <v>1192</v>
      </c>
      <c r="E271">
        <v>1192.21</v>
      </c>
      <c r="F271">
        <v>1166.04</v>
      </c>
      <c r="G271">
        <v>1166.0899999999999</v>
      </c>
      <c r="H271">
        <v>4405584</v>
      </c>
      <c r="I271" s="2">
        <v>43704.859580983793</v>
      </c>
      <c r="J271" s="2"/>
      <c r="K271" s="11">
        <v>43364</v>
      </c>
      <c r="L271" s="48">
        <f t="shared" si="86"/>
        <v>23.10214789309709</v>
      </c>
      <c r="M271" s="46">
        <f t="shared" si="90"/>
        <v>27.373944695458931</v>
      </c>
      <c r="N271" s="2"/>
      <c r="O271" s="11">
        <v>43364</v>
      </c>
      <c r="P271" s="13">
        <f t="shared" si="105"/>
        <v>0.25</v>
      </c>
      <c r="Q271" s="46">
        <f t="shared" si="101"/>
        <v>1171.8146077232407</v>
      </c>
      <c r="R271" s="2"/>
      <c r="S271" s="25">
        <v>43364</v>
      </c>
      <c r="T271" s="27">
        <f t="shared" si="106"/>
        <v>0.15384615384615385</v>
      </c>
      <c r="U271" s="53">
        <f t="shared" ref="U271:U334" si="110">((G271 -U270)*T271)+U270</f>
        <v>1176.1565127693566</v>
      </c>
      <c r="V271" s="27">
        <f t="shared" si="96"/>
        <v>7.407407407407407E-2</v>
      </c>
      <c r="W271" s="54">
        <f t="shared" si="99"/>
        <v>1187.6119200235316</v>
      </c>
      <c r="X271" s="53">
        <f t="shared" si="97"/>
        <v>-11.455407254175043</v>
      </c>
      <c r="Y271" s="52">
        <f t="shared" si="98"/>
        <v>0.2</v>
      </c>
      <c r="Z271" s="55">
        <f t="shared" si="102"/>
        <v>-10.402019187818286</v>
      </c>
      <c r="AA271" s="53">
        <f t="shared" si="100"/>
        <v>-1.0533880663567565</v>
      </c>
      <c r="AB271" s="2"/>
      <c r="AC271" s="11">
        <f>C271</f>
        <v>43364</v>
      </c>
      <c r="AD271" s="17">
        <f>AVERAGE(G265:G271)</f>
        <v>1169.8828571428571</v>
      </c>
      <c r="AE271" s="18">
        <f>AVERAGE(G258:G271)</f>
        <v>1172.4107142857142</v>
      </c>
      <c r="AG271" s="30">
        <f>AVERAGE(E271,F271,G271)</f>
        <v>1174.78</v>
      </c>
      <c r="AH271" s="30">
        <f t="shared" si="107"/>
        <v>1171.1014285714284</v>
      </c>
      <c r="AI271" s="30">
        <f t="shared" si="108"/>
        <v>5.6497959183673503</v>
      </c>
      <c r="AJ271" s="31">
        <f t="shared" si="109"/>
        <v>43.406540480664226</v>
      </c>
      <c r="AK271" s="25">
        <f t="shared" si="103"/>
        <v>43364</v>
      </c>
      <c r="AN271" s="22">
        <f>AVERAGE(E271,F271,G271)</f>
        <v>1174.78</v>
      </c>
      <c r="AO271" s="23">
        <f t="shared" si="93"/>
        <v>1190.883333333333</v>
      </c>
      <c r="AP271" s="23">
        <f t="shared" si="94"/>
        <v>26.180999999999891</v>
      </c>
      <c r="AQ271" s="24">
        <f t="shared" si="95"/>
        <v>-41.005139435298062</v>
      </c>
      <c r="AR271" s="25">
        <v>43364</v>
      </c>
      <c r="AU271" s="22">
        <f>G271-G270</f>
        <v>-20.779999999999973</v>
      </c>
      <c r="AV271" s="27">
        <f t="shared" si="104"/>
        <v>0</v>
      </c>
      <c r="AW271" s="27">
        <f t="shared" si="87"/>
        <v>20.779999999999973</v>
      </c>
      <c r="AX271" s="38">
        <f t="shared" si="91"/>
        <v>5.0582053670373437</v>
      </c>
      <c r="AY271" s="38">
        <f t="shared" si="92"/>
        <v>6.7461192988424816</v>
      </c>
      <c r="AZ271" s="27">
        <f t="shared" si="88"/>
        <v>0.74979482914054674</v>
      </c>
      <c r="BA271" s="35">
        <f t="shared" si="89"/>
        <v>42.850442614967967</v>
      </c>
      <c r="BB271" s="25">
        <v>43364</v>
      </c>
    </row>
    <row r="272" spans="1:54" x14ac:dyDescent="0.25">
      <c r="A272">
        <v>1275</v>
      </c>
      <c r="B272">
        <v>3</v>
      </c>
      <c r="C272" s="2">
        <v>43367</v>
      </c>
      <c r="D272">
        <v>1157.17</v>
      </c>
      <c r="E272">
        <v>1178</v>
      </c>
      <c r="F272">
        <v>1146.9100000000001</v>
      </c>
      <c r="G272">
        <v>1173.3699999999999</v>
      </c>
      <c r="H272">
        <v>1271017</v>
      </c>
      <c r="I272" s="2">
        <v>43704.859580983793</v>
      </c>
      <c r="J272" s="2"/>
      <c r="K272" s="11">
        <v>43367</v>
      </c>
      <c r="L272" s="48">
        <f t="shared" ref="L272:L335" si="111">((G272-MIN(F259:F272))/(MAX(E259:E272)-MIN(F259:F272))*100)</f>
        <v>50.786948176583216</v>
      </c>
      <c r="M272" s="46">
        <f t="shared" si="90"/>
        <v>38.042268887600898</v>
      </c>
      <c r="N272" s="2"/>
      <c r="O272" s="11">
        <v>43367</v>
      </c>
      <c r="P272" s="13">
        <f t="shared" si="105"/>
        <v>0.25</v>
      </c>
      <c r="Q272" s="46">
        <f t="shared" si="101"/>
        <v>1172.2034557924305</v>
      </c>
      <c r="R272" s="2"/>
      <c r="S272" s="25">
        <v>43367</v>
      </c>
      <c r="T272" s="27">
        <f t="shared" si="106"/>
        <v>0.15384615384615385</v>
      </c>
      <c r="U272" s="53">
        <f t="shared" si="110"/>
        <v>1175.7278184971478</v>
      </c>
      <c r="V272" s="27">
        <f t="shared" si="96"/>
        <v>7.407407407407407E-2</v>
      </c>
      <c r="W272" s="54">
        <f t="shared" si="99"/>
        <v>1186.5569629847514</v>
      </c>
      <c r="X272" s="53">
        <f t="shared" si="97"/>
        <v>-10.829144487603571</v>
      </c>
      <c r="Y272" s="52">
        <f t="shared" si="98"/>
        <v>0.2</v>
      </c>
      <c r="Z272" s="55">
        <f t="shared" si="102"/>
        <v>-10.487444247775343</v>
      </c>
      <c r="AA272" s="53">
        <f t="shared" si="100"/>
        <v>-0.34170023982822784</v>
      </c>
      <c r="AB272" s="2"/>
      <c r="AC272" s="11">
        <f>C272</f>
        <v>43367</v>
      </c>
      <c r="AD272" s="17">
        <f>AVERAGE(G266:G272)</f>
        <v>1169.6028571428571</v>
      </c>
      <c r="AE272" s="18">
        <f>AVERAGE(G259:G272)</f>
        <v>1170.722857142857</v>
      </c>
      <c r="AG272" s="30">
        <f>AVERAGE(E272,F272,G272)</f>
        <v>1166.0933333333332</v>
      </c>
      <c r="AH272" s="30">
        <f t="shared" si="107"/>
        <v>1170.2199999999998</v>
      </c>
      <c r="AI272" s="30">
        <f t="shared" si="108"/>
        <v>6.0733333333332995</v>
      </c>
      <c r="AJ272" s="31">
        <f t="shared" si="109"/>
        <v>-45.298207098425628</v>
      </c>
      <c r="AK272" s="25">
        <f t="shared" si="103"/>
        <v>43367</v>
      </c>
      <c r="AN272" s="22">
        <f>AVERAGE(E272,F272,G272)</f>
        <v>1166.0933333333332</v>
      </c>
      <c r="AO272" s="23">
        <f t="shared" si="93"/>
        <v>1188.377</v>
      </c>
      <c r="AP272" s="23">
        <f t="shared" si="94"/>
        <v>25.151133333333313</v>
      </c>
      <c r="AQ272" s="24">
        <f t="shared" si="95"/>
        <v>-59.066037227392599</v>
      </c>
      <c r="AR272" s="25">
        <v>43367</v>
      </c>
      <c r="AU272" s="22">
        <f>G272-G271</f>
        <v>7.2799999999999727</v>
      </c>
      <c r="AV272" s="27">
        <f t="shared" si="104"/>
        <v>7.2799999999999727</v>
      </c>
      <c r="AW272" s="27">
        <f t="shared" si="87"/>
        <v>0</v>
      </c>
      <c r="AX272" s="38">
        <f t="shared" si="91"/>
        <v>5.216904983677531</v>
      </c>
      <c r="AY272" s="38">
        <f t="shared" si="92"/>
        <v>6.2642536346394468</v>
      </c>
      <c r="AZ272" s="27">
        <f t="shared" si="88"/>
        <v>0.83280551649914181</v>
      </c>
      <c r="BA272" s="35">
        <f t="shared" si="89"/>
        <v>45.438837290815833</v>
      </c>
      <c r="BB272" s="25">
        <v>43367</v>
      </c>
    </row>
    <row r="273" spans="1:54" x14ac:dyDescent="0.25">
      <c r="A273">
        <v>1276</v>
      </c>
      <c r="B273">
        <v>3</v>
      </c>
      <c r="C273" s="2">
        <v>43368</v>
      </c>
      <c r="D273">
        <v>1176.1500000000001</v>
      </c>
      <c r="E273">
        <v>1186.8800000000001</v>
      </c>
      <c r="F273">
        <v>1168</v>
      </c>
      <c r="G273">
        <v>1184.6500000000001</v>
      </c>
      <c r="H273">
        <v>977731</v>
      </c>
      <c r="I273" s="2">
        <v>43704.859580983793</v>
      </c>
      <c r="J273" s="2"/>
      <c r="K273" s="11">
        <v>43368</v>
      </c>
      <c r="L273" s="48">
        <f t="shared" si="111"/>
        <v>83.3112582781458</v>
      </c>
      <c r="M273" s="46">
        <f t="shared" si="90"/>
        <v>52.400118115942036</v>
      </c>
      <c r="N273" s="2"/>
      <c r="O273" s="11">
        <v>43368</v>
      </c>
      <c r="P273" s="13">
        <f t="shared" si="105"/>
        <v>0.25</v>
      </c>
      <c r="Q273" s="46">
        <f t="shared" si="101"/>
        <v>1175.315091844323</v>
      </c>
      <c r="R273" s="2"/>
      <c r="S273" s="25">
        <v>43368</v>
      </c>
      <c r="T273" s="27">
        <f t="shared" si="106"/>
        <v>0.15384615384615385</v>
      </c>
      <c r="U273" s="53">
        <f t="shared" si="110"/>
        <v>1177.1004618052789</v>
      </c>
      <c r="V273" s="27">
        <f t="shared" si="96"/>
        <v>7.407407407407407E-2</v>
      </c>
      <c r="W273" s="54">
        <f t="shared" si="99"/>
        <v>1186.4157064673625</v>
      </c>
      <c r="X273" s="53">
        <f t="shared" si="97"/>
        <v>-9.3152446620836145</v>
      </c>
      <c r="Y273" s="52">
        <f t="shared" si="98"/>
        <v>0.2</v>
      </c>
      <c r="Z273" s="55">
        <f t="shared" si="102"/>
        <v>-10.253004330636998</v>
      </c>
      <c r="AA273" s="53">
        <f t="shared" si="100"/>
        <v>0.93775966855338311</v>
      </c>
      <c r="AB273" s="2"/>
      <c r="AC273" s="11">
        <f>C273</f>
        <v>43368</v>
      </c>
      <c r="AD273" s="17">
        <f>AVERAGE(G267:G273)</f>
        <v>1171.3342857142857</v>
      </c>
      <c r="AE273" s="18">
        <f>AVERAGE(G260:G273)</f>
        <v>1170.5921428571426</v>
      </c>
      <c r="AG273" s="30">
        <f>AVERAGE(E273,F273,G273)</f>
        <v>1179.8433333333335</v>
      </c>
      <c r="AH273" s="30">
        <f t="shared" si="107"/>
        <v>1171.0885714285712</v>
      </c>
      <c r="AI273" s="30">
        <f t="shared" si="108"/>
        <v>7.0659863945578048</v>
      </c>
      <c r="AJ273" s="31">
        <f t="shared" si="109"/>
        <v>82.600044927958677</v>
      </c>
      <c r="AK273" s="25">
        <f t="shared" si="103"/>
        <v>43368</v>
      </c>
      <c r="AN273" s="22">
        <f>AVERAGE(E273,F273,G273)</f>
        <v>1179.8433333333335</v>
      </c>
      <c r="AO273" s="23">
        <f t="shared" si="93"/>
        <v>1185.5253333333333</v>
      </c>
      <c r="AP273" s="23">
        <f t="shared" si="94"/>
        <v>21.726999999999954</v>
      </c>
      <c r="AQ273" s="24">
        <f t="shared" si="95"/>
        <v>-17.434528466883911</v>
      </c>
      <c r="AR273" s="25">
        <v>43368</v>
      </c>
      <c r="AU273" s="22">
        <f>G273-G272</f>
        <v>11.2800000000002</v>
      </c>
      <c r="AV273" s="27">
        <f t="shared" si="104"/>
        <v>11.2800000000002</v>
      </c>
      <c r="AW273" s="27">
        <f t="shared" ref="AW273:AW336" si="112">IF(AU273&lt;0,-AU273,0)</f>
        <v>0</v>
      </c>
      <c r="AX273" s="38">
        <f t="shared" si="91"/>
        <v>5.6499831991291503</v>
      </c>
      <c r="AY273" s="38">
        <f t="shared" si="92"/>
        <v>5.8168069464509156</v>
      </c>
      <c r="AZ273" s="27">
        <f t="shared" ref="AZ273:AZ336" si="113">AX273/AY273</f>
        <v>0.97132039126319092</v>
      </c>
      <c r="BA273" s="35">
        <f t="shared" ref="BA273:BA336" si="114">IF(AY273=0,100,100-(100/(1+AZ273)))</f>
        <v>49.272578702479926</v>
      </c>
      <c r="BB273" s="25">
        <v>43368</v>
      </c>
    </row>
    <row r="274" spans="1:54" x14ac:dyDescent="0.25">
      <c r="A274">
        <v>1277</v>
      </c>
      <c r="B274">
        <v>3</v>
      </c>
      <c r="C274" s="2">
        <v>43369</v>
      </c>
      <c r="D274">
        <v>1185.1500000000001</v>
      </c>
      <c r="E274">
        <v>1194.23</v>
      </c>
      <c r="F274">
        <v>1174.77</v>
      </c>
      <c r="G274">
        <v>1180.49</v>
      </c>
      <c r="H274">
        <v>1462253</v>
      </c>
      <c r="I274" s="2">
        <v>43704.859580983793</v>
      </c>
      <c r="J274" s="2"/>
      <c r="K274" s="11">
        <v>43369</v>
      </c>
      <c r="L274" s="48">
        <f t="shared" si="111"/>
        <v>70.963651732882454</v>
      </c>
      <c r="M274" s="46">
        <f t="shared" ref="M274:M337" si="115">AVERAGE(L272:L274)</f>
        <v>68.353952729203826</v>
      </c>
      <c r="N274" s="2"/>
      <c r="O274" s="11">
        <v>43369</v>
      </c>
      <c r="P274" s="13">
        <f t="shared" si="105"/>
        <v>0.25</v>
      </c>
      <c r="Q274" s="46">
        <f t="shared" si="101"/>
        <v>1176.6088188832423</v>
      </c>
      <c r="R274" s="2"/>
      <c r="S274" s="25">
        <v>43369</v>
      </c>
      <c r="T274" s="27">
        <f t="shared" si="106"/>
        <v>0.15384615384615385</v>
      </c>
      <c r="U274" s="53">
        <f t="shared" si="110"/>
        <v>1177.6219292198514</v>
      </c>
      <c r="V274" s="27">
        <f t="shared" si="96"/>
        <v>7.407407407407407E-2</v>
      </c>
      <c r="W274" s="54">
        <f t="shared" si="99"/>
        <v>1185.976765247558</v>
      </c>
      <c r="X274" s="53">
        <f t="shared" si="97"/>
        <v>-8.3548360277065967</v>
      </c>
      <c r="Y274" s="52">
        <f t="shared" si="98"/>
        <v>0.2</v>
      </c>
      <c r="Z274" s="55">
        <f t="shared" si="102"/>
        <v>-9.8733706700509174</v>
      </c>
      <c r="AA274" s="53">
        <f t="shared" si="100"/>
        <v>1.5185346423443207</v>
      </c>
      <c r="AB274" s="2"/>
      <c r="AC274" s="11">
        <f>C274</f>
        <v>43369</v>
      </c>
      <c r="AD274" s="17">
        <f>AVERAGE(G268:G274)</f>
        <v>1174.8257142857142</v>
      </c>
      <c r="AE274" s="18">
        <f>AVERAGE(G261:G274)</f>
        <v>1171.2385714285713</v>
      </c>
      <c r="AG274" s="30">
        <f>AVERAGE(E274,F274,G274)</f>
        <v>1183.1633333333332</v>
      </c>
      <c r="AH274" s="30">
        <f t="shared" si="107"/>
        <v>1174.0490476190475</v>
      </c>
      <c r="AI274" s="30">
        <f t="shared" si="108"/>
        <v>7.1325170068027024</v>
      </c>
      <c r="AJ274" s="31">
        <f t="shared" si="109"/>
        <v>85.189989317869234</v>
      </c>
      <c r="AK274" s="25">
        <f t="shared" si="103"/>
        <v>43369</v>
      </c>
      <c r="AN274" s="22">
        <f>AVERAGE(E274,F274,G274)</f>
        <v>1183.1633333333332</v>
      </c>
      <c r="AO274" s="23">
        <f t="shared" si="93"/>
        <v>1182.9770000000001</v>
      </c>
      <c r="AP274" s="23">
        <f t="shared" si="94"/>
        <v>17.944133333333344</v>
      </c>
      <c r="AQ274" s="24">
        <f t="shared" si="95"/>
        <v>0.69227206415874298</v>
      </c>
      <c r="AR274" s="25">
        <v>43369</v>
      </c>
      <c r="AU274" s="22">
        <f>G274-G273</f>
        <v>-4.1600000000000819</v>
      </c>
      <c r="AV274" s="27">
        <f t="shared" si="104"/>
        <v>0</v>
      </c>
      <c r="AW274" s="27">
        <f t="shared" si="112"/>
        <v>4.1600000000000819</v>
      </c>
      <c r="AX274" s="38">
        <f t="shared" ref="AX274:AX337" si="116">((AX273*13)+AV274)/14</f>
        <v>5.2464129706199261</v>
      </c>
      <c r="AY274" s="38">
        <f t="shared" ref="AY274:AY337" si="117">((AY273*13)+AW274)/14</f>
        <v>5.698463593132999</v>
      </c>
      <c r="AZ274" s="27">
        <f t="shared" si="113"/>
        <v>0.92067149063515619</v>
      </c>
      <c r="BA274" s="35">
        <f t="shared" si="114"/>
        <v>47.93487564761503</v>
      </c>
      <c r="BB274" s="25">
        <v>43369</v>
      </c>
    </row>
    <row r="275" spans="1:54" x14ac:dyDescent="0.25">
      <c r="A275">
        <v>1278</v>
      </c>
      <c r="B275">
        <v>3</v>
      </c>
      <c r="C275" s="2">
        <v>43370</v>
      </c>
      <c r="D275">
        <v>1186.73</v>
      </c>
      <c r="E275">
        <v>1202.0999999999999</v>
      </c>
      <c r="F275">
        <v>1183.6300000000001</v>
      </c>
      <c r="G275">
        <v>1194.6400000000001</v>
      </c>
      <c r="H275">
        <v>1260754</v>
      </c>
      <c r="I275" s="2">
        <v>43704.859580983793</v>
      </c>
      <c r="J275" s="2"/>
      <c r="K275" s="11">
        <v>43370</v>
      </c>
      <c r="L275" s="48">
        <f t="shared" si="111"/>
        <v>86.48305852509543</v>
      </c>
      <c r="M275" s="46">
        <f t="shared" si="115"/>
        <v>80.252656178707895</v>
      </c>
      <c r="N275" s="2"/>
      <c r="O275" s="11">
        <v>43370</v>
      </c>
      <c r="P275" s="13">
        <f t="shared" si="105"/>
        <v>0.25</v>
      </c>
      <c r="Q275" s="46">
        <f t="shared" si="101"/>
        <v>1181.1166141624317</v>
      </c>
      <c r="R275" s="2"/>
      <c r="S275" s="25">
        <v>43370</v>
      </c>
      <c r="T275" s="27">
        <f t="shared" si="106"/>
        <v>0.15384615384615385</v>
      </c>
      <c r="U275" s="53">
        <f t="shared" si="110"/>
        <v>1180.2400939552588</v>
      </c>
      <c r="V275" s="27">
        <f t="shared" si="96"/>
        <v>7.407407407407407E-2</v>
      </c>
      <c r="W275" s="54">
        <f t="shared" si="99"/>
        <v>1186.6184863403314</v>
      </c>
      <c r="X275" s="53">
        <f t="shared" si="97"/>
        <v>-6.3783923850726296</v>
      </c>
      <c r="Y275" s="52">
        <f t="shared" si="98"/>
        <v>0.2</v>
      </c>
      <c r="Z275" s="55">
        <f t="shared" si="102"/>
        <v>-9.1743750130552595</v>
      </c>
      <c r="AA275" s="53">
        <f t="shared" si="100"/>
        <v>2.7959826279826299</v>
      </c>
      <c r="AB275" s="2"/>
      <c r="AC275" s="11">
        <f>C275</f>
        <v>43370</v>
      </c>
      <c r="AD275" s="17">
        <f>AVERAGE(G269:G275)</f>
        <v>1179.5999999999999</v>
      </c>
      <c r="AE275" s="18">
        <f>AVERAGE(G262:G275)</f>
        <v>1173.367857142857</v>
      </c>
      <c r="AG275" s="30">
        <f>AVERAGE(E275,F275,G275)</f>
        <v>1193.4566666666667</v>
      </c>
      <c r="AH275" s="30">
        <f t="shared" si="107"/>
        <v>1178.1433333333332</v>
      </c>
      <c r="AI275" s="30">
        <f t="shared" si="108"/>
        <v>7.7895238095238382</v>
      </c>
      <c r="AJ275" s="31">
        <f t="shared" si="109"/>
        <v>131.05921669315825</v>
      </c>
      <c r="AK275" s="25">
        <f t="shared" si="103"/>
        <v>43370</v>
      </c>
      <c r="AN275" s="22">
        <f>AVERAGE(E275,F275,G275)</f>
        <v>1193.4566666666667</v>
      </c>
      <c r="AO275" s="23">
        <f t="shared" si="93"/>
        <v>1180.3778333333335</v>
      </c>
      <c r="AP275" s="23">
        <f t="shared" si="94"/>
        <v>14.517183333333355</v>
      </c>
      <c r="AQ275" s="24">
        <f t="shared" si="95"/>
        <v>60.061390849846823</v>
      </c>
      <c r="AR275" s="25">
        <v>43370</v>
      </c>
      <c r="AU275" s="22">
        <f>G275-G274</f>
        <v>14.150000000000091</v>
      </c>
      <c r="AV275" s="27">
        <f t="shared" si="104"/>
        <v>14.150000000000091</v>
      </c>
      <c r="AW275" s="27">
        <f t="shared" si="112"/>
        <v>0</v>
      </c>
      <c r="AX275" s="38">
        <f t="shared" si="116"/>
        <v>5.8823834727185096</v>
      </c>
      <c r="AY275" s="38">
        <f t="shared" si="117"/>
        <v>5.2914304793377847</v>
      </c>
      <c r="AZ275" s="27">
        <f t="shared" si="113"/>
        <v>1.1116811409860348</v>
      </c>
      <c r="BA275" s="35">
        <f t="shared" si="114"/>
        <v>52.64436563878877</v>
      </c>
      <c r="BB275" s="25">
        <v>43370</v>
      </c>
    </row>
    <row r="276" spans="1:54" x14ac:dyDescent="0.25">
      <c r="A276">
        <v>1279</v>
      </c>
      <c r="B276">
        <v>3</v>
      </c>
      <c r="C276" s="2">
        <v>43371</v>
      </c>
      <c r="D276">
        <v>1191.8699999999999</v>
      </c>
      <c r="E276">
        <v>1195.4100000000001</v>
      </c>
      <c r="F276">
        <v>1184.5</v>
      </c>
      <c r="G276">
        <v>1193.47</v>
      </c>
      <c r="H276">
        <v>1380629</v>
      </c>
      <c r="I276" s="2">
        <v>43704.859580983793</v>
      </c>
      <c r="J276" s="2"/>
      <c r="K276" s="11">
        <v>43371</v>
      </c>
      <c r="L276" s="48">
        <f t="shared" si="111"/>
        <v>84.363109258923885</v>
      </c>
      <c r="M276" s="46">
        <f t="shared" si="115"/>
        <v>80.60327317230059</v>
      </c>
      <c r="N276" s="2"/>
      <c r="O276" s="11">
        <v>43371</v>
      </c>
      <c r="P276" s="13">
        <f t="shared" si="105"/>
        <v>0.25</v>
      </c>
      <c r="Q276" s="46">
        <f t="shared" si="101"/>
        <v>1184.2049606218238</v>
      </c>
      <c r="R276" s="2"/>
      <c r="S276" s="25">
        <v>43371</v>
      </c>
      <c r="T276" s="27">
        <f t="shared" si="106"/>
        <v>0.15384615384615385</v>
      </c>
      <c r="U276" s="53">
        <f t="shared" si="110"/>
        <v>1182.2754641159881</v>
      </c>
      <c r="V276" s="27">
        <f t="shared" si="96"/>
        <v>7.407407407407407E-2</v>
      </c>
      <c r="W276" s="54">
        <f t="shared" si="99"/>
        <v>1187.1260058706773</v>
      </c>
      <c r="X276" s="53">
        <f t="shared" si="97"/>
        <v>-4.8505417546891749</v>
      </c>
      <c r="Y276" s="52">
        <f t="shared" si="98"/>
        <v>0.2</v>
      </c>
      <c r="Z276" s="55">
        <f t="shared" si="102"/>
        <v>-8.3096083613820433</v>
      </c>
      <c r="AA276" s="53">
        <f t="shared" si="100"/>
        <v>3.4590666066928684</v>
      </c>
      <c r="AB276" s="2"/>
      <c r="AC276" s="11">
        <f>C276</f>
        <v>43371</v>
      </c>
      <c r="AD276" s="17">
        <f>AVERAGE(G270:G276)</f>
        <v>1182.7971428571429</v>
      </c>
      <c r="AE276" s="18">
        <f>AVERAGE(G263:G276)</f>
        <v>1175.4271428571428</v>
      </c>
      <c r="AG276" s="30">
        <f>AVERAGE(E276,F276,G276)</f>
        <v>1191.1266666666668</v>
      </c>
      <c r="AH276" s="30">
        <f t="shared" si="107"/>
        <v>1181.6909523809522</v>
      </c>
      <c r="AI276" s="30">
        <f t="shared" si="108"/>
        <v>6.9589115646258506</v>
      </c>
      <c r="AJ276" s="31">
        <f t="shared" si="109"/>
        <v>90.394541331041765</v>
      </c>
      <c r="AK276" s="25">
        <f t="shared" si="103"/>
        <v>43371</v>
      </c>
      <c r="AN276" s="22">
        <f>AVERAGE(E276,F276,G276)</f>
        <v>1191.1266666666668</v>
      </c>
      <c r="AO276" s="23">
        <f t="shared" si="93"/>
        <v>1177.845</v>
      </c>
      <c r="AP276" s="23">
        <f t="shared" si="94"/>
        <v>11.424333333333346</v>
      </c>
      <c r="AQ276" s="24">
        <f t="shared" si="95"/>
        <v>77.505130374736595</v>
      </c>
      <c r="AR276" s="25">
        <v>43371</v>
      </c>
      <c r="AU276" s="22">
        <f>G276-G275</f>
        <v>-1.1700000000000728</v>
      </c>
      <c r="AV276" s="27">
        <f t="shared" si="104"/>
        <v>0</v>
      </c>
      <c r="AW276" s="27">
        <f t="shared" si="112"/>
        <v>1.1700000000000728</v>
      </c>
      <c r="AX276" s="38">
        <f t="shared" si="116"/>
        <v>5.4622132246671873</v>
      </c>
      <c r="AY276" s="38">
        <f t="shared" si="117"/>
        <v>4.9970425879565195</v>
      </c>
      <c r="AZ276" s="27">
        <f t="shared" si="113"/>
        <v>1.0930891879592513</v>
      </c>
      <c r="BA276" s="35">
        <f t="shared" si="114"/>
        <v>52.223727218475879</v>
      </c>
      <c r="BB276" s="25">
        <v>43371</v>
      </c>
    </row>
    <row r="277" spans="1:54" x14ac:dyDescent="0.25">
      <c r="A277">
        <v>1280</v>
      </c>
      <c r="B277">
        <v>3</v>
      </c>
      <c r="C277" s="2">
        <v>43374</v>
      </c>
      <c r="D277">
        <v>1199.8900000000001</v>
      </c>
      <c r="E277">
        <v>1209.9000000000001</v>
      </c>
      <c r="F277">
        <v>1190.3</v>
      </c>
      <c r="G277">
        <v>1195.31</v>
      </c>
      <c r="H277">
        <v>1357604</v>
      </c>
      <c r="I277" s="2">
        <v>43704.859580983793</v>
      </c>
      <c r="J277" s="2"/>
      <c r="K277" s="11">
        <v>43374</v>
      </c>
      <c r="L277" s="48">
        <f t="shared" si="111"/>
        <v>76.837593268772594</v>
      </c>
      <c r="M277" s="46">
        <f t="shared" si="115"/>
        <v>82.561253684263974</v>
      </c>
      <c r="N277" s="2"/>
      <c r="O277" s="11">
        <v>43374</v>
      </c>
      <c r="P277" s="13">
        <f t="shared" si="105"/>
        <v>0.25</v>
      </c>
      <c r="Q277" s="46">
        <f t="shared" si="101"/>
        <v>1186.9812204663679</v>
      </c>
      <c r="R277" s="2"/>
      <c r="S277" s="25">
        <v>43374</v>
      </c>
      <c r="T277" s="27">
        <f t="shared" si="106"/>
        <v>0.15384615384615385</v>
      </c>
      <c r="U277" s="53">
        <f t="shared" si="110"/>
        <v>1184.280777328913</v>
      </c>
      <c r="V277" s="27">
        <f t="shared" si="96"/>
        <v>7.407407407407407E-2</v>
      </c>
      <c r="W277" s="54">
        <f t="shared" si="99"/>
        <v>1187.7322276580346</v>
      </c>
      <c r="X277" s="53">
        <f t="shared" si="97"/>
        <v>-3.4514503291215988</v>
      </c>
      <c r="Y277" s="52">
        <f t="shared" si="98"/>
        <v>0.2</v>
      </c>
      <c r="Z277" s="55">
        <f t="shared" si="102"/>
        <v>-7.3379767549299544</v>
      </c>
      <c r="AA277" s="53">
        <f t="shared" si="100"/>
        <v>3.8865264258083556</v>
      </c>
      <c r="AB277" s="2"/>
      <c r="AC277" s="11">
        <f>C277</f>
        <v>43374</v>
      </c>
      <c r="AD277" s="17">
        <f>AVERAGE(G271:G277)</f>
        <v>1184.0028571428572</v>
      </c>
      <c r="AE277" s="18">
        <f>AVERAGE(G264:G277)</f>
        <v>1176.7092857142854</v>
      </c>
      <c r="AG277" s="30">
        <f>AVERAGE(E277,F277,G277)</f>
        <v>1198.5033333333333</v>
      </c>
      <c r="AH277" s="30">
        <f t="shared" si="107"/>
        <v>1183.8523809523811</v>
      </c>
      <c r="AI277" s="30">
        <f t="shared" si="108"/>
        <v>9.0084353741497125</v>
      </c>
      <c r="AJ277" s="31">
        <f t="shared" si="109"/>
        <v>108.42395134819327</v>
      </c>
      <c r="AK277" s="25">
        <f t="shared" si="103"/>
        <v>43374</v>
      </c>
      <c r="AN277" s="22">
        <f>AVERAGE(E277,F277,G277)</f>
        <v>1198.5033333333333</v>
      </c>
      <c r="AO277" s="23">
        <f t="shared" si="93"/>
        <v>1176.6345000000001</v>
      </c>
      <c r="AP277" s="23">
        <f t="shared" si="94"/>
        <v>9.9717333333333613</v>
      </c>
      <c r="AQ277" s="24">
        <f t="shared" si="95"/>
        <v>146.20549642545029</v>
      </c>
      <c r="AR277" s="25">
        <v>43374</v>
      </c>
      <c r="AU277" s="22">
        <f>G277-G276</f>
        <v>1.8399999999999181</v>
      </c>
      <c r="AV277" s="27">
        <f t="shared" si="104"/>
        <v>1.8399999999999181</v>
      </c>
      <c r="AW277" s="27">
        <f t="shared" si="112"/>
        <v>0</v>
      </c>
      <c r="AX277" s="38">
        <f t="shared" si="116"/>
        <v>5.2034837086195251</v>
      </c>
      <c r="AY277" s="38">
        <f t="shared" si="117"/>
        <v>4.640110974531054</v>
      </c>
      <c r="AZ277" s="27">
        <f t="shared" si="113"/>
        <v>1.1214136336783211</v>
      </c>
      <c r="BA277" s="35">
        <f t="shared" si="114"/>
        <v>52.861620943479132</v>
      </c>
      <c r="BB277" s="25">
        <v>43374</v>
      </c>
    </row>
    <row r="278" spans="1:54" x14ac:dyDescent="0.25">
      <c r="A278">
        <v>1281</v>
      </c>
      <c r="B278">
        <v>3</v>
      </c>
      <c r="C278" s="2">
        <v>43375</v>
      </c>
      <c r="D278">
        <v>1190.96</v>
      </c>
      <c r="E278">
        <v>1209.96</v>
      </c>
      <c r="F278">
        <v>1186.6300000000001</v>
      </c>
      <c r="G278">
        <v>1200.1099999999999</v>
      </c>
      <c r="H278">
        <v>1687914</v>
      </c>
      <c r="I278" s="2">
        <v>43704.859580983793</v>
      </c>
      <c r="J278" s="2"/>
      <c r="K278" s="11">
        <v>43375</v>
      </c>
      <c r="L278" s="48">
        <f t="shared" si="111"/>
        <v>84.377478191910953</v>
      </c>
      <c r="M278" s="46">
        <f t="shared" si="115"/>
        <v>81.859393573202468</v>
      </c>
      <c r="N278" s="2"/>
      <c r="O278" s="11">
        <v>43375</v>
      </c>
      <c r="P278" s="13">
        <f t="shared" si="105"/>
        <v>0.25</v>
      </c>
      <c r="Q278" s="46">
        <f t="shared" si="101"/>
        <v>1190.2634153497759</v>
      </c>
      <c r="R278" s="2"/>
      <c r="S278" s="25">
        <v>43375</v>
      </c>
      <c r="T278" s="27">
        <f t="shared" si="106"/>
        <v>0.15384615384615385</v>
      </c>
      <c r="U278" s="53">
        <f t="shared" si="110"/>
        <v>1186.7160423552341</v>
      </c>
      <c r="V278" s="27">
        <f t="shared" si="96"/>
        <v>7.407407407407407E-2</v>
      </c>
      <c r="W278" s="54">
        <f t="shared" si="99"/>
        <v>1188.6490996833654</v>
      </c>
      <c r="X278" s="53">
        <f t="shared" si="97"/>
        <v>-1.9330573281313264</v>
      </c>
      <c r="Y278" s="52">
        <f t="shared" si="98"/>
        <v>0.2</v>
      </c>
      <c r="Z278" s="55">
        <f t="shared" si="102"/>
        <v>-6.2569928695702286</v>
      </c>
      <c r="AA278" s="53">
        <f t="shared" si="100"/>
        <v>4.3239355414389022</v>
      </c>
      <c r="AB278" s="2"/>
      <c r="AC278" s="11">
        <f>C278</f>
        <v>43375</v>
      </c>
      <c r="AD278" s="17">
        <f>AVERAGE(G272:G278)</f>
        <v>1188.8628571428574</v>
      </c>
      <c r="AE278" s="18">
        <f>AVERAGE(G265:G278)</f>
        <v>1179.3728571428569</v>
      </c>
      <c r="AG278" s="30">
        <f>AVERAGE(E278,F278,G278)</f>
        <v>1198.8999999999999</v>
      </c>
      <c r="AH278" s="30">
        <f t="shared" si="107"/>
        <v>1187.2980952380951</v>
      </c>
      <c r="AI278" s="30">
        <f t="shared" si="108"/>
        <v>9.3697959183673767</v>
      </c>
      <c r="AJ278" s="31">
        <f t="shared" si="109"/>
        <v>82.548256568120209</v>
      </c>
      <c r="AK278" s="25">
        <f t="shared" si="103"/>
        <v>43375</v>
      </c>
      <c r="AN278" s="22">
        <f>AVERAGE(E278,F278,G278)</f>
        <v>1198.8999999999999</v>
      </c>
      <c r="AO278" s="23">
        <f t="shared" ref="AO278:AO341" si="118">AVERAGE(AN259:AN278)</f>
        <v>1176.538</v>
      </c>
      <c r="AP278" s="23">
        <f t="shared" ref="AP278:AP341" si="119">(ABS(AN259-AO278)+ABS(AN260-AO278)+ABS(AN261-AO278)+ABS(AN262-AO278)+ABS(AN263-AO278)+ABS(AN264-AO278)+ABS(AN265-AO278)+ABS(AN266-AO278)+ABS(AN267-AO278)+ABS(AN268-AO278)+ABS(AN269-AO278)+ABS(AN270-AO278)+ABS(AN271-AO278)+ABS(AN272-AO278)+ABS(AN273-AO278)+ABS(AN274-AO278)+ABS(AN275-AO278)+ABS(AN276-AO278)+ABS(AN277-AO278)+ABS(AN278-AO278))/20</f>
        <v>9.8559333333333363</v>
      </c>
      <c r="AQ278" s="24">
        <f t="shared" ref="AQ278:AQ341" si="120">(AN278-AO278)/(AP278*0.015)</f>
        <v>151.25914001041571</v>
      </c>
      <c r="AR278" s="25">
        <v>43375</v>
      </c>
      <c r="AU278" s="22">
        <f>G278-G277</f>
        <v>4.7999999999999545</v>
      </c>
      <c r="AV278" s="27">
        <f t="shared" si="104"/>
        <v>4.7999999999999545</v>
      </c>
      <c r="AW278" s="27">
        <f t="shared" si="112"/>
        <v>0</v>
      </c>
      <c r="AX278" s="38">
        <f t="shared" si="116"/>
        <v>5.1746634437181269</v>
      </c>
      <c r="AY278" s="38">
        <f t="shared" si="117"/>
        <v>4.308674476350264</v>
      </c>
      <c r="AZ278" s="27">
        <f t="shared" si="113"/>
        <v>1.2009873273372496</v>
      </c>
      <c r="BA278" s="35">
        <f t="shared" si="114"/>
        <v>54.565844719796807</v>
      </c>
      <c r="BB278" s="25">
        <v>43375</v>
      </c>
    </row>
    <row r="279" spans="1:54" x14ac:dyDescent="0.25">
      <c r="A279">
        <v>1282</v>
      </c>
      <c r="B279">
        <v>3</v>
      </c>
      <c r="C279" s="2">
        <v>43376</v>
      </c>
      <c r="D279">
        <v>1205</v>
      </c>
      <c r="E279">
        <v>1206.4100000000001</v>
      </c>
      <c r="F279">
        <v>1193.83</v>
      </c>
      <c r="G279">
        <v>1202.95</v>
      </c>
      <c r="H279">
        <v>1256214</v>
      </c>
      <c r="I279" s="2">
        <v>43704.859580983793</v>
      </c>
      <c r="J279" s="2"/>
      <c r="K279" s="11">
        <v>43376</v>
      </c>
      <c r="L279" s="48">
        <f t="shared" si="111"/>
        <v>88.881839809674872</v>
      </c>
      <c r="M279" s="46">
        <f t="shared" si="115"/>
        <v>83.365637090119478</v>
      </c>
      <c r="N279" s="2"/>
      <c r="O279" s="11">
        <v>43376</v>
      </c>
      <c r="P279" s="13">
        <f t="shared" si="105"/>
        <v>0.25</v>
      </c>
      <c r="Q279" s="46">
        <f t="shared" si="101"/>
        <v>1193.4350615123319</v>
      </c>
      <c r="R279" s="2"/>
      <c r="S279" s="25">
        <v>43376</v>
      </c>
      <c r="T279" s="27">
        <f t="shared" si="106"/>
        <v>0.15384615384615385</v>
      </c>
      <c r="U279" s="53">
        <f t="shared" si="110"/>
        <v>1189.2135743005826</v>
      </c>
      <c r="V279" s="27">
        <f t="shared" si="96"/>
        <v>7.407407407407407E-2</v>
      </c>
      <c r="W279" s="54">
        <f t="shared" si="99"/>
        <v>1189.7084256327457</v>
      </c>
      <c r="X279" s="53">
        <f t="shared" si="97"/>
        <v>-0.49485133216307986</v>
      </c>
      <c r="Y279" s="52">
        <f t="shared" si="98"/>
        <v>0.2</v>
      </c>
      <c r="Z279" s="55">
        <f t="shared" si="102"/>
        <v>-5.1045645620887985</v>
      </c>
      <c r="AA279" s="53">
        <f t="shared" si="100"/>
        <v>4.6097132299257186</v>
      </c>
      <c r="AB279" s="2"/>
      <c r="AC279" s="11">
        <f>C279</f>
        <v>43376</v>
      </c>
      <c r="AD279" s="17">
        <f>AVERAGE(G273:G279)</f>
        <v>1193.0885714285716</v>
      </c>
      <c r="AE279" s="18">
        <f>AVERAGE(G266:G279)</f>
        <v>1181.3457142857144</v>
      </c>
      <c r="AG279" s="30">
        <f>AVERAGE(E279,F279,G279)</f>
        <v>1201.0633333333333</v>
      </c>
      <c r="AH279" s="30">
        <f t="shared" si="107"/>
        <v>1192.2938095238094</v>
      </c>
      <c r="AI279" s="30">
        <f t="shared" si="108"/>
        <v>6.4994557823129071</v>
      </c>
      <c r="AJ279" s="31">
        <f t="shared" si="109"/>
        <v>89.951365193668067</v>
      </c>
      <c r="AK279" s="25">
        <f t="shared" si="103"/>
        <v>43376</v>
      </c>
      <c r="AN279" s="22">
        <f>AVERAGE(E279,F279,G279)</f>
        <v>1201.0633333333333</v>
      </c>
      <c r="AO279" s="23">
        <f t="shared" si="118"/>
        <v>1177.4663333333333</v>
      </c>
      <c r="AP279" s="23">
        <f t="shared" si="119"/>
        <v>10.969933333333325</v>
      </c>
      <c r="AQ279" s="24">
        <f t="shared" si="120"/>
        <v>143.40409239800911</v>
      </c>
      <c r="AR279" s="25">
        <v>43376</v>
      </c>
      <c r="AU279" s="22">
        <f>G279-G278</f>
        <v>2.8400000000001455</v>
      </c>
      <c r="AV279" s="27">
        <f t="shared" si="104"/>
        <v>2.8400000000001455</v>
      </c>
      <c r="AW279" s="27">
        <f t="shared" si="112"/>
        <v>0</v>
      </c>
      <c r="AX279" s="38">
        <f t="shared" si="116"/>
        <v>5.0079017691668426</v>
      </c>
      <c r="AY279" s="38">
        <f t="shared" si="117"/>
        <v>4.0009120137538163</v>
      </c>
      <c r="AZ279" s="27">
        <f t="shared" si="113"/>
        <v>1.2516900526558263</v>
      </c>
      <c r="BA279" s="35">
        <f t="shared" si="114"/>
        <v>55.588914254849655</v>
      </c>
      <c r="BB279" s="25">
        <v>43376</v>
      </c>
    </row>
    <row r="280" spans="1:54" x14ac:dyDescent="0.25">
      <c r="A280">
        <v>1283</v>
      </c>
      <c r="B280">
        <v>3</v>
      </c>
      <c r="C280" s="2">
        <v>43377</v>
      </c>
      <c r="D280">
        <v>1195.33</v>
      </c>
      <c r="E280">
        <v>1197.51</v>
      </c>
      <c r="F280">
        <v>1155.58</v>
      </c>
      <c r="G280">
        <v>1168.19</v>
      </c>
      <c r="H280">
        <v>2209490</v>
      </c>
      <c r="I280" s="2">
        <v>43704.859580983793</v>
      </c>
      <c r="J280" s="2"/>
      <c r="K280" s="11">
        <v>43377</v>
      </c>
      <c r="L280" s="48">
        <f t="shared" si="111"/>
        <v>33.750991276764452</v>
      </c>
      <c r="M280" s="46">
        <f t="shared" si="115"/>
        <v>69.003436426116764</v>
      </c>
      <c r="N280" s="2"/>
      <c r="O280" s="11">
        <v>43377</v>
      </c>
      <c r="P280" s="13">
        <f t="shared" si="105"/>
        <v>0.25</v>
      </c>
      <c r="Q280" s="46">
        <f t="shared" si="101"/>
        <v>1187.123796134249</v>
      </c>
      <c r="R280" s="2"/>
      <c r="S280" s="25">
        <v>43377</v>
      </c>
      <c r="T280" s="27">
        <f t="shared" si="106"/>
        <v>0.15384615384615385</v>
      </c>
      <c r="U280" s="53">
        <f t="shared" si="110"/>
        <v>1185.9791782543391</v>
      </c>
      <c r="V280" s="27">
        <f t="shared" si="96"/>
        <v>7.407407407407407E-2</v>
      </c>
      <c r="W280" s="54">
        <f t="shared" si="99"/>
        <v>1188.1144681784683</v>
      </c>
      <c r="X280" s="53">
        <f t="shared" si="97"/>
        <v>-2.1352899241292107</v>
      </c>
      <c r="Y280" s="52">
        <f t="shared" si="98"/>
        <v>0.2</v>
      </c>
      <c r="Z280" s="55">
        <f t="shared" si="102"/>
        <v>-4.5107096344968811</v>
      </c>
      <c r="AA280" s="53">
        <f t="shared" si="100"/>
        <v>2.3754197103676704</v>
      </c>
      <c r="AB280" s="2"/>
      <c r="AC280" s="11">
        <f>C280</f>
        <v>43377</v>
      </c>
      <c r="AD280" s="17">
        <f>AVERAGE(G274:G280)</f>
        <v>1190.7371428571428</v>
      </c>
      <c r="AE280" s="18">
        <f>AVERAGE(G267:G280)</f>
        <v>1181.0357142857142</v>
      </c>
      <c r="AG280" s="30">
        <f>AVERAGE(E280,F280,G280)</f>
        <v>1173.76</v>
      </c>
      <c r="AH280" s="30">
        <f t="shared" si="107"/>
        <v>1191.4247619047619</v>
      </c>
      <c r="AI280" s="30">
        <f t="shared" si="108"/>
        <v>7.4926530612244733</v>
      </c>
      <c r="AJ280" s="31">
        <f t="shared" si="109"/>
        <v>-157.17407225823681</v>
      </c>
      <c r="AK280" s="25">
        <f t="shared" si="103"/>
        <v>43377</v>
      </c>
      <c r="AN280" s="22">
        <f>AVERAGE(E280,F280,G280)</f>
        <v>1173.76</v>
      </c>
      <c r="AO280" s="23">
        <f t="shared" si="118"/>
        <v>1177.6586666666667</v>
      </c>
      <c r="AP280" s="23">
        <f t="shared" si="119"/>
        <v>10.816066666666677</v>
      </c>
      <c r="AQ280" s="24">
        <f t="shared" si="120"/>
        <v>-24.030095146520978</v>
      </c>
      <c r="AR280" s="25">
        <v>43377</v>
      </c>
      <c r="AU280" s="22">
        <f>G280-G279</f>
        <v>-34.759999999999991</v>
      </c>
      <c r="AV280" s="27">
        <f t="shared" si="104"/>
        <v>0</v>
      </c>
      <c r="AW280" s="27">
        <f t="shared" si="112"/>
        <v>34.759999999999991</v>
      </c>
      <c r="AX280" s="38">
        <f t="shared" si="116"/>
        <v>4.650194499940639</v>
      </c>
      <c r="AY280" s="38">
        <f t="shared" si="117"/>
        <v>6.1979897270571138</v>
      </c>
      <c r="AZ280" s="27">
        <f t="shared" si="113"/>
        <v>0.75027463818476059</v>
      </c>
      <c r="BA280" s="35">
        <f t="shared" si="114"/>
        <v>42.866109227457194</v>
      </c>
      <c r="BB280" s="25">
        <v>43377</v>
      </c>
    </row>
    <row r="281" spans="1:54" x14ac:dyDescent="0.25">
      <c r="A281">
        <v>1284</v>
      </c>
      <c r="B281">
        <v>3</v>
      </c>
      <c r="C281" s="2">
        <v>43378</v>
      </c>
      <c r="D281">
        <v>1167.5</v>
      </c>
      <c r="E281">
        <v>1173.5</v>
      </c>
      <c r="F281">
        <v>1145.1199999999999</v>
      </c>
      <c r="G281">
        <v>1157.3499999999999</v>
      </c>
      <c r="H281">
        <v>1184452</v>
      </c>
      <c r="I281" s="2">
        <v>43704.859580983793</v>
      </c>
      <c r="J281" s="2"/>
      <c r="K281" s="11">
        <v>43378</v>
      </c>
      <c r="L281" s="48">
        <f t="shared" si="111"/>
        <v>18.861813695249833</v>
      </c>
      <c r="M281" s="46">
        <f t="shared" si="115"/>
        <v>47.164881593896382</v>
      </c>
      <c r="N281" s="2"/>
      <c r="O281" s="11">
        <v>43378</v>
      </c>
      <c r="P281" s="13">
        <f t="shared" si="105"/>
        <v>0.25</v>
      </c>
      <c r="Q281" s="46">
        <f t="shared" si="101"/>
        <v>1179.6803471006867</v>
      </c>
      <c r="R281" s="2"/>
      <c r="S281" s="25">
        <v>43378</v>
      </c>
      <c r="T281" s="27">
        <f t="shared" si="106"/>
        <v>0.15384615384615385</v>
      </c>
      <c r="U281" s="53">
        <f t="shared" si="110"/>
        <v>1181.5746892921331</v>
      </c>
      <c r="V281" s="27">
        <f t="shared" si="96"/>
        <v>7.407407407407407E-2</v>
      </c>
      <c r="W281" s="54">
        <f t="shared" si="99"/>
        <v>1185.8356186837671</v>
      </c>
      <c r="X281" s="53">
        <f t="shared" si="97"/>
        <v>-4.2609293916339084</v>
      </c>
      <c r="Y281" s="52">
        <f t="shared" si="98"/>
        <v>0.2</v>
      </c>
      <c r="Z281" s="55">
        <f t="shared" si="102"/>
        <v>-4.4607535859242864</v>
      </c>
      <c r="AA281" s="53">
        <f t="shared" si="100"/>
        <v>0.19982419429037801</v>
      </c>
      <c r="AB281" s="2"/>
      <c r="AC281" s="11">
        <f>C281</f>
        <v>43378</v>
      </c>
      <c r="AD281" s="17">
        <f>AVERAGE(G275:G281)</f>
        <v>1187.4314285714286</v>
      </c>
      <c r="AE281" s="18">
        <f>AVERAGE(G268:G281)</f>
        <v>1181.1285714285714</v>
      </c>
      <c r="AG281" s="30">
        <f>AVERAGE(E281,F281,G281)</f>
        <v>1158.6566666666665</v>
      </c>
      <c r="AH281" s="30">
        <f t="shared" si="107"/>
        <v>1187.9238095238095</v>
      </c>
      <c r="AI281" s="30">
        <f t="shared" si="108"/>
        <v>12.408843537414993</v>
      </c>
      <c r="AJ281" s="31">
        <f t="shared" si="109"/>
        <v>-157.23809001699496</v>
      </c>
      <c r="AK281" s="25">
        <f t="shared" si="103"/>
        <v>43378</v>
      </c>
      <c r="AN281" s="22">
        <f>AVERAGE(E281,F281,G281)</f>
        <v>1158.6566666666665</v>
      </c>
      <c r="AO281" s="23">
        <f t="shared" si="118"/>
        <v>1177.3031666666666</v>
      </c>
      <c r="AP281" s="23">
        <f t="shared" si="119"/>
        <v>11.100466666666659</v>
      </c>
      <c r="AQ281" s="24">
        <f t="shared" si="120"/>
        <v>-111.98628285897935</v>
      </c>
      <c r="AR281" s="25">
        <v>43378</v>
      </c>
      <c r="AU281" s="22">
        <f>G281-G280</f>
        <v>-10.840000000000146</v>
      </c>
      <c r="AV281" s="27">
        <f t="shared" si="104"/>
        <v>0</v>
      </c>
      <c r="AW281" s="27">
        <f t="shared" si="112"/>
        <v>10.840000000000146</v>
      </c>
      <c r="AX281" s="38">
        <f t="shared" si="116"/>
        <v>4.318037749944879</v>
      </c>
      <c r="AY281" s="38">
        <f t="shared" si="117"/>
        <v>6.5295618894101874</v>
      </c>
      <c r="AZ281" s="27">
        <f t="shared" si="113"/>
        <v>0.66130589204583301</v>
      </c>
      <c r="BA281" s="35">
        <f t="shared" si="114"/>
        <v>39.806389371885075</v>
      </c>
      <c r="BB281" s="25">
        <v>43378</v>
      </c>
    </row>
    <row r="282" spans="1:54" x14ac:dyDescent="0.25">
      <c r="A282">
        <v>1285</v>
      </c>
      <c r="B282">
        <v>3</v>
      </c>
      <c r="C282" s="2">
        <v>43381</v>
      </c>
      <c r="D282">
        <v>1150.1099999999999</v>
      </c>
      <c r="E282">
        <v>1168</v>
      </c>
      <c r="F282">
        <v>1127.3599999999999</v>
      </c>
      <c r="G282">
        <v>1148.97</v>
      </c>
      <c r="H282">
        <v>1932355</v>
      </c>
      <c r="I282" s="2">
        <v>43704.859580983793</v>
      </c>
      <c r="J282" s="2"/>
      <c r="K282" s="11">
        <v>43381</v>
      </c>
      <c r="L282" s="48">
        <f t="shared" si="111"/>
        <v>26.162227602905681</v>
      </c>
      <c r="M282" s="46">
        <f t="shared" si="115"/>
        <v>26.258344191639992</v>
      </c>
      <c r="N282" s="2"/>
      <c r="O282" s="11">
        <v>43381</v>
      </c>
      <c r="P282" s="13">
        <f t="shared" si="105"/>
        <v>0.25</v>
      </c>
      <c r="Q282" s="46">
        <f t="shared" si="101"/>
        <v>1172.0027603255151</v>
      </c>
      <c r="R282" s="2"/>
      <c r="S282" s="25">
        <v>43381</v>
      </c>
      <c r="T282" s="27">
        <f t="shared" si="106"/>
        <v>0.15384615384615385</v>
      </c>
      <c r="U282" s="53">
        <f t="shared" si="110"/>
        <v>1176.5585832471895</v>
      </c>
      <c r="V282" s="27">
        <f t="shared" si="96"/>
        <v>7.407407407407407E-2</v>
      </c>
      <c r="W282" s="54">
        <f t="shared" si="99"/>
        <v>1183.104832114599</v>
      </c>
      <c r="X282" s="53">
        <f t="shared" si="97"/>
        <v>-6.5462488674095312</v>
      </c>
      <c r="Y282" s="52">
        <f t="shared" si="98"/>
        <v>0.2</v>
      </c>
      <c r="Z282" s="55">
        <f t="shared" si="102"/>
        <v>-4.8778526422213355</v>
      </c>
      <c r="AA282" s="53">
        <f t="shared" si="100"/>
        <v>-1.6683962251881956</v>
      </c>
      <c r="AB282" s="2"/>
      <c r="AC282" s="11">
        <f>C282</f>
        <v>43381</v>
      </c>
      <c r="AD282" s="17">
        <f>AVERAGE(G276:G282)</f>
        <v>1180.9071428571426</v>
      </c>
      <c r="AE282" s="18">
        <f>AVERAGE(G269:G282)</f>
        <v>1180.2535714285714</v>
      </c>
      <c r="AG282" s="30">
        <f>AVERAGE(E282,F282,G282)</f>
        <v>1148.1099999999999</v>
      </c>
      <c r="AH282" s="30">
        <f t="shared" si="107"/>
        <v>1181.4457142857143</v>
      </c>
      <c r="AI282" s="30">
        <f t="shared" si="108"/>
        <v>18.231564625850361</v>
      </c>
      <c r="AJ282" s="31">
        <f t="shared" si="109"/>
        <v>-121.89743436665154</v>
      </c>
      <c r="AK282" s="25">
        <f t="shared" si="103"/>
        <v>43381</v>
      </c>
      <c r="AN282" s="22">
        <f>AVERAGE(E282,F282,G282)</f>
        <v>1148.1099999999999</v>
      </c>
      <c r="AO282" s="23">
        <f t="shared" si="118"/>
        <v>1176.3871666666666</v>
      </c>
      <c r="AP282" s="23">
        <f t="shared" si="119"/>
        <v>11.833266666666679</v>
      </c>
      <c r="AQ282" s="24">
        <f t="shared" si="120"/>
        <v>-159.30887873546732</v>
      </c>
      <c r="AR282" s="25">
        <v>43381</v>
      </c>
      <c r="AU282" s="22">
        <f>G282-G281</f>
        <v>-8.3799999999998818</v>
      </c>
      <c r="AV282" s="27">
        <f t="shared" si="104"/>
        <v>0</v>
      </c>
      <c r="AW282" s="27">
        <f t="shared" si="112"/>
        <v>8.3799999999998818</v>
      </c>
      <c r="AX282" s="38">
        <f t="shared" si="116"/>
        <v>4.0096064820916739</v>
      </c>
      <c r="AY282" s="38">
        <f t="shared" si="117"/>
        <v>6.6617360401665939</v>
      </c>
      <c r="AZ282" s="27">
        <f t="shared" si="113"/>
        <v>0.60188612366445604</v>
      </c>
      <c r="BA282" s="35">
        <f t="shared" si="114"/>
        <v>37.573589955794631</v>
      </c>
      <c r="BB282" s="25">
        <v>43381</v>
      </c>
    </row>
    <row r="283" spans="1:54" x14ac:dyDescent="0.25">
      <c r="A283">
        <v>1286</v>
      </c>
      <c r="B283">
        <v>3</v>
      </c>
      <c r="C283" s="2">
        <v>43382</v>
      </c>
      <c r="D283">
        <v>1146.1500000000001</v>
      </c>
      <c r="E283">
        <v>1154.3499999999999</v>
      </c>
      <c r="F283">
        <v>1137.57</v>
      </c>
      <c r="G283">
        <v>1138.82</v>
      </c>
      <c r="H283">
        <v>1308764</v>
      </c>
      <c r="I283" s="2">
        <v>43704.859580983793</v>
      </c>
      <c r="J283" s="2"/>
      <c r="K283" s="11">
        <v>43382</v>
      </c>
      <c r="L283" s="48">
        <f t="shared" si="111"/>
        <v>13.874092009685251</v>
      </c>
      <c r="M283" s="46">
        <f t="shared" si="115"/>
        <v>19.632711102613587</v>
      </c>
      <c r="N283" s="2"/>
      <c r="O283" s="11">
        <v>43382</v>
      </c>
      <c r="P283" s="13">
        <f t="shared" si="105"/>
        <v>0.25</v>
      </c>
      <c r="Q283" s="46">
        <f t="shared" si="101"/>
        <v>1163.7070702441363</v>
      </c>
      <c r="R283" s="2"/>
      <c r="S283" s="25">
        <v>43382</v>
      </c>
      <c r="T283" s="27">
        <f t="shared" si="106"/>
        <v>0.15384615384615385</v>
      </c>
      <c r="U283" s="53">
        <f t="shared" si="110"/>
        <v>1170.7526473630064</v>
      </c>
      <c r="V283" s="27">
        <f t="shared" si="96"/>
        <v>7.407407407407407E-2</v>
      </c>
      <c r="W283" s="54">
        <f t="shared" si="99"/>
        <v>1179.8244741801843</v>
      </c>
      <c r="X283" s="53">
        <f t="shared" si="97"/>
        <v>-9.0718268171779073</v>
      </c>
      <c r="Y283" s="52">
        <f t="shared" si="98"/>
        <v>0.2</v>
      </c>
      <c r="Z283" s="55">
        <f t="shared" si="102"/>
        <v>-5.7166474772126499</v>
      </c>
      <c r="AA283" s="53">
        <f t="shared" si="100"/>
        <v>-3.3551793399652574</v>
      </c>
      <c r="AB283" s="2"/>
      <c r="AC283" s="11">
        <f>C283</f>
        <v>43382</v>
      </c>
      <c r="AD283" s="17">
        <f>AVERAGE(G277:G283)</f>
        <v>1173.1000000000001</v>
      </c>
      <c r="AE283" s="18">
        <f>AVERAGE(G270:G283)</f>
        <v>1177.9485714285715</v>
      </c>
      <c r="AG283" s="30">
        <f>AVERAGE(E283,F283,G283)</f>
        <v>1143.58</v>
      </c>
      <c r="AH283" s="30">
        <f t="shared" si="107"/>
        <v>1174.6533333333334</v>
      </c>
      <c r="AI283" s="30">
        <f t="shared" si="108"/>
        <v>21.287619047619078</v>
      </c>
      <c r="AJ283" s="31">
        <f t="shared" si="109"/>
        <v>-97.312693867812342</v>
      </c>
      <c r="AK283" s="25">
        <f t="shared" si="103"/>
        <v>43382</v>
      </c>
      <c r="AN283" s="22">
        <f>AVERAGE(E283,F283,G283)</f>
        <v>1143.58</v>
      </c>
      <c r="AO283" s="23">
        <f t="shared" si="118"/>
        <v>1175.0281666666665</v>
      </c>
      <c r="AP283" s="23">
        <f t="shared" si="119"/>
        <v>12.920466666666652</v>
      </c>
      <c r="AQ283" s="24">
        <f t="shared" si="120"/>
        <v>-162.26538085139649</v>
      </c>
      <c r="AR283" s="25">
        <v>43382</v>
      </c>
      <c r="AU283" s="22">
        <f>G283-G282</f>
        <v>-10.150000000000091</v>
      </c>
      <c r="AV283" s="27">
        <f t="shared" si="104"/>
        <v>0</v>
      </c>
      <c r="AW283" s="27">
        <f t="shared" si="112"/>
        <v>10.150000000000091</v>
      </c>
      <c r="AX283" s="38">
        <f t="shared" si="116"/>
        <v>3.7232060190851257</v>
      </c>
      <c r="AY283" s="38">
        <f t="shared" si="117"/>
        <v>6.9108977515832724</v>
      </c>
      <c r="AZ283" s="27">
        <f t="shared" si="113"/>
        <v>0.53874419111932992</v>
      </c>
      <c r="BA283" s="35">
        <f t="shared" si="114"/>
        <v>35.011939881146247</v>
      </c>
      <c r="BB283" s="25">
        <v>43382</v>
      </c>
    </row>
    <row r="284" spans="1:54" x14ac:dyDescent="0.25">
      <c r="A284">
        <v>1287</v>
      </c>
      <c r="B284">
        <v>3</v>
      </c>
      <c r="C284" s="2">
        <v>43383</v>
      </c>
      <c r="D284">
        <v>1131.08</v>
      </c>
      <c r="E284">
        <v>1132.17</v>
      </c>
      <c r="F284">
        <v>1081.1300000000001</v>
      </c>
      <c r="G284">
        <v>1081.22</v>
      </c>
      <c r="H284">
        <v>2675742</v>
      </c>
      <c r="I284" s="2">
        <v>43704.859580983793</v>
      </c>
      <c r="J284" s="2"/>
      <c r="K284" s="11">
        <v>43383</v>
      </c>
      <c r="L284" s="48">
        <f t="shared" si="111"/>
        <v>6.9859504773669326E-2</v>
      </c>
      <c r="M284" s="46">
        <f t="shared" si="115"/>
        <v>13.368726372454866</v>
      </c>
      <c r="N284" s="2"/>
      <c r="O284" s="11">
        <v>43383</v>
      </c>
      <c r="P284" s="13">
        <f t="shared" si="105"/>
        <v>0.25</v>
      </c>
      <c r="Q284" s="46">
        <f t="shared" si="101"/>
        <v>1143.0853026831023</v>
      </c>
      <c r="R284" s="2"/>
      <c r="S284" s="25">
        <v>43383</v>
      </c>
      <c r="T284" s="27">
        <f t="shared" si="106"/>
        <v>0.15384615384615385</v>
      </c>
      <c r="U284" s="53">
        <f t="shared" si="110"/>
        <v>1156.978393922544</v>
      </c>
      <c r="V284" s="27">
        <f t="shared" ref="V284:V347" si="121">2/(26+1)</f>
        <v>7.407407407407407E-2</v>
      </c>
      <c r="W284" s="54">
        <f t="shared" si="99"/>
        <v>1172.5204390557262</v>
      </c>
      <c r="X284" s="53">
        <f t="shared" ref="X284:X347" si="122">U284-W284</f>
        <v>-15.542045133182228</v>
      </c>
      <c r="Y284" s="52">
        <f t="shared" ref="Y284:Y347" si="123">2/(9+1)</f>
        <v>0.2</v>
      </c>
      <c r="Z284" s="55">
        <f t="shared" si="102"/>
        <v>-7.6817270084065656</v>
      </c>
      <c r="AA284" s="53">
        <f t="shared" si="100"/>
        <v>-7.8603181247756622</v>
      </c>
      <c r="AB284" s="2"/>
      <c r="AC284" s="11">
        <f>C284</f>
        <v>43383</v>
      </c>
      <c r="AD284" s="17">
        <f>AVERAGE(G278:G284)</f>
        <v>1156.8014285714287</v>
      </c>
      <c r="AE284" s="18">
        <f>AVERAGE(G271:G284)</f>
        <v>1170.402142857143</v>
      </c>
      <c r="AG284" s="30">
        <f>AVERAGE(E284,F284,G284)</f>
        <v>1098.1733333333334</v>
      </c>
      <c r="AH284" s="30">
        <f t="shared" si="107"/>
        <v>1160.320476190476</v>
      </c>
      <c r="AI284" s="30">
        <f t="shared" si="108"/>
        <v>26.503401360544199</v>
      </c>
      <c r="AJ284" s="31">
        <f t="shared" si="109"/>
        <v>-156.32494866529728</v>
      </c>
      <c r="AK284" s="25">
        <f t="shared" si="103"/>
        <v>43383</v>
      </c>
      <c r="AN284" s="22">
        <f>AVERAGE(E284,F284,G284)</f>
        <v>1098.1733333333334</v>
      </c>
      <c r="AO284" s="23">
        <f t="shared" si="118"/>
        <v>1171.607</v>
      </c>
      <c r="AP284" s="23">
        <f t="shared" si="119"/>
        <v>16.471266666666679</v>
      </c>
      <c r="AQ284" s="24">
        <f t="shared" si="120"/>
        <v>-297.21926533343526</v>
      </c>
      <c r="AR284" s="25">
        <v>43383</v>
      </c>
      <c r="AU284" s="22">
        <f>G284-G283</f>
        <v>-57.599999999999909</v>
      </c>
      <c r="AV284" s="27">
        <f t="shared" si="104"/>
        <v>0</v>
      </c>
      <c r="AW284" s="27">
        <f t="shared" si="112"/>
        <v>57.599999999999909</v>
      </c>
      <c r="AX284" s="38">
        <f t="shared" si="116"/>
        <v>3.4572627320076168</v>
      </c>
      <c r="AY284" s="38">
        <f t="shared" si="117"/>
        <v>10.531547912184461</v>
      </c>
      <c r="AZ284" s="27">
        <f t="shared" si="113"/>
        <v>0.32827678901861529</v>
      </c>
      <c r="BA284" s="35">
        <f t="shared" si="114"/>
        <v>24.714486598923372</v>
      </c>
      <c r="BB284" s="25">
        <v>43383</v>
      </c>
    </row>
    <row r="285" spans="1:54" x14ac:dyDescent="0.25">
      <c r="A285">
        <v>1288</v>
      </c>
      <c r="B285">
        <v>3</v>
      </c>
      <c r="C285" s="2">
        <v>43384</v>
      </c>
      <c r="D285">
        <v>1072.94</v>
      </c>
      <c r="E285">
        <v>1106.4000000000001</v>
      </c>
      <c r="F285">
        <v>1068.27</v>
      </c>
      <c r="G285">
        <v>1079.32</v>
      </c>
      <c r="H285">
        <v>2950120</v>
      </c>
      <c r="I285" s="2">
        <v>43704.859580983793</v>
      </c>
      <c r="J285" s="2"/>
      <c r="K285" s="11">
        <v>43384</v>
      </c>
      <c r="L285" s="48">
        <f t="shared" si="111"/>
        <v>7.7987155056813817</v>
      </c>
      <c r="M285" s="46">
        <f t="shared" si="115"/>
        <v>7.2475556733801012</v>
      </c>
      <c r="N285" s="2"/>
      <c r="O285" s="11">
        <v>43384</v>
      </c>
      <c r="P285" s="13">
        <f t="shared" si="105"/>
        <v>0.25</v>
      </c>
      <c r="Q285" s="46">
        <f t="shared" si="101"/>
        <v>1127.1439770123268</v>
      </c>
      <c r="R285" s="2"/>
      <c r="S285" s="25">
        <v>43384</v>
      </c>
      <c r="T285" s="27">
        <f t="shared" si="106"/>
        <v>0.15384615384615385</v>
      </c>
      <c r="U285" s="53">
        <f t="shared" si="110"/>
        <v>1145.0309487036911</v>
      </c>
      <c r="V285" s="27">
        <f t="shared" si="121"/>
        <v>7.407407407407407E-2</v>
      </c>
      <c r="W285" s="54">
        <f t="shared" ref="W285:W348" si="124">((G285 -W284)*V285)+W284</f>
        <v>1165.6167028293762</v>
      </c>
      <c r="X285" s="53">
        <f t="shared" si="122"/>
        <v>-20.585754125685071</v>
      </c>
      <c r="Y285" s="52">
        <f t="shared" si="123"/>
        <v>0.2</v>
      </c>
      <c r="Z285" s="55">
        <f t="shared" si="102"/>
        <v>-10.262532431862267</v>
      </c>
      <c r="AA285" s="53">
        <f t="shared" si="100"/>
        <v>-10.323221693822804</v>
      </c>
      <c r="AB285" s="2"/>
      <c r="AC285" s="11">
        <f>C285</f>
        <v>43384</v>
      </c>
      <c r="AD285" s="17">
        <f>AVERAGE(G279:G285)</f>
        <v>1139.5457142857142</v>
      </c>
      <c r="AE285" s="18">
        <f>AVERAGE(G272:G285)</f>
        <v>1164.2042857142858</v>
      </c>
      <c r="AG285" s="30">
        <f>AVERAGE(E285,F285,G285)</f>
        <v>1084.6633333333332</v>
      </c>
      <c r="AH285" s="30">
        <f t="shared" si="107"/>
        <v>1144.0009523809522</v>
      </c>
      <c r="AI285" s="30">
        <f t="shared" si="108"/>
        <v>30.167482993197286</v>
      </c>
      <c r="AJ285" s="31">
        <f t="shared" si="109"/>
        <v>-131.12931134272296</v>
      </c>
      <c r="AK285" s="25">
        <f t="shared" si="103"/>
        <v>43384</v>
      </c>
      <c r="AN285" s="22">
        <f>AVERAGE(E285,F285,G285)</f>
        <v>1084.6633333333332</v>
      </c>
      <c r="AO285" s="23">
        <f t="shared" si="118"/>
        <v>1167.2269999999999</v>
      </c>
      <c r="AP285" s="23">
        <f t="shared" si="119"/>
        <v>21.22363333333336</v>
      </c>
      <c r="AQ285" s="24">
        <f t="shared" si="120"/>
        <v>-259.345059255222</v>
      </c>
      <c r="AR285" s="25">
        <v>43384</v>
      </c>
      <c r="AU285" s="22">
        <f>G285-G284</f>
        <v>-1.9000000000000909</v>
      </c>
      <c r="AV285" s="27">
        <f t="shared" si="104"/>
        <v>0</v>
      </c>
      <c r="AW285" s="27">
        <f t="shared" si="112"/>
        <v>1.9000000000000909</v>
      </c>
      <c r="AX285" s="38">
        <f t="shared" si="116"/>
        <v>3.2103153940070728</v>
      </c>
      <c r="AY285" s="38">
        <f t="shared" si="117"/>
        <v>9.9150087755998619</v>
      </c>
      <c r="AZ285" s="27">
        <f t="shared" si="113"/>
        <v>0.32378341428274204</v>
      </c>
      <c r="BA285" s="35">
        <f t="shared" si="114"/>
        <v>24.458941756584537</v>
      </c>
      <c r="BB285" s="25">
        <v>43384</v>
      </c>
    </row>
    <row r="286" spans="1:54" x14ac:dyDescent="0.25">
      <c r="A286">
        <v>1289</v>
      </c>
      <c r="B286">
        <v>3</v>
      </c>
      <c r="C286" s="2">
        <v>43385</v>
      </c>
      <c r="D286">
        <v>1108</v>
      </c>
      <c r="E286">
        <v>1115</v>
      </c>
      <c r="F286">
        <v>1086.4000000000001</v>
      </c>
      <c r="G286">
        <v>1110.08</v>
      </c>
      <c r="H286">
        <v>2101303</v>
      </c>
      <c r="I286" s="2">
        <v>43704.859580983793</v>
      </c>
      <c r="J286" s="2"/>
      <c r="K286" s="11">
        <v>43385</v>
      </c>
      <c r="L286" s="48">
        <f t="shared" si="111"/>
        <v>29.508081021949277</v>
      </c>
      <c r="M286" s="46">
        <f t="shared" si="115"/>
        <v>12.458885344134776</v>
      </c>
      <c r="N286" s="2"/>
      <c r="O286" s="11">
        <v>43385</v>
      </c>
      <c r="P286" s="13">
        <f t="shared" si="105"/>
        <v>0.25</v>
      </c>
      <c r="Q286" s="46">
        <f t="shared" si="101"/>
        <v>1122.877982759245</v>
      </c>
      <c r="R286" s="2"/>
      <c r="S286" s="25">
        <v>43385</v>
      </c>
      <c r="T286" s="27">
        <f t="shared" si="106"/>
        <v>0.15384615384615385</v>
      </c>
      <c r="U286" s="53">
        <f t="shared" si="110"/>
        <v>1139.6538796723539</v>
      </c>
      <c r="V286" s="27">
        <f t="shared" si="121"/>
        <v>7.407407407407407E-2</v>
      </c>
      <c r="W286" s="54">
        <f t="shared" si="124"/>
        <v>1161.502872990163</v>
      </c>
      <c r="X286" s="53">
        <f t="shared" si="122"/>
        <v>-21.848993317809118</v>
      </c>
      <c r="Y286" s="52">
        <f t="shared" si="123"/>
        <v>0.2</v>
      </c>
      <c r="Z286" s="55">
        <f t="shared" si="102"/>
        <v>-12.579824609051638</v>
      </c>
      <c r="AA286" s="53">
        <f t="shared" si="100"/>
        <v>-9.2691687087574799</v>
      </c>
      <c r="AB286" s="2"/>
      <c r="AC286" s="11">
        <f>C286</f>
        <v>43385</v>
      </c>
      <c r="AD286" s="17">
        <f>AVERAGE(G280:G286)</f>
        <v>1126.2785714285715</v>
      </c>
      <c r="AE286" s="18">
        <f>AVERAGE(G273:G286)</f>
        <v>1159.6835714285714</v>
      </c>
      <c r="AG286" s="30">
        <f>AVERAGE(E286,F286,G286)</f>
        <v>1103.8266666666666</v>
      </c>
      <c r="AH286" s="30">
        <f t="shared" si="107"/>
        <v>1130.1099999999999</v>
      </c>
      <c r="AI286" s="30">
        <f t="shared" si="108"/>
        <v>29.61904761904761</v>
      </c>
      <c r="AJ286" s="31">
        <f t="shared" si="109"/>
        <v>-59.158628081457614</v>
      </c>
      <c r="AK286" s="25">
        <f t="shared" si="103"/>
        <v>43385</v>
      </c>
      <c r="AN286" s="22">
        <f>AVERAGE(E286,F286,G286)</f>
        <v>1103.8266666666666</v>
      </c>
      <c r="AO286" s="23">
        <f t="shared" si="118"/>
        <v>1163.7301666666667</v>
      </c>
      <c r="AP286" s="23">
        <f t="shared" si="119"/>
        <v>24.666116666666674</v>
      </c>
      <c r="AQ286" s="24">
        <f t="shared" si="120"/>
        <v>-161.90496139440975</v>
      </c>
      <c r="AR286" s="25">
        <v>43385</v>
      </c>
      <c r="AU286" s="22">
        <f>G286-G285</f>
        <v>30.759999999999991</v>
      </c>
      <c r="AV286" s="27">
        <f t="shared" si="104"/>
        <v>30.759999999999991</v>
      </c>
      <c r="AW286" s="27">
        <f t="shared" si="112"/>
        <v>0</v>
      </c>
      <c r="AX286" s="38">
        <f t="shared" si="116"/>
        <v>5.178150008720853</v>
      </c>
      <c r="AY286" s="38">
        <f t="shared" si="117"/>
        <v>9.2067938630570154</v>
      </c>
      <c r="AZ286" s="27">
        <f t="shared" si="113"/>
        <v>0.56242706046657431</v>
      </c>
      <c r="BA286" s="35">
        <f t="shared" si="114"/>
        <v>35.997012257239163</v>
      </c>
      <c r="BB286" s="25">
        <v>43385</v>
      </c>
    </row>
    <row r="287" spans="1:54" x14ac:dyDescent="0.25">
      <c r="A287">
        <v>1290</v>
      </c>
      <c r="B287">
        <v>3</v>
      </c>
      <c r="C287" s="2">
        <v>43388</v>
      </c>
      <c r="D287">
        <v>1108.9100000000001</v>
      </c>
      <c r="E287">
        <v>1113.45</v>
      </c>
      <c r="F287">
        <v>1089</v>
      </c>
      <c r="G287">
        <v>1092.25</v>
      </c>
      <c r="H287">
        <v>1372393</v>
      </c>
      <c r="I287" s="2">
        <v>43704.859580983793</v>
      </c>
      <c r="J287" s="2"/>
      <c r="K287" s="11">
        <v>43388</v>
      </c>
      <c r="L287" s="48">
        <f t="shared" si="111"/>
        <v>16.92427129649235</v>
      </c>
      <c r="M287" s="46">
        <f t="shared" si="115"/>
        <v>18.077022608041002</v>
      </c>
      <c r="N287" s="2"/>
      <c r="O287" s="11">
        <v>43388</v>
      </c>
      <c r="P287" s="13">
        <f t="shared" si="105"/>
        <v>0.25</v>
      </c>
      <c r="Q287" s="46">
        <f t="shared" si="101"/>
        <v>1115.2209870694337</v>
      </c>
      <c r="R287" s="2"/>
      <c r="S287" s="25">
        <v>43388</v>
      </c>
      <c r="T287" s="27">
        <f t="shared" si="106"/>
        <v>0.15384615384615385</v>
      </c>
      <c r="U287" s="53">
        <f t="shared" si="110"/>
        <v>1132.3609751073764</v>
      </c>
      <c r="V287" s="27">
        <f t="shared" si="121"/>
        <v>7.407407407407407E-2</v>
      </c>
      <c r="W287" s="54">
        <f t="shared" si="124"/>
        <v>1156.3730305464474</v>
      </c>
      <c r="X287" s="53">
        <f t="shared" si="122"/>
        <v>-24.012055439070991</v>
      </c>
      <c r="Y287" s="52">
        <f t="shared" si="123"/>
        <v>0.2</v>
      </c>
      <c r="Z287" s="55">
        <f t="shared" si="102"/>
        <v>-14.866270775055508</v>
      </c>
      <c r="AA287" s="53">
        <f t="shared" si="100"/>
        <v>-9.1457846640154834</v>
      </c>
      <c r="AB287" s="2"/>
      <c r="AC287" s="11">
        <f>C287</f>
        <v>43388</v>
      </c>
      <c r="AD287" s="17">
        <f>AVERAGE(G281:G287)</f>
        <v>1115.4299999999998</v>
      </c>
      <c r="AE287" s="18">
        <f>AVERAGE(G274:G287)</f>
        <v>1153.0835714285713</v>
      </c>
      <c r="AG287" s="30">
        <f>AVERAGE(E287,F287,G287)</f>
        <v>1098.2333333333333</v>
      </c>
      <c r="AH287" s="30">
        <f t="shared" si="107"/>
        <v>1119.320476190476</v>
      </c>
      <c r="AI287" s="30">
        <f t="shared" si="108"/>
        <v>26.395782312925121</v>
      </c>
      <c r="AJ287" s="31">
        <f t="shared" si="109"/>
        <v>-53.258869433891896</v>
      </c>
      <c r="AK287" s="25">
        <f t="shared" si="103"/>
        <v>43388</v>
      </c>
      <c r="AN287" s="22">
        <f>AVERAGE(E287,F287,G287)</f>
        <v>1098.2333333333333</v>
      </c>
      <c r="AO287" s="23">
        <f t="shared" si="118"/>
        <v>1160.5198333333333</v>
      </c>
      <c r="AP287" s="23">
        <f t="shared" si="119"/>
        <v>28.839550000000031</v>
      </c>
      <c r="AQ287" s="24">
        <f t="shared" si="120"/>
        <v>-143.98398495584448</v>
      </c>
      <c r="AR287" s="25">
        <v>43388</v>
      </c>
      <c r="AU287" s="22">
        <f>G287-G286</f>
        <v>-17.829999999999927</v>
      </c>
      <c r="AV287" s="27">
        <f t="shared" si="104"/>
        <v>0</v>
      </c>
      <c r="AW287" s="27">
        <f t="shared" si="112"/>
        <v>17.829999999999927</v>
      </c>
      <c r="AX287" s="38">
        <f t="shared" si="116"/>
        <v>4.8082821509550779</v>
      </c>
      <c r="AY287" s="38">
        <f t="shared" si="117"/>
        <v>9.8227371585529379</v>
      </c>
      <c r="AZ287" s="27">
        <f t="shared" si="113"/>
        <v>0.48950532558721366</v>
      </c>
      <c r="BA287" s="35">
        <f t="shared" si="114"/>
        <v>32.863617012865262</v>
      </c>
      <c r="BB287" s="25">
        <v>43388</v>
      </c>
    </row>
    <row r="288" spans="1:54" x14ac:dyDescent="0.25">
      <c r="A288">
        <v>1291</v>
      </c>
      <c r="B288">
        <v>3</v>
      </c>
      <c r="C288" s="2">
        <v>43389</v>
      </c>
      <c r="D288">
        <v>1104.5899999999999</v>
      </c>
      <c r="E288">
        <v>1124.22</v>
      </c>
      <c r="F288">
        <v>1102.5</v>
      </c>
      <c r="G288">
        <v>1121.28</v>
      </c>
      <c r="H288">
        <v>1928540</v>
      </c>
      <c r="I288" s="2">
        <v>43704.859580983793</v>
      </c>
      <c r="J288" s="2"/>
      <c r="K288" s="11">
        <v>43389</v>
      </c>
      <c r="L288" s="48">
        <f t="shared" si="111"/>
        <v>37.412661443997436</v>
      </c>
      <c r="M288" s="46">
        <f t="shared" si="115"/>
        <v>27.948337920813021</v>
      </c>
      <c r="N288" s="2"/>
      <c r="O288" s="11">
        <v>43389</v>
      </c>
      <c r="P288" s="13">
        <f t="shared" si="105"/>
        <v>0.25</v>
      </c>
      <c r="Q288" s="46">
        <f t="shared" si="101"/>
        <v>1116.7357403020753</v>
      </c>
      <c r="R288" s="2"/>
      <c r="S288" s="25">
        <v>43389</v>
      </c>
      <c r="T288" s="27">
        <f t="shared" si="106"/>
        <v>0.15384615384615385</v>
      </c>
      <c r="U288" s="53">
        <f t="shared" si="110"/>
        <v>1130.6562097062415</v>
      </c>
      <c r="V288" s="27">
        <f t="shared" si="121"/>
        <v>7.407407407407407E-2</v>
      </c>
      <c r="W288" s="54">
        <f t="shared" si="124"/>
        <v>1153.7735468022661</v>
      </c>
      <c r="X288" s="53">
        <f t="shared" si="122"/>
        <v>-23.117337096024585</v>
      </c>
      <c r="Y288" s="52">
        <f t="shared" si="123"/>
        <v>0.2</v>
      </c>
      <c r="Z288" s="55">
        <f t="shared" si="102"/>
        <v>-16.516484039249324</v>
      </c>
      <c r="AA288" s="53">
        <f t="shared" si="100"/>
        <v>-6.6008530567752608</v>
      </c>
      <c r="AB288" s="2"/>
      <c r="AC288" s="11">
        <f>C288</f>
        <v>43389</v>
      </c>
      <c r="AD288" s="17">
        <f>AVERAGE(G282:G288)</f>
        <v>1110.2771428571427</v>
      </c>
      <c r="AE288" s="18">
        <f>AVERAGE(G275:G288)</f>
        <v>1148.8542857142857</v>
      </c>
      <c r="AG288" s="30">
        <f>AVERAGE(E288,F288,G288)</f>
        <v>1116</v>
      </c>
      <c r="AH288" s="30">
        <f t="shared" si="107"/>
        <v>1113.2266666666667</v>
      </c>
      <c r="AI288" s="30">
        <f t="shared" si="108"/>
        <v>19.431428571428569</v>
      </c>
      <c r="AJ288" s="31">
        <f t="shared" si="109"/>
        <v>9.5149406133084291</v>
      </c>
      <c r="AK288" s="25">
        <f t="shared" si="103"/>
        <v>43389</v>
      </c>
      <c r="AN288" s="22">
        <f>AVERAGE(E288,F288,G288)</f>
        <v>1116</v>
      </c>
      <c r="AO288" s="23">
        <f t="shared" si="118"/>
        <v>1158.08</v>
      </c>
      <c r="AP288" s="23">
        <f t="shared" si="119"/>
        <v>31.397333333333346</v>
      </c>
      <c r="AQ288" s="24">
        <f t="shared" si="120"/>
        <v>-89.349413962969066</v>
      </c>
      <c r="AR288" s="25">
        <v>43389</v>
      </c>
      <c r="AU288" s="22">
        <f>G288-G287</f>
        <v>29.029999999999973</v>
      </c>
      <c r="AV288" s="27">
        <f t="shared" si="104"/>
        <v>29.029999999999973</v>
      </c>
      <c r="AW288" s="27">
        <f t="shared" si="112"/>
        <v>0</v>
      </c>
      <c r="AX288" s="38">
        <f t="shared" si="116"/>
        <v>6.5384048544582845</v>
      </c>
      <c r="AY288" s="38">
        <f t="shared" si="117"/>
        <v>9.1211130757991565</v>
      </c>
      <c r="AZ288" s="27">
        <f t="shared" si="113"/>
        <v>0.71684286776429584</v>
      </c>
      <c r="BA288" s="35">
        <f t="shared" si="114"/>
        <v>41.753551313509647</v>
      </c>
      <c r="BB288" s="25">
        <v>43389</v>
      </c>
    </row>
    <row r="289" spans="1:54" x14ac:dyDescent="0.25">
      <c r="A289">
        <v>1292</v>
      </c>
      <c r="B289">
        <v>3</v>
      </c>
      <c r="C289" s="2">
        <v>43390</v>
      </c>
      <c r="D289">
        <v>1126.46</v>
      </c>
      <c r="E289">
        <v>1128.99</v>
      </c>
      <c r="F289">
        <v>1102.19</v>
      </c>
      <c r="G289">
        <v>1115.69</v>
      </c>
      <c r="H289">
        <v>1467226</v>
      </c>
      <c r="I289" s="2">
        <v>43704.859580983793</v>
      </c>
      <c r="J289" s="2"/>
      <c r="K289" s="11">
        <v>43390</v>
      </c>
      <c r="L289" s="48">
        <f t="shared" si="111"/>
        <v>33.467428894064547</v>
      </c>
      <c r="M289" s="46">
        <f t="shared" si="115"/>
        <v>29.268120544851445</v>
      </c>
      <c r="N289" s="2"/>
      <c r="O289" s="11">
        <v>43390</v>
      </c>
      <c r="P289" s="13">
        <f t="shared" si="105"/>
        <v>0.25</v>
      </c>
      <c r="Q289" s="46">
        <f t="shared" si="101"/>
        <v>1116.4743052265567</v>
      </c>
      <c r="R289" s="2"/>
      <c r="S289" s="25">
        <v>43390</v>
      </c>
      <c r="T289" s="27">
        <f t="shared" si="106"/>
        <v>0.15384615384615385</v>
      </c>
      <c r="U289" s="53">
        <f t="shared" si="110"/>
        <v>1128.3537159052812</v>
      </c>
      <c r="V289" s="27">
        <f t="shared" si="121"/>
        <v>7.407407407407407E-2</v>
      </c>
      <c r="W289" s="54">
        <f t="shared" si="124"/>
        <v>1150.9525433354315</v>
      </c>
      <c r="X289" s="53">
        <f t="shared" si="122"/>
        <v>-22.598827430150322</v>
      </c>
      <c r="Y289" s="52">
        <f t="shared" si="123"/>
        <v>0.2</v>
      </c>
      <c r="Z289" s="55">
        <f t="shared" si="102"/>
        <v>-17.732952717429523</v>
      </c>
      <c r="AA289" s="53">
        <f t="shared" si="100"/>
        <v>-4.8658747127207995</v>
      </c>
      <c r="AB289" s="2"/>
      <c r="AC289" s="11">
        <f>C289</f>
        <v>43390</v>
      </c>
      <c r="AD289" s="17">
        <f>AVERAGE(G283:G289)</f>
        <v>1105.5228571428572</v>
      </c>
      <c r="AE289" s="18">
        <f>AVERAGE(G276:G289)</f>
        <v>1143.2149999999999</v>
      </c>
      <c r="AG289" s="30">
        <f>AVERAGE(E289,F289,G289)</f>
        <v>1115.6233333333334</v>
      </c>
      <c r="AH289" s="30">
        <f t="shared" si="107"/>
        <v>1108.5857142857144</v>
      </c>
      <c r="AI289" s="30">
        <f t="shared" si="108"/>
        <v>14.12748299319732</v>
      </c>
      <c r="AJ289" s="31">
        <f t="shared" si="109"/>
        <v>33.210063208040701</v>
      </c>
      <c r="AK289" s="25">
        <f t="shared" si="103"/>
        <v>43390</v>
      </c>
      <c r="AN289" s="22">
        <f>AVERAGE(E289,F289,G289)</f>
        <v>1115.6233333333334</v>
      </c>
      <c r="AO289" s="23">
        <f t="shared" si="118"/>
        <v>1155.5464999999999</v>
      </c>
      <c r="AP289" s="23">
        <f t="shared" si="119"/>
        <v>33.616200000000006</v>
      </c>
      <c r="AQ289" s="24">
        <f t="shared" si="120"/>
        <v>-79.174458875316986</v>
      </c>
      <c r="AR289" s="25">
        <v>43390</v>
      </c>
      <c r="AU289" s="22">
        <f>G289-G288</f>
        <v>-5.5899999999999181</v>
      </c>
      <c r="AV289" s="27">
        <f t="shared" si="104"/>
        <v>0</v>
      </c>
      <c r="AW289" s="27">
        <f t="shared" si="112"/>
        <v>5.5899999999999181</v>
      </c>
      <c r="AX289" s="38">
        <f t="shared" si="116"/>
        <v>6.0713759362826929</v>
      </c>
      <c r="AY289" s="38">
        <f t="shared" si="117"/>
        <v>8.8688907132420685</v>
      </c>
      <c r="AZ289" s="27">
        <f t="shared" si="113"/>
        <v>0.68456993468389127</v>
      </c>
      <c r="BA289" s="35">
        <f t="shared" si="114"/>
        <v>40.637667845612512</v>
      </c>
      <c r="BB289" s="25">
        <v>43390</v>
      </c>
    </row>
    <row r="290" spans="1:54" x14ac:dyDescent="0.25">
      <c r="A290">
        <v>1293</v>
      </c>
      <c r="B290">
        <v>3</v>
      </c>
      <c r="C290" s="2">
        <v>43391</v>
      </c>
      <c r="D290">
        <v>1121.8399999999999</v>
      </c>
      <c r="E290">
        <v>1121.8399999999999</v>
      </c>
      <c r="F290">
        <v>1077.0899999999999</v>
      </c>
      <c r="G290">
        <v>1087.97</v>
      </c>
      <c r="H290">
        <v>2094524</v>
      </c>
      <c r="I290" s="2">
        <v>43704.859580983793</v>
      </c>
      <c r="J290" s="2"/>
      <c r="K290" s="11">
        <v>43391</v>
      </c>
      <c r="L290" s="48">
        <f t="shared" si="111"/>
        <v>13.903592349495403</v>
      </c>
      <c r="M290" s="46">
        <f t="shared" si="115"/>
        <v>28.261227562519128</v>
      </c>
      <c r="N290" s="2"/>
      <c r="O290" s="11">
        <v>43391</v>
      </c>
      <c r="P290" s="13">
        <f t="shared" si="105"/>
        <v>0.25</v>
      </c>
      <c r="Q290" s="46">
        <f t="shared" si="101"/>
        <v>1109.3482289199176</v>
      </c>
      <c r="R290" s="2"/>
      <c r="S290" s="25">
        <v>43391</v>
      </c>
      <c r="T290" s="27">
        <f t="shared" si="106"/>
        <v>0.15384615384615385</v>
      </c>
      <c r="U290" s="53">
        <f t="shared" si="110"/>
        <v>1122.1408365352379</v>
      </c>
      <c r="V290" s="27">
        <f t="shared" si="121"/>
        <v>7.407407407407407E-2</v>
      </c>
      <c r="W290" s="54">
        <f t="shared" si="124"/>
        <v>1146.2871697550293</v>
      </c>
      <c r="X290" s="53">
        <f t="shared" si="122"/>
        <v>-24.146333219791359</v>
      </c>
      <c r="Y290" s="52">
        <f t="shared" si="123"/>
        <v>0.2</v>
      </c>
      <c r="Z290" s="55">
        <f t="shared" si="102"/>
        <v>-19.015628817901892</v>
      </c>
      <c r="AA290" s="53">
        <f t="shared" si="100"/>
        <v>-5.1307044018894672</v>
      </c>
      <c r="AB290" s="2"/>
      <c r="AC290" s="11">
        <f>C290</f>
        <v>43391</v>
      </c>
      <c r="AD290" s="17">
        <f>AVERAGE(G284:G290)</f>
        <v>1098.2585714285715</v>
      </c>
      <c r="AE290" s="18">
        <f>AVERAGE(G277:G290)</f>
        <v>1135.6792857142857</v>
      </c>
      <c r="AG290" s="30">
        <f>AVERAGE(E290,F290,G290)</f>
        <v>1095.6333333333332</v>
      </c>
      <c r="AH290" s="30">
        <f t="shared" si="107"/>
        <v>1101.7361904761906</v>
      </c>
      <c r="AI290" s="30">
        <f t="shared" si="108"/>
        <v>8.640408163265354</v>
      </c>
      <c r="AJ290" s="31">
        <f t="shared" si="109"/>
        <v>-47.087722613256751</v>
      </c>
      <c r="AK290" s="25">
        <f t="shared" si="103"/>
        <v>43391</v>
      </c>
      <c r="AN290" s="22">
        <f>AVERAGE(E290,F290,G290)</f>
        <v>1095.6333333333332</v>
      </c>
      <c r="AO290" s="23">
        <f t="shared" si="118"/>
        <v>1151.1595000000002</v>
      </c>
      <c r="AP290" s="23">
        <f t="shared" si="119"/>
        <v>35.659216666666644</v>
      </c>
      <c r="AQ290" s="24">
        <f t="shared" si="120"/>
        <v>-103.80891086440398</v>
      </c>
      <c r="AR290" s="25">
        <v>43391</v>
      </c>
      <c r="AU290" s="22">
        <f>G290-G289</f>
        <v>-27.720000000000027</v>
      </c>
      <c r="AV290" s="27">
        <f t="shared" si="104"/>
        <v>0</v>
      </c>
      <c r="AW290" s="27">
        <f t="shared" si="112"/>
        <v>27.720000000000027</v>
      </c>
      <c r="AX290" s="38">
        <f t="shared" si="116"/>
        <v>5.6377062265482154</v>
      </c>
      <c r="AY290" s="38">
        <f t="shared" si="117"/>
        <v>10.215398519439065</v>
      </c>
      <c r="AZ290" s="27">
        <f t="shared" si="113"/>
        <v>0.55188314149664586</v>
      </c>
      <c r="BA290" s="35">
        <f t="shared" si="114"/>
        <v>35.562158434455725</v>
      </c>
      <c r="BB290" s="25">
        <v>43391</v>
      </c>
    </row>
    <row r="291" spans="1:54" x14ac:dyDescent="0.25">
      <c r="A291">
        <v>1294</v>
      </c>
      <c r="B291">
        <v>3</v>
      </c>
      <c r="C291" s="2">
        <v>43392</v>
      </c>
      <c r="D291">
        <v>1093.3699999999999</v>
      </c>
      <c r="E291">
        <v>1110.3599999999999</v>
      </c>
      <c r="F291">
        <v>1087.75</v>
      </c>
      <c r="G291">
        <v>1096.46</v>
      </c>
      <c r="H291">
        <v>1267649</v>
      </c>
      <c r="I291" s="2">
        <v>43704.859580983793</v>
      </c>
      <c r="J291" s="2"/>
      <c r="K291" s="11">
        <v>43392</v>
      </c>
      <c r="L291" s="48">
        <f t="shared" si="111"/>
        <v>19.895546615851536</v>
      </c>
      <c r="M291" s="46">
        <f t="shared" si="115"/>
        <v>22.422189286470495</v>
      </c>
      <c r="N291" s="2"/>
      <c r="O291" s="11">
        <v>43392</v>
      </c>
      <c r="P291" s="13">
        <f t="shared" si="105"/>
        <v>0.25</v>
      </c>
      <c r="Q291" s="46">
        <f t="shared" si="101"/>
        <v>1106.1261716899382</v>
      </c>
      <c r="R291" s="2"/>
      <c r="S291" s="25">
        <v>43392</v>
      </c>
      <c r="T291" s="27">
        <f t="shared" si="106"/>
        <v>0.15384615384615385</v>
      </c>
      <c r="U291" s="53">
        <f t="shared" si="110"/>
        <v>1118.1899386067398</v>
      </c>
      <c r="V291" s="27">
        <f t="shared" si="121"/>
        <v>7.407407407407407E-2</v>
      </c>
      <c r="W291" s="54">
        <f t="shared" si="124"/>
        <v>1142.5962682916938</v>
      </c>
      <c r="X291" s="53">
        <f t="shared" si="122"/>
        <v>-24.406329684954017</v>
      </c>
      <c r="Y291" s="52">
        <f t="shared" si="123"/>
        <v>0.2</v>
      </c>
      <c r="Z291" s="55">
        <f t="shared" si="102"/>
        <v>-20.093768991312317</v>
      </c>
      <c r="AA291" s="53">
        <f t="shared" si="100"/>
        <v>-4.3125606936417</v>
      </c>
      <c r="AB291" s="2"/>
      <c r="AC291" s="11">
        <f>C291</f>
        <v>43392</v>
      </c>
      <c r="AD291" s="17">
        <f>AVERAGE(G285:G291)</f>
        <v>1100.4357142857141</v>
      </c>
      <c r="AE291" s="18">
        <f>AVERAGE(G278:G291)</f>
        <v>1128.6185714285714</v>
      </c>
      <c r="AG291" s="30">
        <f>AVERAGE(E291,F291,G291)</f>
        <v>1098.1899999999998</v>
      </c>
      <c r="AH291" s="30">
        <f t="shared" si="107"/>
        <v>1101.7385714285713</v>
      </c>
      <c r="AI291" s="30">
        <f t="shared" si="108"/>
        <v>8.6383673469388214</v>
      </c>
      <c r="AJ291" s="31">
        <f t="shared" si="109"/>
        <v>-27.386127386127402</v>
      </c>
      <c r="AK291" s="25">
        <f t="shared" si="103"/>
        <v>43392</v>
      </c>
      <c r="AN291" s="22">
        <f>AVERAGE(E291,F291,G291)</f>
        <v>1098.1899999999998</v>
      </c>
      <c r="AO291" s="23">
        <f t="shared" si="118"/>
        <v>1147.3300000000002</v>
      </c>
      <c r="AP291" s="23">
        <f t="shared" si="119"/>
        <v>37.204666666666654</v>
      </c>
      <c r="AQ291" s="24">
        <f t="shared" si="120"/>
        <v>-88.053469994804146</v>
      </c>
      <c r="AR291" s="25">
        <v>43392</v>
      </c>
      <c r="AU291" s="22">
        <f>G291-G290</f>
        <v>8.4900000000000091</v>
      </c>
      <c r="AV291" s="27">
        <f t="shared" si="104"/>
        <v>8.4900000000000091</v>
      </c>
      <c r="AW291" s="27">
        <f t="shared" si="112"/>
        <v>0</v>
      </c>
      <c r="AX291" s="38">
        <f t="shared" si="116"/>
        <v>5.8414414960804866</v>
      </c>
      <c r="AY291" s="38">
        <f t="shared" si="117"/>
        <v>9.4857271966219887</v>
      </c>
      <c r="AZ291" s="27">
        <f t="shared" si="113"/>
        <v>0.61581377737288423</v>
      </c>
      <c r="BA291" s="35">
        <f t="shared" si="114"/>
        <v>38.111680070838496</v>
      </c>
      <c r="BB291" s="25">
        <v>43392</v>
      </c>
    </row>
    <row r="292" spans="1:54" x14ac:dyDescent="0.25">
      <c r="A292">
        <v>1295</v>
      </c>
      <c r="B292">
        <v>3</v>
      </c>
      <c r="C292" s="2">
        <v>43395</v>
      </c>
      <c r="D292">
        <v>1103.06</v>
      </c>
      <c r="E292">
        <v>1112.23</v>
      </c>
      <c r="F292">
        <v>1091</v>
      </c>
      <c r="G292">
        <v>1101.1600000000001</v>
      </c>
      <c r="H292">
        <v>1514220</v>
      </c>
      <c r="I292" s="2">
        <v>43704.859580983793</v>
      </c>
      <c r="J292" s="2"/>
      <c r="K292" s="11">
        <v>43395</v>
      </c>
      <c r="L292" s="48">
        <f t="shared" si="111"/>
        <v>23.809179093673141</v>
      </c>
      <c r="M292" s="46">
        <f t="shared" si="115"/>
        <v>19.202772686340026</v>
      </c>
      <c r="N292" s="2"/>
      <c r="O292" s="11">
        <v>43395</v>
      </c>
      <c r="P292" s="13">
        <f t="shared" si="105"/>
        <v>0.25</v>
      </c>
      <c r="Q292" s="46">
        <f t="shared" si="101"/>
        <v>1104.8846287674537</v>
      </c>
      <c r="R292" s="2"/>
      <c r="S292" s="25">
        <v>43395</v>
      </c>
      <c r="T292" s="27">
        <f t="shared" si="106"/>
        <v>0.15384615384615385</v>
      </c>
      <c r="U292" s="53">
        <f t="shared" si="110"/>
        <v>1115.5699480518567</v>
      </c>
      <c r="V292" s="27">
        <f t="shared" si="121"/>
        <v>7.407407407407407E-2</v>
      </c>
      <c r="W292" s="54">
        <f t="shared" si="124"/>
        <v>1139.5269150849017</v>
      </c>
      <c r="X292" s="53">
        <f t="shared" si="122"/>
        <v>-23.956967033044975</v>
      </c>
      <c r="Y292" s="52">
        <f t="shared" si="123"/>
        <v>0.2</v>
      </c>
      <c r="Z292" s="55">
        <f t="shared" si="102"/>
        <v>-20.866408599658847</v>
      </c>
      <c r="AA292" s="53">
        <f t="shared" ref="AA292:AA355" si="125">X292-Z292</f>
        <v>-3.0905584333861285</v>
      </c>
      <c r="AB292" s="2"/>
      <c r="AC292" s="11">
        <f>C292</f>
        <v>43395</v>
      </c>
      <c r="AD292" s="17">
        <f>AVERAGE(G286:G292)</f>
        <v>1103.5557142857142</v>
      </c>
      <c r="AE292" s="18">
        <f>AVERAGE(G279:G292)</f>
        <v>1121.5507142857143</v>
      </c>
      <c r="AG292" s="30">
        <f>AVERAGE(E292,F292,G292)</f>
        <v>1101.4633333333334</v>
      </c>
      <c r="AH292" s="30">
        <f t="shared" si="107"/>
        <v>1104.1385714285714</v>
      </c>
      <c r="AI292" s="30">
        <f t="shared" si="108"/>
        <v>6.670340136054457</v>
      </c>
      <c r="AJ292" s="31">
        <f t="shared" si="109"/>
        <v>-26.737647962686143</v>
      </c>
      <c r="AK292" s="25">
        <f t="shared" si="103"/>
        <v>43395</v>
      </c>
      <c r="AN292" s="22">
        <f>AVERAGE(E292,F292,G292)</f>
        <v>1101.4633333333334</v>
      </c>
      <c r="AO292" s="23">
        <f t="shared" si="118"/>
        <v>1144.0984999999998</v>
      </c>
      <c r="AP292" s="23">
        <f t="shared" si="119"/>
        <v>38.559833333333337</v>
      </c>
      <c r="AQ292" s="24">
        <f t="shared" si="120"/>
        <v>-73.712570795458944</v>
      </c>
      <c r="AR292" s="25">
        <v>43395</v>
      </c>
      <c r="AU292" s="22">
        <f>G292-G291</f>
        <v>4.7000000000000455</v>
      </c>
      <c r="AV292" s="27">
        <f t="shared" si="104"/>
        <v>4.7000000000000455</v>
      </c>
      <c r="AW292" s="27">
        <f t="shared" si="112"/>
        <v>0</v>
      </c>
      <c r="AX292" s="38">
        <f t="shared" si="116"/>
        <v>5.7599099606461692</v>
      </c>
      <c r="AY292" s="38">
        <f t="shared" si="117"/>
        <v>8.808175254006132</v>
      </c>
      <c r="AZ292" s="27">
        <f t="shared" si="113"/>
        <v>0.65392771993568688</v>
      </c>
      <c r="BA292" s="35">
        <f t="shared" si="114"/>
        <v>39.537865654801102</v>
      </c>
      <c r="BB292" s="25">
        <v>43395</v>
      </c>
    </row>
    <row r="293" spans="1:54" x14ac:dyDescent="0.25">
      <c r="A293">
        <v>1296</v>
      </c>
      <c r="B293">
        <v>3</v>
      </c>
      <c r="C293" s="2">
        <v>43396</v>
      </c>
      <c r="D293">
        <v>1080.8900000000001</v>
      </c>
      <c r="E293">
        <v>1107.8900000000001</v>
      </c>
      <c r="F293">
        <v>1070</v>
      </c>
      <c r="G293">
        <v>1103.69</v>
      </c>
      <c r="H293">
        <v>1848654</v>
      </c>
      <c r="I293" s="2">
        <v>43704.859580983793</v>
      </c>
      <c r="J293" s="2"/>
      <c r="K293" s="11">
        <v>43396</v>
      </c>
      <c r="L293" s="48">
        <f t="shared" si="111"/>
        <v>27.406375735066597</v>
      </c>
      <c r="M293" s="46">
        <f t="shared" si="115"/>
        <v>23.703700481530422</v>
      </c>
      <c r="N293" s="2"/>
      <c r="O293" s="11">
        <v>43396</v>
      </c>
      <c r="P293" s="13">
        <f t="shared" si="105"/>
        <v>0.25</v>
      </c>
      <c r="Q293" s="46">
        <f t="shared" si="101"/>
        <v>1104.5859715755903</v>
      </c>
      <c r="R293" s="2"/>
      <c r="S293" s="25">
        <v>43396</v>
      </c>
      <c r="T293" s="27">
        <f t="shared" si="106"/>
        <v>0.15384615384615385</v>
      </c>
      <c r="U293" s="53">
        <f t="shared" si="110"/>
        <v>1113.7422637361865</v>
      </c>
      <c r="V293" s="27">
        <f t="shared" si="121"/>
        <v>7.407407407407407E-2</v>
      </c>
      <c r="W293" s="54">
        <f t="shared" si="124"/>
        <v>1136.8723287823163</v>
      </c>
      <c r="X293" s="53">
        <f t="shared" si="122"/>
        <v>-23.130065046129857</v>
      </c>
      <c r="Y293" s="52">
        <f t="shared" si="123"/>
        <v>0.2</v>
      </c>
      <c r="Z293" s="55">
        <f t="shared" si="102"/>
        <v>-21.31913988895305</v>
      </c>
      <c r="AA293" s="53">
        <f t="shared" si="125"/>
        <v>-1.8109251571768077</v>
      </c>
      <c r="AB293" s="2"/>
      <c r="AC293" s="11">
        <f>C293</f>
        <v>43396</v>
      </c>
      <c r="AD293" s="17">
        <f>AVERAGE(G287:G293)</f>
        <v>1102.6428571428571</v>
      </c>
      <c r="AE293" s="18">
        <f>AVERAGE(G280:G293)</f>
        <v>1114.4607142857144</v>
      </c>
      <c r="AG293" s="30">
        <f>AVERAGE(E293,F293,G293)</f>
        <v>1093.8600000000001</v>
      </c>
      <c r="AH293" s="30">
        <f t="shared" si="107"/>
        <v>1102.7147619047616</v>
      </c>
      <c r="AI293" s="30">
        <f t="shared" si="108"/>
        <v>7.4839455782312143</v>
      </c>
      <c r="AJ293" s="31">
        <f t="shared" si="109"/>
        <v>-78.877839790084693</v>
      </c>
      <c r="AK293" s="25">
        <f t="shared" si="103"/>
        <v>43396</v>
      </c>
      <c r="AN293" s="22">
        <f>AVERAGE(E293,F293,G293)</f>
        <v>1093.8600000000001</v>
      </c>
      <c r="AO293" s="23">
        <f t="shared" si="118"/>
        <v>1139.7993333333334</v>
      </c>
      <c r="AP293" s="23">
        <f t="shared" si="119"/>
        <v>39.232666666666645</v>
      </c>
      <c r="AQ293" s="24">
        <f t="shared" si="120"/>
        <v>-78.063065359365979</v>
      </c>
      <c r="AR293" s="25">
        <v>43396</v>
      </c>
      <c r="AU293" s="22">
        <f>G293-G292</f>
        <v>2.5299999999999727</v>
      </c>
      <c r="AV293" s="27">
        <f t="shared" si="104"/>
        <v>2.5299999999999727</v>
      </c>
      <c r="AW293" s="27">
        <f t="shared" si="112"/>
        <v>0</v>
      </c>
      <c r="AX293" s="38">
        <f t="shared" si="116"/>
        <v>5.5292021063142984</v>
      </c>
      <c r="AY293" s="38">
        <f t="shared" si="117"/>
        <v>8.1790198787199806</v>
      </c>
      <c r="AZ293" s="27">
        <f t="shared" si="113"/>
        <v>0.67602257829206069</v>
      </c>
      <c r="BA293" s="35">
        <f t="shared" si="114"/>
        <v>40.334932658303252</v>
      </c>
      <c r="BB293" s="25">
        <v>43396</v>
      </c>
    </row>
    <row r="294" spans="1:54" x14ac:dyDescent="0.25">
      <c r="A294">
        <v>1297</v>
      </c>
      <c r="B294">
        <v>3</v>
      </c>
      <c r="C294" s="2">
        <v>43397</v>
      </c>
      <c r="D294">
        <v>1104.25</v>
      </c>
      <c r="E294">
        <v>1106.1199999999999</v>
      </c>
      <c r="F294">
        <v>1048.74</v>
      </c>
      <c r="G294">
        <v>1050.71</v>
      </c>
      <c r="H294">
        <v>1982430</v>
      </c>
      <c r="I294" s="2">
        <v>43704.859580983793</v>
      </c>
      <c r="J294" s="2"/>
      <c r="K294" s="11">
        <v>43397</v>
      </c>
      <c r="L294" s="48">
        <f t="shared" si="111"/>
        <v>1.5790317409426318</v>
      </c>
      <c r="M294" s="46">
        <f t="shared" si="115"/>
        <v>17.598195523227457</v>
      </c>
      <c r="N294" s="2"/>
      <c r="O294" s="11">
        <v>43397</v>
      </c>
      <c r="P294" s="13">
        <f t="shared" si="105"/>
        <v>0.25</v>
      </c>
      <c r="Q294" s="46">
        <f t="shared" si="101"/>
        <v>1091.1169786816927</v>
      </c>
      <c r="R294" s="2"/>
      <c r="S294" s="25">
        <v>43397</v>
      </c>
      <c r="T294" s="27">
        <f t="shared" si="106"/>
        <v>0.15384615384615385</v>
      </c>
      <c r="U294" s="53">
        <f t="shared" si="110"/>
        <v>1104.0449923921578</v>
      </c>
      <c r="V294" s="27">
        <f t="shared" si="121"/>
        <v>7.407407407407407E-2</v>
      </c>
      <c r="W294" s="54">
        <f t="shared" si="124"/>
        <v>1130.4899340577003</v>
      </c>
      <c r="X294" s="53">
        <f t="shared" si="122"/>
        <v>-26.444941665542501</v>
      </c>
      <c r="Y294" s="52">
        <f t="shared" si="123"/>
        <v>0.2</v>
      </c>
      <c r="Z294" s="55">
        <f t="shared" si="102"/>
        <v>-22.34430024427094</v>
      </c>
      <c r="AA294" s="53">
        <f t="shared" si="125"/>
        <v>-4.1006414212715612</v>
      </c>
      <c r="AB294" s="2"/>
      <c r="AC294" s="11">
        <f>C294</f>
        <v>43397</v>
      </c>
      <c r="AD294" s="17">
        <f>AVERAGE(G288:G294)</f>
        <v>1096.7085714285715</v>
      </c>
      <c r="AE294" s="18">
        <f>AVERAGE(G281:G294)</f>
        <v>1106.0692857142858</v>
      </c>
      <c r="AG294" s="30">
        <f>AVERAGE(E294,F294,G294)</f>
        <v>1068.5233333333333</v>
      </c>
      <c r="AH294" s="30">
        <f t="shared" si="107"/>
        <v>1098.4704761904763</v>
      </c>
      <c r="AI294" s="30">
        <f t="shared" si="108"/>
        <v>10.764353741496668</v>
      </c>
      <c r="AJ294" s="31">
        <f t="shared" si="109"/>
        <v>-185.47106853054922</v>
      </c>
      <c r="AK294" s="25">
        <f t="shared" si="103"/>
        <v>43397</v>
      </c>
      <c r="AN294" s="22">
        <f>AVERAGE(E294,F294,G294)</f>
        <v>1068.5233333333333</v>
      </c>
      <c r="AO294" s="23">
        <f t="shared" si="118"/>
        <v>1134.0673333333336</v>
      </c>
      <c r="AP294" s="23">
        <f t="shared" si="119"/>
        <v>40.05506666666669</v>
      </c>
      <c r="AQ294" s="24">
        <f t="shared" si="120"/>
        <v>-109.08981968157218</v>
      </c>
      <c r="AR294" s="25">
        <v>43397</v>
      </c>
      <c r="AU294" s="22">
        <f>G294-G293</f>
        <v>-52.980000000000018</v>
      </c>
      <c r="AV294" s="27">
        <f t="shared" si="104"/>
        <v>0</v>
      </c>
      <c r="AW294" s="27">
        <f t="shared" si="112"/>
        <v>52.980000000000018</v>
      </c>
      <c r="AX294" s="38">
        <f t="shared" si="116"/>
        <v>5.1342590987204204</v>
      </c>
      <c r="AY294" s="38">
        <f t="shared" si="117"/>
        <v>11.379089887382841</v>
      </c>
      <c r="AZ294" s="27">
        <f t="shared" si="113"/>
        <v>0.45120120761268417</v>
      </c>
      <c r="BA294" s="35">
        <f t="shared" si="114"/>
        <v>31.091567816080996</v>
      </c>
      <c r="BB294" s="25">
        <v>43397</v>
      </c>
    </row>
    <row r="295" spans="1:54" x14ac:dyDescent="0.25">
      <c r="A295">
        <v>1298</v>
      </c>
      <c r="B295">
        <v>3</v>
      </c>
      <c r="C295" s="2">
        <v>43398</v>
      </c>
      <c r="D295">
        <v>1071.79</v>
      </c>
      <c r="E295">
        <v>1110.98</v>
      </c>
      <c r="F295">
        <v>1069.55</v>
      </c>
      <c r="G295">
        <v>1095.57</v>
      </c>
      <c r="H295">
        <v>2545839</v>
      </c>
      <c r="I295" s="2">
        <v>43704.859580983793</v>
      </c>
      <c r="J295" s="2"/>
      <c r="K295" s="11">
        <v>43398</v>
      </c>
      <c r="L295" s="48">
        <f t="shared" si="111"/>
        <v>39.267147409022243</v>
      </c>
      <c r="M295" s="46">
        <f t="shared" si="115"/>
        <v>22.750851628343824</v>
      </c>
      <c r="N295" s="2"/>
      <c r="O295" s="11">
        <v>43398</v>
      </c>
      <c r="P295" s="13">
        <f t="shared" si="105"/>
        <v>0.25</v>
      </c>
      <c r="Q295" s="46">
        <f t="shared" si="101"/>
        <v>1092.2302340112694</v>
      </c>
      <c r="R295" s="2"/>
      <c r="S295" s="25">
        <v>43398</v>
      </c>
      <c r="T295" s="27">
        <f t="shared" si="106"/>
        <v>0.15384615384615385</v>
      </c>
      <c r="U295" s="53">
        <f t="shared" si="110"/>
        <v>1102.7411474087489</v>
      </c>
      <c r="V295" s="27">
        <f t="shared" si="121"/>
        <v>7.407407407407407E-2</v>
      </c>
      <c r="W295" s="54">
        <f t="shared" si="124"/>
        <v>1127.9032722756485</v>
      </c>
      <c r="X295" s="53">
        <f t="shared" si="122"/>
        <v>-25.162124866899603</v>
      </c>
      <c r="Y295" s="52">
        <f t="shared" si="123"/>
        <v>0.2</v>
      </c>
      <c r="Z295" s="55">
        <f t="shared" si="102"/>
        <v>-22.907865168796672</v>
      </c>
      <c r="AA295" s="53">
        <f t="shared" si="125"/>
        <v>-2.2542596981029313</v>
      </c>
      <c r="AB295" s="2"/>
      <c r="AC295" s="11">
        <f>C295</f>
        <v>43398</v>
      </c>
      <c r="AD295" s="17">
        <f>AVERAGE(G289:G295)</f>
        <v>1093.0357142857142</v>
      </c>
      <c r="AE295" s="18">
        <f>AVERAGE(G282:G295)</f>
        <v>1101.6564285714285</v>
      </c>
      <c r="AG295" s="30">
        <f>AVERAGE(E295,F295,G295)</f>
        <v>1092.0333333333331</v>
      </c>
      <c r="AH295" s="30">
        <f t="shared" si="107"/>
        <v>1095.0466666666666</v>
      </c>
      <c r="AI295" s="30">
        <f t="shared" si="108"/>
        <v>8.7780952380952453</v>
      </c>
      <c r="AJ295" s="31">
        <f t="shared" si="109"/>
        <v>-22.885248273120133</v>
      </c>
      <c r="AK295" s="25">
        <f t="shared" si="103"/>
        <v>43398</v>
      </c>
      <c r="AN295" s="22">
        <f>AVERAGE(E295,F295,G295)</f>
        <v>1092.0333333333331</v>
      </c>
      <c r="AO295" s="23">
        <f t="shared" si="118"/>
        <v>1128.9961666666666</v>
      </c>
      <c r="AP295" s="23">
        <f t="shared" si="119"/>
        <v>38.173066666666649</v>
      </c>
      <c r="AQ295" s="24">
        <f t="shared" si="120"/>
        <v>-64.553076398252003</v>
      </c>
      <c r="AR295" s="25">
        <v>43398</v>
      </c>
      <c r="AU295" s="22">
        <f>G295-G294</f>
        <v>44.8599999999999</v>
      </c>
      <c r="AV295" s="27">
        <f t="shared" si="104"/>
        <v>44.8599999999999</v>
      </c>
      <c r="AW295" s="27">
        <f t="shared" si="112"/>
        <v>0</v>
      </c>
      <c r="AX295" s="38">
        <f t="shared" si="116"/>
        <v>7.9718120202403835</v>
      </c>
      <c r="AY295" s="38">
        <f t="shared" si="117"/>
        <v>10.566297752569781</v>
      </c>
      <c r="AZ295" s="27">
        <f t="shared" si="113"/>
        <v>0.75445649998852204</v>
      </c>
      <c r="BA295" s="35">
        <f t="shared" si="114"/>
        <v>43.002291592493613</v>
      </c>
      <c r="BB295" s="25">
        <v>43398</v>
      </c>
    </row>
    <row r="296" spans="1:54" x14ac:dyDescent="0.25">
      <c r="A296">
        <v>1299</v>
      </c>
      <c r="B296">
        <v>3</v>
      </c>
      <c r="C296" s="2">
        <v>43399</v>
      </c>
      <c r="D296">
        <v>1037.03</v>
      </c>
      <c r="E296">
        <v>1106.53</v>
      </c>
      <c r="F296">
        <v>1034.0899999999999</v>
      </c>
      <c r="G296">
        <v>1071.47</v>
      </c>
      <c r="H296">
        <v>4187586</v>
      </c>
      <c r="I296" s="2">
        <v>43704.859580983793</v>
      </c>
      <c r="J296" s="2"/>
      <c r="K296" s="11">
        <v>43399</v>
      </c>
      <c r="L296" s="48">
        <f t="shared" si="111"/>
        <v>31.082654249126985</v>
      </c>
      <c r="M296" s="46">
        <f t="shared" si="115"/>
        <v>23.976277799697286</v>
      </c>
      <c r="N296" s="2"/>
      <c r="O296" s="11">
        <v>43399</v>
      </c>
      <c r="P296" s="13">
        <f t="shared" si="105"/>
        <v>0.25</v>
      </c>
      <c r="Q296" s="46">
        <f t="shared" si="101"/>
        <v>1087.0401755084522</v>
      </c>
      <c r="R296" s="2"/>
      <c r="S296" s="25">
        <v>43399</v>
      </c>
      <c r="T296" s="27">
        <f t="shared" si="106"/>
        <v>0.15384615384615385</v>
      </c>
      <c r="U296" s="53">
        <f t="shared" si="110"/>
        <v>1097.9302016535569</v>
      </c>
      <c r="V296" s="27">
        <f t="shared" si="121"/>
        <v>7.407407407407407E-2</v>
      </c>
      <c r="W296" s="54">
        <f t="shared" si="124"/>
        <v>1123.7230298848597</v>
      </c>
      <c r="X296" s="53">
        <f t="shared" si="122"/>
        <v>-25.792828231302792</v>
      </c>
      <c r="Y296" s="52">
        <f t="shared" si="123"/>
        <v>0.2</v>
      </c>
      <c r="Z296" s="55">
        <f t="shared" si="102"/>
        <v>-23.484857781297897</v>
      </c>
      <c r="AA296" s="53">
        <f t="shared" si="125"/>
        <v>-2.3079704500048948</v>
      </c>
      <c r="AB296" s="2"/>
      <c r="AC296" s="11">
        <f>C296</f>
        <v>43399</v>
      </c>
      <c r="AD296" s="17">
        <f>AVERAGE(G290:G296)</f>
        <v>1086.7185714285715</v>
      </c>
      <c r="AE296" s="18">
        <f>AVERAGE(G283:G296)</f>
        <v>1096.1207142857143</v>
      </c>
      <c r="AG296" s="30">
        <f>AVERAGE(E296,F296,G296)</f>
        <v>1070.6966666666667</v>
      </c>
      <c r="AH296" s="30">
        <f t="shared" si="107"/>
        <v>1088.6285714285711</v>
      </c>
      <c r="AI296" s="30">
        <f t="shared" si="108"/>
        <v>10.867755102040876</v>
      </c>
      <c r="AJ296" s="31">
        <f t="shared" si="109"/>
        <v>-110.00066768488351</v>
      </c>
      <c r="AK296" s="25">
        <f t="shared" si="103"/>
        <v>43399</v>
      </c>
      <c r="AN296" s="22">
        <f>AVERAGE(E296,F296,G296)</f>
        <v>1070.6966666666667</v>
      </c>
      <c r="AO296" s="23">
        <f t="shared" si="118"/>
        <v>1122.9746666666667</v>
      </c>
      <c r="AP296" s="23">
        <f t="shared" si="119"/>
        <v>36.17506666666668</v>
      </c>
      <c r="AQ296" s="24">
        <f t="shared" si="120"/>
        <v>-96.342600612576632</v>
      </c>
      <c r="AR296" s="25">
        <v>43399</v>
      </c>
      <c r="AU296" s="22">
        <f>G296-G295</f>
        <v>-24.099999999999909</v>
      </c>
      <c r="AV296" s="27">
        <f t="shared" si="104"/>
        <v>0</v>
      </c>
      <c r="AW296" s="27">
        <f t="shared" si="112"/>
        <v>24.099999999999909</v>
      </c>
      <c r="AX296" s="38">
        <f t="shared" si="116"/>
        <v>7.402396875937499</v>
      </c>
      <c r="AY296" s="38">
        <f t="shared" si="117"/>
        <v>11.532990770243361</v>
      </c>
      <c r="AZ296" s="27">
        <f t="shared" si="113"/>
        <v>0.64184538281576198</v>
      </c>
      <c r="BA296" s="35">
        <f t="shared" si="114"/>
        <v>39.092924920554836</v>
      </c>
      <c r="BB296" s="25">
        <v>43399</v>
      </c>
    </row>
    <row r="297" spans="1:54" x14ac:dyDescent="0.25">
      <c r="A297">
        <v>1300</v>
      </c>
      <c r="B297">
        <v>3</v>
      </c>
      <c r="C297" s="2">
        <v>43402</v>
      </c>
      <c r="D297">
        <v>1082.47</v>
      </c>
      <c r="E297">
        <v>1097.04</v>
      </c>
      <c r="F297">
        <v>995.83</v>
      </c>
      <c r="G297">
        <v>1020.08</v>
      </c>
      <c r="H297">
        <v>3880723</v>
      </c>
      <c r="I297" s="2">
        <v>43704.859580983793</v>
      </c>
      <c r="J297" s="2"/>
      <c r="K297" s="11">
        <v>43402</v>
      </c>
      <c r="L297" s="48">
        <f t="shared" si="111"/>
        <v>17.786416312160771</v>
      </c>
      <c r="M297" s="46">
        <f t="shared" si="115"/>
        <v>29.378739323436665</v>
      </c>
      <c r="N297" s="2"/>
      <c r="O297" s="11">
        <v>43402</v>
      </c>
      <c r="P297" s="13">
        <f t="shared" si="105"/>
        <v>0.25</v>
      </c>
      <c r="Q297" s="46">
        <f t="shared" si="101"/>
        <v>1070.3001316313391</v>
      </c>
      <c r="R297" s="2"/>
      <c r="S297" s="25">
        <v>43402</v>
      </c>
      <c r="T297" s="27">
        <f t="shared" si="106"/>
        <v>0.15384615384615385</v>
      </c>
      <c r="U297" s="53">
        <f t="shared" si="110"/>
        <v>1085.9532475530098</v>
      </c>
      <c r="V297" s="27">
        <f t="shared" si="121"/>
        <v>7.407407407407407E-2</v>
      </c>
      <c r="W297" s="54">
        <f t="shared" si="124"/>
        <v>1116.0457684119071</v>
      </c>
      <c r="X297" s="53">
        <f t="shared" si="122"/>
        <v>-30.092520858897387</v>
      </c>
      <c r="Y297" s="52">
        <f t="shared" si="123"/>
        <v>0.2</v>
      </c>
      <c r="Z297" s="55">
        <f t="shared" si="102"/>
        <v>-24.806390396817797</v>
      </c>
      <c r="AA297" s="53">
        <f t="shared" si="125"/>
        <v>-5.2861304620795906</v>
      </c>
      <c r="AB297" s="2"/>
      <c r="AC297" s="11">
        <f>C297</f>
        <v>43402</v>
      </c>
      <c r="AD297" s="17">
        <f>AVERAGE(G291:G297)</f>
        <v>1077.02</v>
      </c>
      <c r="AE297" s="18">
        <f>AVERAGE(G284:G297)</f>
        <v>1087.6392857142857</v>
      </c>
      <c r="AG297" s="30">
        <f>AVERAGE(E297,F297,G297)</f>
        <v>1037.6499999999999</v>
      </c>
      <c r="AH297" s="30">
        <f t="shared" si="107"/>
        <v>1080.3452380952381</v>
      </c>
      <c r="AI297" s="30">
        <f t="shared" si="108"/>
        <v>18.333061224489775</v>
      </c>
      <c r="AJ297" s="31">
        <f t="shared" si="109"/>
        <v>-155.25771563709108</v>
      </c>
      <c r="AK297" s="25">
        <f t="shared" si="103"/>
        <v>43402</v>
      </c>
      <c r="AN297" s="22">
        <f>AVERAGE(E297,F297,G297)</f>
        <v>1037.6499999999999</v>
      </c>
      <c r="AO297" s="23">
        <f t="shared" si="118"/>
        <v>1114.9320000000002</v>
      </c>
      <c r="AP297" s="23">
        <f t="shared" si="119"/>
        <v>33.623733333333391</v>
      </c>
      <c r="AQ297" s="24">
        <f t="shared" si="120"/>
        <v>-153.22906835647888</v>
      </c>
      <c r="AR297" s="25">
        <v>43402</v>
      </c>
      <c r="AU297" s="22">
        <f>G297-G296</f>
        <v>-51.389999999999986</v>
      </c>
      <c r="AV297" s="27">
        <f t="shared" si="104"/>
        <v>0</v>
      </c>
      <c r="AW297" s="27">
        <f t="shared" si="112"/>
        <v>51.389999999999986</v>
      </c>
      <c r="AX297" s="38">
        <f t="shared" si="116"/>
        <v>6.8736542419419635</v>
      </c>
      <c r="AY297" s="38">
        <f t="shared" si="117"/>
        <v>14.379920000940261</v>
      </c>
      <c r="AZ297" s="27">
        <f t="shared" si="113"/>
        <v>0.47800364963730779</v>
      </c>
      <c r="BA297" s="35">
        <f t="shared" si="114"/>
        <v>32.341168423677885</v>
      </c>
      <c r="BB297" s="25">
        <v>43402</v>
      </c>
    </row>
    <row r="298" spans="1:54" x14ac:dyDescent="0.25">
      <c r="A298">
        <v>1301</v>
      </c>
      <c r="B298">
        <v>3</v>
      </c>
      <c r="C298" s="2">
        <v>43403</v>
      </c>
      <c r="D298">
        <v>1008.46</v>
      </c>
      <c r="E298">
        <v>1037.49</v>
      </c>
      <c r="F298">
        <v>1000.75</v>
      </c>
      <c r="G298">
        <v>1036.21</v>
      </c>
      <c r="H298">
        <v>3212657</v>
      </c>
      <c r="I298" s="2">
        <v>43704.859580983793</v>
      </c>
      <c r="J298" s="2"/>
      <c r="K298" s="11">
        <v>43403</v>
      </c>
      <c r="L298" s="48">
        <f t="shared" si="111"/>
        <v>30.324421748272755</v>
      </c>
      <c r="M298" s="46">
        <f t="shared" si="115"/>
        <v>26.397830769853503</v>
      </c>
      <c r="N298" s="2"/>
      <c r="O298" s="11">
        <v>43403</v>
      </c>
      <c r="P298" s="13">
        <f t="shared" si="105"/>
        <v>0.25</v>
      </c>
      <c r="Q298" s="46">
        <f t="shared" si="101"/>
        <v>1061.7775987235043</v>
      </c>
      <c r="R298" s="2"/>
      <c r="S298" s="25">
        <v>43403</v>
      </c>
      <c r="T298" s="27">
        <f t="shared" si="106"/>
        <v>0.15384615384615385</v>
      </c>
      <c r="U298" s="53">
        <f t="shared" si="110"/>
        <v>1078.3004402371621</v>
      </c>
      <c r="V298" s="27">
        <f t="shared" si="121"/>
        <v>7.407407407407407E-2</v>
      </c>
      <c r="W298" s="54">
        <f t="shared" si="124"/>
        <v>1110.1320077888029</v>
      </c>
      <c r="X298" s="53">
        <f t="shared" si="122"/>
        <v>-31.831567551640774</v>
      </c>
      <c r="Y298" s="52">
        <f t="shared" si="123"/>
        <v>0.2</v>
      </c>
      <c r="Z298" s="55">
        <f t="shared" si="102"/>
        <v>-26.211425827782392</v>
      </c>
      <c r="AA298" s="53">
        <f t="shared" si="125"/>
        <v>-5.6201417238583815</v>
      </c>
      <c r="AB298" s="2"/>
      <c r="AC298" s="11">
        <f>C298</f>
        <v>43403</v>
      </c>
      <c r="AD298" s="17">
        <f>AVERAGE(G292:G298)</f>
        <v>1068.4128571428571</v>
      </c>
      <c r="AE298" s="18">
        <f>AVERAGE(G285:G298)</f>
        <v>1084.4242857142856</v>
      </c>
      <c r="AG298" s="30">
        <f>AVERAGE(E298,F298,G298)</f>
        <v>1024.8166666666666</v>
      </c>
      <c r="AH298" s="30">
        <f t="shared" si="107"/>
        <v>1069.8633333333332</v>
      </c>
      <c r="AI298" s="30">
        <f t="shared" si="108"/>
        <v>22.457142857142895</v>
      </c>
      <c r="AJ298" s="31">
        <f t="shared" si="109"/>
        <v>-133.72632174158858</v>
      </c>
      <c r="AK298" s="25">
        <f t="shared" si="103"/>
        <v>43403</v>
      </c>
      <c r="AN298" s="22">
        <f>AVERAGE(E298,F298,G298)</f>
        <v>1024.8166666666666</v>
      </c>
      <c r="AO298" s="23">
        <f t="shared" si="118"/>
        <v>1106.2278333333334</v>
      </c>
      <c r="AP298" s="23">
        <f t="shared" si="119"/>
        <v>31.319850000000031</v>
      </c>
      <c r="AQ298" s="24">
        <f t="shared" si="120"/>
        <v>-173.28981815401772</v>
      </c>
      <c r="AR298" s="25">
        <v>43403</v>
      </c>
      <c r="AU298" s="22">
        <f>G298-G297</f>
        <v>16.129999999999995</v>
      </c>
      <c r="AV298" s="27">
        <f t="shared" si="104"/>
        <v>16.129999999999995</v>
      </c>
      <c r="AW298" s="27">
        <f t="shared" si="112"/>
        <v>0</v>
      </c>
      <c r="AX298" s="38">
        <f t="shared" si="116"/>
        <v>7.5348217960889654</v>
      </c>
      <c r="AY298" s="38">
        <f t="shared" si="117"/>
        <v>13.352782858015956</v>
      </c>
      <c r="AZ298" s="27">
        <f t="shared" si="113"/>
        <v>0.56428849897500233</v>
      </c>
      <c r="BA298" s="35">
        <f t="shared" si="114"/>
        <v>36.073173161136936</v>
      </c>
      <c r="BB298" s="25">
        <v>43403</v>
      </c>
    </row>
    <row r="299" spans="1:54" x14ac:dyDescent="0.25">
      <c r="A299">
        <v>1302</v>
      </c>
      <c r="B299">
        <v>3</v>
      </c>
      <c r="C299" s="2">
        <v>43404</v>
      </c>
      <c r="D299">
        <v>1059.81</v>
      </c>
      <c r="E299">
        <v>1091.94</v>
      </c>
      <c r="F299">
        <v>1057</v>
      </c>
      <c r="G299">
        <v>1076.77</v>
      </c>
      <c r="H299">
        <v>2529768</v>
      </c>
      <c r="I299" s="2">
        <v>43704.859580983793</v>
      </c>
      <c r="J299" s="2"/>
      <c r="K299" s="11">
        <v>43404</v>
      </c>
      <c r="L299" s="48">
        <f t="shared" si="111"/>
        <v>60.784019224992456</v>
      </c>
      <c r="M299" s="46">
        <f t="shared" si="115"/>
        <v>36.298285761808664</v>
      </c>
      <c r="N299" s="2"/>
      <c r="O299" s="11">
        <v>43404</v>
      </c>
      <c r="P299" s="13">
        <f t="shared" si="105"/>
        <v>0.25</v>
      </c>
      <c r="Q299" s="46">
        <f t="shared" si="101"/>
        <v>1065.5256990426283</v>
      </c>
      <c r="R299" s="2"/>
      <c r="S299" s="25">
        <v>43404</v>
      </c>
      <c r="T299" s="27">
        <f t="shared" si="106"/>
        <v>0.15384615384615385</v>
      </c>
      <c r="U299" s="53">
        <f t="shared" si="110"/>
        <v>1078.0649878929833</v>
      </c>
      <c r="V299" s="27">
        <f t="shared" si="121"/>
        <v>7.407407407407407E-2</v>
      </c>
      <c r="W299" s="54">
        <f t="shared" si="124"/>
        <v>1107.6607479525953</v>
      </c>
      <c r="X299" s="53">
        <f t="shared" si="122"/>
        <v>-29.595760059612076</v>
      </c>
      <c r="Y299" s="52">
        <f t="shared" si="123"/>
        <v>0.2</v>
      </c>
      <c r="Z299" s="55">
        <f t="shared" si="102"/>
        <v>-26.888292674148328</v>
      </c>
      <c r="AA299" s="53">
        <f t="shared" si="125"/>
        <v>-2.7074673854637474</v>
      </c>
      <c r="AB299" s="2"/>
      <c r="AC299" s="11">
        <f>C299</f>
        <v>43404</v>
      </c>
      <c r="AD299" s="17">
        <f>AVERAGE(G293:G299)</f>
        <v>1064.9285714285713</v>
      </c>
      <c r="AE299" s="18">
        <f>AVERAGE(G286:G299)</f>
        <v>1084.2421428571429</v>
      </c>
      <c r="AG299" s="30">
        <f>AVERAGE(E299,F299,G299)</f>
        <v>1075.2366666666667</v>
      </c>
      <c r="AH299" s="30">
        <f t="shared" si="107"/>
        <v>1066.1166666666666</v>
      </c>
      <c r="AI299" s="30">
        <f t="shared" si="108"/>
        <v>19.933333333333394</v>
      </c>
      <c r="AJ299" s="31">
        <f t="shared" si="109"/>
        <v>30.501672240802982</v>
      </c>
      <c r="AK299" s="25">
        <f t="shared" si="103"/>
        <v>43404</v>
      </c>
      <c r="AN299" s="22">
        <f>AVERAGE(E299,F299,G299)</f>
        <v>1075.2366666666667</v>
      </c>
      <c r="AO299" s="23">
        <f t="shared" si="118"/>
        <v>1099.9365</v>
      </c>
      <c r="AP299" s="23">
        <f t="shared" si="119"/>
        <v>26.152800000000024</v>
      </c>
      <c r="AQ299" s="24">
        <f t="shared" si="120"/>
        <v>-62.962877992243847</v>
      </c>
      <c r="AR299" s="25">
        <v>43404</v>
      </c>
      <c r="AU299" s="22">
        <f>G299-G298</f>
        <v>40.559999999999945</v>
      </c>
      <c r="AV299" s="27">
        <f t="shared" si="104"/>
        <v>40.559999999999945</v>
      </c>
      <c r="AW299" s="27">
        <f t="shared" si="112"/>
        <v>0</v>
      </c>
      <c r="AX299" s="38">
        <f t="shared" si="116"/>
        <v>9.8937630963683194</v>
      </c>
      <c r="AY299" s="38">
        <f t="shared" si="117"/>
        <v>12.39901265387196</v>
      </c>
      <c r="AZ299" s="27">
        <f t="shared" si="113"/>
        <v>0.79794765700789072</v>
      </c>
      <c r="BA299" s="35">
        <f t="shared" si="114"/>
        <v>44.381028218353116</v>
      </c>
      <c r="BB299" s="25">
        <v>43404</v>
      </c>
    </row>
    <row r="300" spans="1:54" x14ac:dyDescent="0.25">
      <c r="A300">
        <v>1303</v>
      </c>
      <c r="B300">
        <v>3</v>
      </c>
      <c r="C300" s="2">
        <v>43405</v>
      </c>
      <c r="D300">
        <v>1075.8</v>
      </c>
      <c r="E300">
        <v>1083.97</v>
      </c>
      <c r="F300">
        <v>1062.46</v>
      </c>
      <c r="G300">
        <v>1070</v>
      </c>
      <c r="H300">
        <v>1481979</v>
      </c>
      <c r="I300" s="2">
        <v>43704.859580983793</v>
      </c>
      <c r="J300" s="2"/>
      <c r="K300" s="11">
        <v>43405</v>
      </c>
      <c r="L300" s="48">
        <f t="shared" si="111"/>
        <v>55.699909882847685</v>
      </c>
      <c r="M300" s="46">
        <f t="shared" si="115"/>
        <v>48.936116952037629</v>
      </c>
      <c r="N300" s="2"/>
      <c r="O300" s="11">
        <v>43405</v>
      </c>
      <c r="P300" s="13">
        <f t="shared" si="105"/>
        <v>0.25</v>
      </c>
      <c r="Q300" s="46">
        <f t="shared" si="101"/>
        <v>1066.6442742819713</v>
      </c>
      <c r="R300" s="2"/>
      <c r="S300" s="25">
        <v>43405</v>
      </c>
      <c r="T300" s="27">
        <f t="shared" si="106"/>
        <v>0.15384615384615385</v>
      </c>
      <c r="U300" s="53">
        <f t="shared" si="110"/>
        <v>1076.8242205248321</v>
      </c>
      <c r="V300" s="27">
        <f t="shared" si="121"/>
        <v>7.407407407407407E-2</v>
      </c>
      <c r="W300" s="54">
        <f t="shared" si="124"/>
        <v>1104.8710629190698</v>
      </c>
      <c r="X300" s="53">
        <f t="shared" si="122"/>
        <v>-28.046842394237729</v>
      </c>
      <c r="Y300" s="52">
        <f t="shared" si="123"/>
        <v>0.2</v>
      </c>
      <c r="Z300" s="55">
        <f t="shared" si="102"/>
        <v>-27.120002618166207</v>
      </c>
      <c r="AA300" s="53">
        <f t="shared" si="125"/>
        <v>-0.92683977607152102</v>
      </c>
      <c r="AB300" s="2"/>
      <c r="AC300" s="11">
        <f>C300</f>
        <v>43405</v>
      </c>
      <c r="AD300" s="17">
        <f>AVERAGE(G294:G300)</f>
        <v>1060.1157142857141</v>
      </c>
      <c r="AE300" s="18">
        <f>AVERAGE(G287:G300)</f>
        <v>1081.3792857142855</v>
      </c>
      <c r="AG300" s="30">
        <f>AVERAGE(E300,F300,G300)</f>
        <v>1072.1433333333334</v>
      </c>
      <c r="AH300" s="30">
        <f t="shared" si="107"/>
        <v>1063.0142857142857</v>
      </c>
      <c r="AI300" s="30">
        <f t="shared" si="108"/>
        <v>18.160544217687079</v>
      </c>
      <c r="AJ300" s="31">
        <f t="shared" si="109"/>
        <v>33.512386374987798</v>
      </c>
      <c r="AK300" s="25">
        <f t="shared" si="103"/>
        <v>43405</v>
      </c>
      <c r="AN300" s="22">
        <f>AVERAGE(E300,F300,G300)</f>
        <v>1072.1433333333334</v>
      </c>
      <c r="AO300" s="23">
        <f t="shared" si="118"/>
        <v>1094.8556666666668</v>
      </c>
      <c r="AP300" s="23">
        <f t="shared" si="119"/>
        <v>23.407766666666646</v>
      </c>
      <c r="AQ300" s="24">
        <f t="shared" si="120"/>
        <v>-64.686032508678494</v>
      </c>
      <c r="AR300" s="25">
        <v>43405</v>
      </c>
      <c r="AU300" s="22">
        <f>G300-G299</f>
        <v>-6.7699999999999818</v>
      </c>
      <c r="AV300" s="27">
        <f t="shared" si="104"/>
        <v>0</v>
      </c>
      <c r="AW300" s="27">
        <f t="shared" si="112"/>
        <v>6.7699999999999818</v>
      </c>
      <c r="AX300" s="38">
        <f t="shared" si="116"/>
        <v>9.1870657323420097</v>
      </c>
      <c r="AY300" s="38">
        <f t="shared" si="117"/>
        <v>11.996940321452533</v>
      </c>
      <c r="AZ300" s="27">
        <f t="shared" si="113"/>
        <v>0.76578406545158872</v>
      </c>
      <c r="BA300" s="35">
        <f t="shared" si="114"/>
        <v>43.367933850719396</v>
      </c>
      <c r="BB300" s="25">
        <v>43405</v>
      </c>
    </row>
    <row r="301" spans="1:54" x14ac:dyDescent="0.25">
      <c r="A301">
        <v>1304</v>
      </c>
      <c r="B301">
        <v>3</v>
      </c>
      <c r="C301" s="2">
        <v>43406</v>
      </c>
      <c r="D301">
        <v>1073.73</v>
      </c>
      <c r="E301">
        <v>1082.97</v>
      </c>
      <c r="F301">
        <v>1054.6099999999999</v>
      </c>
      <c r="G301">
        <v>1057.79</v>
      </c>
      <c r="H301">
        <v>1839043</v>
      </c>
      <c r="I301" s="2">
        <v>43704.859580983793</v>
      </c>
      <c r="J301" s="2"/>
      <c r="K301" s="11">
        <v>43406</v>
      </c>
      <c r="L301" s="48">
        <f t="shared" si="111"/>
        <v>46.530489636527442</v>
      </c>
      <c r="M301" s="46">
        <f t="shared" si="115"/>
        <v>54.338139581455863</v>
      </c>
      <c r="N301" s="2"/>
      <c r="O301" s="11">
        <v>43406</v>
      </c>
      <c r="P301" s="13">
        <f t="shared" si="105"/>
        <v>0.25</v>
      </c>
      <c r="Q301" s="46">
        <f t="shared" ref="Q301:Q364" si="126">(G301*P301)+(Q300*(1-P301))</f>
        <v>1064.4307057114784</v>
      </c>
      <c r="R301" s="2"/>
      <c r="S301" s="25">
        <v>43406</v>
      </c>
      <c r="T301" s="27">
        <f t="shared" si="106"/>
        <v>0.15384615384615385</v>
      </c>
      <c r="U301" s="53">
        <f t="shared" si="110"/>
        <v>1073.8958789056271</v>
      </c>
      <c r="V301" s="27">
        <f t="shared" si="121"/>
        <v>7.407407407407407E-2</v>
      </c>
      <c r="W301" s="54">
        <f t="shared" si="124"/>
        <v>1101.3835767769165</v>
      </c>
      <c r="X301" s="53">
        <f t="shared" si="122"/>
        <v>-27.487697871289356</v>
      </c>
      <c r="Y301" s="52">
        <f t="shared" si="123"/>
        <v>0.2</v>
      </c>
      <c r="Z301" s="55">
        <f t="shared" si="102"/>
        <v>-27.193541668790836</v>
      </c>
      <c r="AA301" s="53">
        <f t="shared" si="125"/>
        <v>-0.29415620249852026</v>
      </c>
      <c r="AB301" s="2"/>
      <c r="AC301" s="11">
        <f>C301</f>
        <v>43406</v>
      </c>
      <c r="AD301" s="17">
        <f>AVERAGE(G295:G301)</f>
        <v>1061.1271428571429</v>
      </c>
      <c r="AE301" s="18">
        <f>AVERAGE(G288:G301)</f>
        <v>1078.9178571428572</v>
      </c>
      <c r="AG301" s="30">
        <f>AVERAGE(E301,F301,G301)</f>
        <v>1065.1233333333332</v>
      </c>
      <c r="AH301" s="30">
        <f t="shared" si="107"/>
        <v>1062.5285714285712</v>
      </c>
      <c r="AI301" s="30">
        <f t="shared" si="108"/>
        <v>17.882993197278989</v>
      </c>
      <c r="AJ301" s="31">
        <f t="shared" si="109"/>
        <v>9.6731081355246893</v>
      </c>
      <c r="AK301" s="25">
        <f t="shared" si="103"/>
        <v>43406</v>
      </c>
      <c r="AN301" s="22">
        <f>AVERAGE(E301,F301,G301)</f>
        <v>1065.1233333333332</v>
      </c>
      <c r="AO301" s="23">
        <f t="shared" si="118"/>
        <v>1090.1790000000001</v>
      </c>
      <c r="AP301" s="23">
        <f t="shared" si="119"/>
        <v>22.257866666666644</v>
      </c>
      <c r="AQ301" s="24">
        <f t="shared" si="120"/>
        <v>-75.046625213158762</v>
      </c>
      <c r="AR301" s="25">
        <v>43406</v>
      </c>
      <c r="AU301" s="22">
        <f>G301-G300</f>
        <v>-12.210000000000036</v>
      </c>
      <c r="AV301" s="27">
        <f t="shared" si="104"/>
        <v>0</v>
      </c>
      <c r="AW301" s="27">
        <f t="shared" si="112"/>
        <v>12.210000000000036</v>
      </c>
      <c r="AX301" s="38">
        <f t="shared" si="116"/>
        <v>8.5308467514604374</v>
      </c>
      <c r="AY301" s="38">
        <f t="shared" si="117"/>
        <v>12.012158869920212</v>
      </c>
      <c r="AZ301" s="27">
        <f t="shared" si="113"/>
        <v>0.71018430940192034</v>
      </c>
      <c r="BA301" s="35">
        <f t="shared" si="114"/>
        <v>41.526770272514284</v>
      </c>
      <c r="BB301" s="25">
        <v>43406</v>
      </c>
    </row>
    <row r="302" spans="1:54" x14ac:dyDescent="0.25">
      <c r="A302">
        <v>1305</v>
      </c>
      <c r="B302">
        <v>3</v>
      </c>
      <c r="C302" s="2">
        <v>43409</v>
      </c>
      <c r="D302">
        <v>1055</v>
      </c>
      <c r="E302">
        <v>1058.47</v>
      </c>
      <c r="F302">
        <v>1021.24</v>
      </c>
      <c r="G302">
        <v>1040.0899999999999</v>
      </c>
      <c r="H302">
        <v>2441430</v>
      </c>
      <c r="I302" s="2">
        <v>43704.859580983793</v>
      </c>
      <c r="J302" s="2"/>
      <c r="K302" s="11">
        <v>43409</v>
      </c>
      <c r="L302" s="48">
        <f t="shared" si="111"/>
        <v>33.238209672574264</v>
      </c>
      <c r="M302" s="46">
        <f t="shared" si="115"/>
        <v>45.156203063983128</v>
      </c>
      <c r="N302" s="2"/>
      <c r="O302" s="11">
        <v>43409</v>
      </c>
      <c r="P302" s="13">
        <f t="shared" si="105"/>
        <v>0.25</v>
      </c>
      <c r="Q302" s="46">
        <f t="shared" si="126"/>
        <v>1058.3455292836088</v>
      </c>
      <c r="R302" s="2"/>
      <c r="S302" s="25">
        <v>43409</v>
      </c>
      <c r="T302" s="27">
        <f t="shared" si="106"/>
        <v>0.15384615384615385</v>
      </c>
      <c r="U302" s="53">
        <f t="shared" si="110"/>
        <v>1068.6949744586075</v>
      </c>
      <c r="V302" s="27">
        <f t="shared" si="121"/>
        <v>7.407407407407407E-2</v>
      </c>
      <c r="W302" s="54">
        <f t="shared" si="124"/>
        <v>1096.8433118304781</v>
      </c>
      <c r="X302" s="53">
        <f t="shared" si="122"/>
        <v>-28.148337371870639</v>
      </c>
      <c r="Y302" s="52">
        <f t="shared" si="123"/>
        <v>0.2</v>
      </c>
      <c r="Z302" s="55">
        <f t="shared" si="102"/>
        <v>-27.384500809406795</v>
      </c>
      <c r="AA302" s="53">
        <f t="shared" si="125"/>
        <v>-0.7638365624638439</v>
      </c>
      <c r="AB302" s="2"/>
      <c r="AC302" s="11">
        <f>C302</f>
        <v>43409</v>
      </c>
      <c r="AD302" s="17">
        <f>AVERAGE(G296:G302)</f>
        <v>1053.2014285714288</v>
      </c>
      <c r="AE302" s="18">
        <f>AVERAGE(G289:G302)</f>
        <v>1073.1185714285714</v>
      </c>
      <c r="AG302" s="30">
        <f>AVERAGE(E302,F302,G302)</f>
        <v>1039.9333333333334</v>
      </c>
      <c r="AH302" s="30">
        <f t="shared" si="107"/>
        <v>1055.0857142857142</v>
      </c>
      <c r="AI302" s="30">
        <f t="shared" si="108"/>
        <v>17.959183673469429</v>
      </c>
      <c r="AJ302" s="31">
        <f t="shared" si="109"/>
        <v>-56.24747474747398</v>
      </c>
      <c r="AK302" s="25">
        <f t="shared" si="103"/>
        <v>43409</v>
      </c>
      <c r="AN302" s="22">
        <f>AVERAGE(E302,F302,G302)</f>
        <v>1039.9333333333334</v>
      </c>
      <c r="AO302" s="23">
        <f t="shared" si="118"/>
        <v>1084.7701666666667</v>
      </c>
      <c r="AP302" s="23">
        <f t="shared" si="119"/>
        <v>22.41448333333333</v>
      </c>
      <c r="AQ302" s="24">
        <f t="shared" si="120"/>
        <v>-133.35673090340634</v>
      </c>
      <c r="AR302" s="25">
        <v>43409</v>
      </c>
      <c r="AU302" s="22">
        <f>G302-G301</f>
        <v>-17.700000000000045</v>
      </c>
      <c r="AV302" s="27">
        <f t="shared" si="104"/>
        <v>0</v>
      </c>
      <c r="AW302" s="27">
        <f t="shared" si="112"/>
        <v>17.700000000000045</v>
      </c>
      <c r="AX302" s="38">
        <f t="shared" si="116"/>
        <v>7.9215005549275492</v>
      </c>
      <c r="AY302" s="38">
        <f t="shared" si="117"/>
        <v>12.418433236354486</v>
      </c>
      <c r="AZ302" s="27">
        <f t="shared" si="113"/>
        <v>0.63788244492370105</v>
      </c>
      <c r="BA302" s="35">
        <f t="shared" si="114"/>
        <v>38.945557228523569</v>
      </c>
      <c r="BB302" s="25">
        <v>43409</v>
      </c>
    </row>
    <row r="303" spans="1:54" x14ac:dyDescent="0.25">
      <c r="A303">
        <v>1306</v>
      </c>
      <c r="B303">
        <v>3</v>
      </c>
      <c r="C303" s="2">
        <v>43410</v>
      </c>
      <c r="D303">
        <v>1039.48</v>
      </c>
      <c r="E303">
        <v>1064.3499999999999</v>
      </c>
      <c r="F303">
        <v>1038.07</v>
      </c>
      <c r="G303">
        <v>1055.81</v>
      </c>
      <c r="H303">
        <v>1233306</v>
      </c>
      <c r="I303" s="2">
        <v>43704.859580983793</v>
      </c>
      <c r="J303" s="2"/>
      <c r="K303" s="11">
        <v>43410</v>
      </c>
      <c r="L303" s="48">
        <f t="shared" si="111"/>
        <v>47.599396873263998</v>
      </c>
      <c r="M303" s="46">
        <f t="shared" si="115"/>
        <v>42.456032060788566</v>
      </c>
      <c r="N303" s="2"/>
      <c r="O303" s="11">
        <v>43410</v>
      </c>
      <c r="P303" s="13">
        <f t="shared" si="105"/>
        <v>0.25</v>
      </c>
      <c r="Q303" s="46">
        <f t="shared" si="126"/>
        <v>1057.7116469627067</v>
      </c>
      <c r="R303" s="2"/>
      <c r="S303" s="25">
        <v>43410</v>
      </c>
      <c r="T303" s="27">
        <f t="shared" si="106"/>
        <v>0.15384615384615385</v>
      </c>
      <c r="U303" s="53">
        <f t="shared" si="110"/>
        <v>1066.7126706957447</v>
      </c>
      <c r="V303" s="27">
        <f t="shared" si="121"/>
        <v>7.407407407407407E-2</v>
      </c>
      <c r="W303" s="54">
        <f t="shared" si="124"/>
        <v>1093.8038072504428</v>
      </c>
      <c r="X303" s="53">
        <f t="shared" si="122"/>
        <v>-27.091136554698096</v>
      </c>
      <c r="Y303" s="52">
        <f t="shared" si="123"/>
        <v>0.2</v>
      </c>
      <c r="Z303" s="55">
        <f t="shared" si="102"/>
        <v>-27.325827958465055</v>
      </c>
      <c r="AA303" s="53">
        <f t="shared" si="125"/>
        <v>0.23469140376695918</v>
      </c>
      <c r="AB303" s="2"/>
      <c r="AC303" s="11">
        <f>C303</f>
        <v>43410</v>
      </c>
      <c r="AD303" s="17">
        <f>AVERAGE(G297:G303)</f>
        <v>1050.9642857142858</v>
      </c>
      <c r="AE303" s="18">
        <f>AVERAGE(G290:G303)</f>
        <v>1068.8414285714287</v>
      </c>
      <c r="AG303" s="30">
        <f>AVERAGE(E303,F303,G303)</f>
        <v>1052.7433333333333</v>
      </c>
      <c r="AH303" s="30">
        <f t="shared" si="107"/>
        <v>1052.5209523809522</v>
      </c>
      <c r="AI303" s="30">
        <f t="shared" si="108"/>
        <v>15.760816326530662</v>
      </c>
      <c r="AJ303" s="31">
        <f t="shared" si="109"/>
        <v>0.94064904496446999</v>
      </c>
      <c r="AK303" s="25">
        <f t="shared" si="103"/>
        <v>43410</v>
      </c>
      <c r="AN303" s="22">
        <f>AVERAGE(E303,F303,G303)</f>
        <v>1052.7433333333333</v>
      </c>
      <c r="AO303" s="23">
        <f t="shared" si="118"/>
        <v>1080.2283333333332</v>
      </c>
      <c r="AP303" s="23">
        <f t="shared" si="119"/>
        <v>21.518833333333326</v>
      </c>
      <c r="AQ303" s="24">
        <f t="shared" si="120"/>
        <v>-85.150217251554565</v>
      </c>
      <c r="AR303" s="25">
        <v>43410</v>
      </c>
      <c r="AU303" s="22">
        <f>G303-G302</f>
        <v>15.720000000000027</v>
      </c>
      <c r="AV303" s="27">
        <f t="shared" si="104"/>
        <v>15.720000000000027</v>
      </c>
      <c r="AW303" s="27">
        <f t="shared" si="112"/>
        <v>0</v>
      </c>
      <c r="AX303" s="38">
        <f t="shared" si="116"/>
        <v>8.4785362295755835</v>
      </c>
      <c r="AY303" s="38">
        <f t="shared" si="117"/>
        <v>11.531402290900596</v>
      </c>
      <c r="AZ303" s="27">
        <f t="shared" si="113"/>
        <v>0.73525630410674148</v>
      </c>
      <c r="BA303" s="35">
        <f t="shared" si="114"/>
        <v>42.371625584453916</v>
      </c>
      <c r="BB303" s="25">
        <v>43410</v>
      </c>
    </row>
    <row r="304" spans="1:54" x14ac:dyDescent="0.25">
      <c r="A304">
        <v>1307</v>
      </c>
      <c r="B304">
        <v>3</v>
      </c>
      <c r="C304" s="2">
        <v>43411</v>
      </c>
      <c r="D304">
        <v>1069</v>
      </c>
      <c r="E304">
        <v>1095.46</v>
      </c>
      <c r="F304">
        <v>1065.9000000000001</v>
      </c>
      <c r="G304">
        <v>1093.3900000000001</v>
      </c>
      <c r="H304">
        <v>2058356</v>
      </c>
      <c r="I304" s="2">
        <v>43704.859580983793</v>
      </c>
      <c r="J304" s="2"/>
      <c r="K304" s="11">
        <v>43411</v>
      </c>
      <c r="L304" s="48">
        <f t="shared" si="111"/>
        <v>83.814432989690786</v>
      </c>
      <c r="M304" s="46">
        <f t="shared" si="115"/>
        <v>54.88401317850969</v>
      </c>
      <c r="N304" s="2"/>
      <c r="O304" s="11">
        <v>43411</v>
      </c>
      <c r="P304" s="13">
        <f t="shared" si="105"/>
        <v>0.25</v>
      </c>
      <c r="Q304" s="46">
        <f t="shared" si="126"/>
        <v>1066.63123522203</v>
      </c>
      <c r="R304" s="2"/>
      <c r="S304" s="25">
        <v>43411</v>
      </c>
      <c r="T304" s="27">
        <f t="shared" si="106"/>
        <v>0.15384615384615385</v>
      </c>
      <c r="U304" s="53">
        <f t="shared" si="110"/>
        <v>1070.8168752040917</v>
      </c>
      <c r="V304" s="27">
        <f t="shared" si="121"/>
        <v>7.407407407407407E-2</v>
      </c>
      <c r="W304" s="54">
        <f t="shared" si="124"/>
        <v>1093.7731548615211</v>
      </c>
      <c r="X304" s="53">
        <f t="shared" si="122"/>
        <v>-22.956279657429377</v>
      </c>
      <c r="Y304" s="52">
        <f t="shared" si="123"/>
        <v>0.2</v>
      </c>
      <c r="Z304" s="55">
        <f t="shared" si="102"/>
        <v>-26.451918298257919</v>
      </c>
      <c r="AA304" s="53">
        <f t="shared" si="125"/>
        <v>3.4956386408285418</v>
      </c>
      <c r="AB304" s="2"/>
      <c r="AC304" s="11">
        <f>C304</f>
        <v>43411</v>
      </c>
      <c r="AD304" s="17">
        <f>AVERAGE(G298:G304)</f>
        <v>1061.4371428571428</v>
      </c>
      <c r="AE304" s="18">
        <f>AVERAGE(G291:G304)</f>
        <v>1069.2285714285713</v>
      </c>
      <c r="AG304" s="30">
        <f>AVERAGE(E304,F304,G304)</f>
        <v>1084.9166666666667</v>
      </c>
      <c r="AH304" s="30">
        <f t="shared" si="107"/>
        <v>1059.2733333333333</v>
      </c>
      <c r="AI304" s="30">
        <f t="shared" si="108"/>
        <v>17.23619047619049</v>
      </c>
      <c r="AJ304" s="31">
        <f t="shared" si="109"/>
        <v>99.184071904814829</v>
      </c>
      <c r="AK304" s="25">
        <f t="shared" si="103"/>
        <v>43411</v>
      </c>
      <c r="AN304" s="22">
        <f>AVERAGE(E304,F304,G304)</f>
        <v>1084.9166666666667</v>
      </c>
      <c r="AO304" s="23">
        <f t="shared" si="118"/>
        <v>1079.5655000000002</v>
      </c>
      <c r="AP304" s="23">
        <f t="shared" si="119"/>
        <v>20.922283333333304</v>
      </c>
      <c r="AQ304" s="24">
        <f t="shared" si="120"/>
        <v>17.050932671200144</v>
      </c>
      <c r="AR304" s="25">
        <v>43411</v>
      </c>
      <c r="AU304" s="22">
        <f>G304-G303</f>
        <v>37.580000000000155</v>
      </c>
      <c r="AV304" s="27">
        <f t="shared" si="104"/>
        <v>37.580000000000155</v>
      </c>
      <c r="AW304" s="27">
        <f t="shared" si="112"/>
        <v>0</v>
      </c>
      <c r="AX304" s="38">
        <f t="shared" si="116"/>
        <v>10.557212213177339</v>
      </c>
      <c r="AY304" s="38">
        <f t="shared" si="117"/>
        <v>10.70773069869341</v>
      </c>
      <c r="AZ304" s="27">
        <f t="shared" si="113"/>
        <v>0.98594300793029488</v>
      </c>
      <c r="BA304" s="35">
        <f t="shared" si="114"/>
        <v>49.646087727251675</v>
      </c>
      <c r="BB304" s="25">
        <v>43411</v>
      </c>
    </row>
    <row r="305" spans="1:54" x14ac:dyDescent="0.25">
      <c r="A305">
        <v>1308</v>
      </c>
      <c r="B305">
        <v>3</v>
      </c>
      <c r="C305" s="2">
        <v>43412</v>
      </c>
      <c r="D305">
        <v>1091.3800000000001</v>
      </c>
      <c r="E305">
        <v>1093.27</v>
      </c>
      <c r="F305">
        <v>1072.2</v>
      </c>
      <c r="G305">
        <v>1082.4000000000001</v>
      </c>
      <c r="H305">
        <v>1488182</v>
      </c>
      <c r="I305" s="2">
        <v>43704.859580983793</v>
      </c>
      <c r="J305" s="2"/>
      <c r="K305" s="11">
        <v>43412</v>
      </c>
      <c r="L305" s="48">
        <f t="shared" si="111"/>
        <v>74.372852233677037</v>
      </c>
      <c r="M305" s="46">
        <f t="shared" si="115"/>
        <v>68.595560698877279</v>
      </c>
      <c r="N305" s="2"/>
      <c r="O305" s="11">
        <v>43412</v>
      </c>
      <c r="P305" s="13">
        <f t="shared" si="105"/>
        <v>0.25</v>
      </c>
      <c r="Q305" s="46">
        <f t="shared" si="126"/>
        <v>1070.5734264165226</v>
      </c>
      <c r="R305" s="2"/>
      <c r="S305" s="25">
        <v>43412</v>
      </c>
      <c r="T305" s="27">
        <f t="shared" si="106"/>
        <v>0.15384615384615385</v>
      </c>
      <c r="U305" s="53">
        <f t="shared" si="110"/>
        <v>1072.5988944034623</v>
      </c>
      <c r="V305" s="27">
        <f t="shared" si="121"/>
        <v>7.407407407407407E-2</v>
      </c>
      <c r="W305" s="54">
        <f t="shared" si="124"/>
        <v>1092.9306989458528</v>
      </c>
      <c r="X305" s="53">
        <f t="shared" si="122"/>
        <v>-20.331804542390501</v>
      </c>
      <c r="Y305" s="52">
        <f t="shared" si="123"/>
        <v>0.2</v>
      </c>
      <c r="Z305" s="55">
        <f t="shared" si="102"/>
        <v>-25.227895547084437</v>
      </c>
      <c r="AA305" s="53">
        <f t="shared" si="125"/>
        <v>4.8960910046939361</v>
      </c>
      <c r="AB305" s="2"/>
      <c r="AC305" s="11">
        <f>C305</f>
        <v>43412</v>
      </c>
      <c r="AD305" s="17">
        <f>AVERAGE(G299:G305)</f>
        <v>1068.0357142857142</v>
      </c>
      <c r="AE305" s="18">
        <f>AVERAGE(G292:G305)</f>
        <v>1068.2242857142858</v>
      </c>
      <c r="AG305" s="30">
        <f>AVERAGE(E305,F305,G305)</f>
        <v>1082.6233333333334</v>
      </c>
      <c r="AH305" s="30">
        <f t="shared" si="107"/>
        <v>1067.5314285714287</v>
      </c>
      <c r="AI305" s="30">
        <f t="shared" si="108"/>
        <v>12.798367346938806</v>
      </c>
      <c r="AJ305" s="31">
        <f t="shared" si="109"/>
        <v>78.613697892304586</v>
      </c>
      <c r="AK305" s="25">
        <f t="shared" si="103"/>
        <v>43412</v>
      </c>
      <c r="AN305" s="22">
        <f>AVERAGE(E305,F305,G305)</f>
        <v>1082.6233333333334</v>
      </c>
      <c r="AO305" s="23">
        <f t="shared" si="118"/>
        <v>1079.4635000000001</v>
      </c>
      <c r="AP305" s="23">
        <f t="shared" si="119"/>
        <v>20.830483333333326</v>
      </c>
      <c r="AQ305" s="24">
        <f t="shared" si="120"/>
        <v>10.112850104561128</v>
      </c>
      <c r="AR305" s="25">
        <v>43412</v>
      </c>
      <c r="AU305" s="22">
        <f>G305-G304</f>
        <v>-10.990000000000009</v>
      </c>
      <c r="AV305" s="27">
        <f t="shared" si="104"/>
        <v>0</v>
      </c>
      <c r="AW305" s="27">
        <f t="shared" si="112"/>
        <v>10.990000000000009</v>
      </c>
      <c r="AX305" s="38">
        <f t="shared" si="116"/>
        <v>9.8031256265218154</v>
      </c>
      <c r="AY305" s="38">
        <f t="shared" si="117"/>
        <v>10.727892791643882</v>
      </c>
      <c r="AZ305" s="27">
        <f t="shared" si="113"/>
        <v>0.9137978740948659</v>
      </c>
      <c r="BA305" s="35">
        <f t="shared" si="114"/>
        <v>47.747878000285077</v>
      </c>
      <c r="BB305" s="25">
        <v>43412</v>
      </c>
    </row>
    <row r="306" spans="1:54" x14ac:dyDescent="0.25">
      <c r="A306">
        <v>1309</v>
      </c>
      <c r="B306">
        <v>3</v>
      </c>
      <c r="C306" s="2">
        <v>43413</v>
      </c>
      <c r="D306">
        <v>1073.99</v>
      </c>
      <c r="E306">
        <v>1075.56</v>
      </c>
      <c r="F306">
        <v>1053.1099999999999</v>
      </c>
      <c r="G306">
        <v>1066.1500000000001</v>
      </c>
      <c r="H306">
        <v>1343313</v>
      </c>
      <c r="I306" s="2">
        <v>43704.859580983793</v>
      </c>
      <c r="J306" s="2"/>
      <c r="K306" s="11">
        <v>43413</v>
      </c>
      <c r="L306" s="48">
        <f t="shared" si="111"/>
        <v>61.068171949630965</v>
      </c>
      <c r="M306" s="46">
        <f t="shared" si="115"/>
        <v>73.085152390999596</v>
      </c>
      <c r="N306" s="2"/>
      <c r="O306" s="11">
        <v>43413</v>
      </c>
      <c r="P306" s="13">
        <f t="shared" si="105"/>
        <v>0.25</v>
      </c>
      <c r="Q306" s="46">
        <f t="shared" si="126"/>
        <v>1069.467569812392</v>
      </c>
      <c r="R306" s="2"/>
      <c r="S306" s="25">
        <v>43413</v>
      </c>
      <c r="T306" s="27">
        <f t="shared" si="106"/>
        <v>0.15384615384615385</v>
      </c>
      <c r="U306" s="53">
        <f t="shared" si="110"/>
        <v>1071.6067568029296</v>
      </c>
      <c r="V306" s="27">
        <f t="shared" si="121"/>
        <v>7.407407407407407E-2</v>
      </c>
      <c r="W306" s="54">
        <f t="shared" si="124"/>
        <v>1090.9469434683822</v>
      </c>
      <c r="X306" s="53">
        <f t="shared" si="122"/>
        <v>-19.34018666545262</v>
      </c>
      <c r="Y306" s="52">
        <f t="shared" si="123"/>
        <v>0.2</v>
      </c>
      <c r="Z306" s="55">
        <f t="shared" si="102"/>
        <v>-24.050353770758072</v>
      </c>
      <c r="AA306" s="53">
        <f t="shared" si="125"/>
        <v>4.7101671053054517</v>
      </c>
      <c r="AB306" s="2"/>
      <c r="AC306" s="11">
        <f>C306</f>
        <v>43413</v>
      </c>
      <c r="AD306" s="17">
        <f>AVERAGE(G300:G306)</f>
        <v>1066.5185714285715</v>
      </c>
      <c r="AE306" s="18">
        <f>AVERAGE(G293:G306)</f>
        <v>1065.7235714285714</v>
      </c>
      <c r="AG306" s="30">
        <f>AVERAGE(E306,F306,G306)</f>
        <v>1064.94</v>
      </c>
      <c r="AH306" s="30">
        <f t="shared" si="107"/>
        <v>1066.0604761904763</v>
      </c>
      <c r="AI306" s="30">
        <f t="shared" si="108"/>
        <v>11.857687074829983</v>
      </c>
      <c r="AJ306" s="31">
        <f t="shared" si="109"/>
        <v>-6.299576993980093</v>
      </c>
      <c r="AK306" s="25">
        <f t="shared" si="103"/>
        <v>43413</v>
      </c>
      <c r="AN306" s="22">
        <f>AVERAGE(E306,F306,G306)</f>
        <v>1064.94</v>
      </c>
      <c r="AO306" s="23">
        <f t="shared" si="118"/>
        <v>1077.5191666666665</v>
      </c>
      <c r="AP306" s="23">
        <f t="shared" si="119"/>
        <v>20.3385</v>
      </c>
      <c r="AQ306" s="24">
        <f t="shared" si="120"/>
        <v>-41.232692239402851</v>
      </c>
      <c r="AR306" s="25">
        <v>43413</v>
      </c>
      <c r="AU306" s="22">
        <f>G306-G305</f>
        <v>-16.25</v>
      </c>
      <c r="AV306" s="27">
        <f t="shared" si="104"/>
        <v>0</v>
      </c>
      <c r="AW306" s="27">
        <f t="shared" si="112"/>
        <v>16.25</v>
      </c>
      <c r="AX306" s="38">
        <f t="shared" si="116"/>
        <v>9.1029023674845426</v>
      </c>
      <c r="AY306" s="38">
        <f t="shared" si="117"/>
        <v>11.122329020812176</v>
      </c>
      <c r="AZ306" s="27">
        <f t="shared" si="113"/>
        <v>0.81843491146963299</v>
      </c>
      <c r="BA306" s="35">
        <f t="shared" si="114"/>
        <v>45.007655006369497</v>
      </c>
      <c r="BB306" s="25">
        <v>43413</v>
      </c>
    </row>
    <row r="307" spans="1:54" x14ac:dyDescent="0.25">
      <c r="A307">
        <v>1310</v>
      </c>
      <c r="B307">
        <v>3</v>
      </c>
      <c r="C307" s="2">
        <v>43416</v>
      </c>
      <c r="D307">
        <v>1061.3900000000001</v>
      </c>
      <c r="E307">
        <v>1062.1199999999999</v>
      </c>
      <c r="F307">
        <v>1031</v>
      </c>
      <c r="G307">
        <v>1038.6300000000001</v>
      </c>
      <c r="H307">
        <v>1471758</v>
      </c>
      <c r="I307" s="2">
        <v>43704.859580983793</v>
      </c>
      <c r="J307" s="2"/>
      <c r="K307" s="11">
        <v>43416</v>
      </c>
      <c r="L307" s="48">
        <f t="shared" si="111"/>
        <v>37.168910117238454</v>
      </c>
      <c r="M307" s="46">
        <f t="shared" si="115"/>
        <v>57.536644766848816</v>
      </c>
      <c r="N307" s="2"/>
      <c r="O307" s="11">
        <v>43416</v>
      </c>
      <c r="P307" s="13">
        <f t="shared" si="105"/>
        <v>0.25</v>
      </c>
      <c r="Q307" s="46">
        <f t="shared" si="126"/>
        <v>1061.758177359294</v>
      </c>
      <c r="R307" s="2"/>
      <c r="S307" s="25">
        <v>43416</v>
      </c>
      <c r="T307" s="27">
        <f t="shared" si="106"/>
        <v>0.15384615384615385</v>
      </c>
      <c r="U307" s="53">
        <f t="shared" si="110"/>
        <v>1066.533409602479</v>
      </c>
      <c r="V307" s="27">
        <f t="shared" si="121"/>
        <v>7.407407407407407E-2</v>
      </c>
      <c r="W307" s="54">
        <f t="shared" si="124"/>
        <v>1087.0716143225761</v>
      </c>
      <c r="X307" s="53">
        <f t="shared" si="122"/>
        <v>-20.538204720097156</v>
      </c>
      <c r="Y307" s="52">
        <f t="shared" si="123"/>
        <v>0.2</v>
      </c>
      <c r="Z307" s="55">
        <f t="shared" ref="Z307:Z370" si="127">((X307 -Z306)*Y307)+Z306</f>
        <v>-23.347923960625888</v>
      </c>
      <c r="AA307" s="53">
        <f t="shared" si="125"/>
        <v>2.8097192405287323</v>
      </c>
      <c r="AB307" s="2"/>
      <c r="AC307" s="11">
        <f>C307</f>
        <v>43416</v>
      </c>
      <c r="AD307" s="17">
        <f>AVERAGE(G301:G307)</f>
        <v>1062.0371428571427</v>
      </c>
      <c r="AE307" s="18">
        <f>AVERAGE(G294:G307)</f>
        <v>1061.0764285714283</v>
      </c>
      <c r="AG307" s="30">
        <f>AVERAGE(E307,F307,G307)</f>
        <v>1043.9166666666667</v>
      </c>
      <c r="AH307" s="30">
        <f t="shared" si="107"/>
        <v>1062.0280952380954</v>
      </c>
      <c r="AI307" s="30">
        <f t="shared" si="108"/>
        <v>14.140272108843517</v>
      </c>
      <c r="AJ307" s="31">
        <f t="shared" si="109"/>
        <v>-85.389344853797652</v>
      </c>
      <c r="AK307" s="25">
        <f t="shared" si="103"/>
        <v>43416</v>
      </c>
      <c r="AN307" s="22">
        <f>AVERAGE(E307,F307,G307)</f>
        <v>1043.9166666666667</v>
      </c>
      <c r="AO307" s="23">
        <f t="shared" si="118"/>
        <v>1074.8033333333335</v>
      </c>
      <c r="AP307" s="23">
        <f t="shared" si="119"/>
        <v>20.754666666666662</v>
      </c>
      <c r="AQ307" s="24">
        <f t="shared" si="120"/>
        <v>-99.211957685554339</v>
      </c>
      <c r="AR307" s="25">
        <v>43416</v>
      </c>
      <c r="AU307" s="22">
        <f>G307-G306</f>
        <v>-27.519999999999982</v>
      </c>
      <c r="AV307" s="27">
        <f t="shared" si="104"/>
        <v>0</v>
      </c>
      <c r="AW307" s="27">
        <f t="shared" si="112"/>
        <v>27.519999999999982</v>
      </c>
      <c r="AX307" s="38">
        <f t="shared" si="116"/>
        <v>8.452695055521362</v>
      </c>
      <c r="AY307" s="38">
        <f t="shared" si="117"/>
        <v>12.293591233611306</v>
      </c>
      <c r="AZ307" s="27">
        <f t="shared" si="113"/>
        <v>0.68756922976349355</v>
      </c>
      <c r="BA307" s="35">
        <f t="shared" si="114"/>
        <v>40.743171754788023</v>
      </c>
      <c r="BB307" s="25">
        <v>43416</v>
      </c>
    </row>
    <row r="308" spans="1:54" x14ac:dyDescent="0.25">
      <c r="A308">
        <v>1311</v>
      </c>
      <c r="B308">
        <v>3</v>
      </c>
      <c r="C308" s="2">
        <v>43417</v>
      </c>
      <c r="D308">
        <v>1043.29</v>
      </c>
      <c r="E308">
        <v>1056.6099999999999</v>
      </c>
      <c r="F308">
        <v>1031.1500000000001</v>
      </c>
      <c r="G308">
        <v>1036.05</v>
      </c>
      <c r="H308">
        <v>1513702</v>
      </c>
      <c r="I308" s="2">
        <v>43704.85958113426</v>
      </c>
      <c r="J308" s="2"/>
      <c r="K308" s="11">
        <v>43417</v>
      </c>
      <c r="L308" s="48">
        <f t="shared" si="111"/>
        <v>34.928354320451518</v>
      </c>
      <c r="M308" s="46">
        <f t="shared" si="115"/>
        <v>44.388478795773644</v>
      </c>
      <c r="N308" s="2"/>
      <c r="O308" s="11">
        <v>43417</v>
      </c>
      <c r="P308" s="13">
        <f t="shared" si="105"/>
        <v>0.25</v>
      </c>
      <c r="Q308" s="46">
        <f t="shared" si="126"/>
        <v>1055.3311330194706</v>
      </c>
      <c r="R308" s="2"/>
      <c r="S308" s="25">
        <v>43417</v>
      </c>
      <c r="T308" s="27">
        <f t="shared" si="106"/>
        <v>0.15384615384615385</v>
      </c>
      <c r="U308" s="53">
        <f t="shared" si="110"/>
        <v>1061.8436542790207</v>
      </c>
      <c r="V308" s="27">
        <f t="shared" si="121"/>
        <v>7.407407407407407E-2</v>
      </c>
      <c r="W308" s="54">
        <f t="shared" si="124"/>
        <v>1083.2922354838668</v>
      </c>
      <c r="X308" s="53">
        <f t="shared" si="122"/>
        <v>-21.44858120484605</v>
      </c>
      <c r="Y308" s="52">
        <f t="shared" si="123"/>
        <v>0.2</v>
      </c>
      <c r="Z308" s="55">
        <f t="shared" si="127"/>
        <v>-22.968055409469919</v>
      </c>
      <c r="AA308" s="53">
        <f t="shared" si="125"/>
        <v>1.5194742046238687</v>
      </c>
      <c r="AB308" s="2"/>
      <c r="AC308" s="11">
        <f>C308</f>
        <v>43417</v>
      </c>
      <c r="AD308" s="17">
        <f>AVERAGE(G302:G308)</f>
        <v>1058.9314285714286</v>
      </c>
      <c r="AE308" s="18">
        <f>AVERAGE(G295:G308)</f>
        <v>1060.0292857142854</v>
      </c>
      <c r="AG308" s="30">
        <f>AVERAGE(E308,F308,G308)</f>
        <v>1041.2700000000002</v>
      </c>
      <c r="AH308" s="30">
        <f t="shared" si="107"/>
        <v>1058.6204761904764</v>
      </c>
      <c r="AI308" s="30">
        <f t="shared" si="108"/>
        <v>16.17673469387757</v>
      </c>
      <c r="AJ308" s="31">
        <f t="shared" si="109"/>
        <v>-71.503825375598979</v>
      </c>
      <c r="AK308" s="25">
        <f t="shared" si="103"/>
        <v>43417</v>
      </c>
      <c r="AN308" s="22">
        <f>AVERAGE(E308,F308,G308)</f>
        <v>1041.2700000000002</v>
      </c>
      <c r="AO308" s="23">
        <f t="shared" si="118"/>
        <v>1071.0668333333335</v>
      </c>
      <c r="AP308" s="23">
        <f t="shared" si="119"/>
        <v>20.105499999999996</v>
      </c>
      <c r="AQ308" s="24">
        <f t="shared" si="120"/>
        <v>-98.801599341252668</v>
      </c>
      <c r="AR308" s="25">
        <v>43417</v>
      </c>
      <c r="AU308" s="22">
        <f>G308-G307</f>
        <v>-2.5800000000001546</v>
      </c>
      <c r="AV308" s="27">
        <f t="shared" si="104"/>
        <v>0</v>
      </c>
      <c r="AW308" s="27">
        <f t="shared" si="112"/>
        <v>2.5800000000001546</v>
      </c>
      <c r="AX308" s="38">
        <f t="shared" si="116"/>
        <v>7.8489311229841219</v>
      </c>
      <c r="AY308" s="38">
        <f t="shared" si="117"/>
        <v>11.599763288353367</v>
      </c>
      <c r="AZ308" s="27">
        <f t="shared" si="113"/>
        <v>0.67664580111430095</v>
      </c>
      <c r="BA308" s="35">
        <f t="shared" si="114"/>
        <v>40.357110647019255</v>
      </c>
      <c r="BB308" s="25">
        <v>43417</v>
      </c>
    </row>
    <row r="309" spans="1:54" x14ac:dyDescent="0.25">
      <c r="A309">
        <v>1312</v>
      </c>
      <c r="B309">
        <v>3</v>
      </c>
      <c r="C309" s="2">
        <v>43418</v>
      </c>
      <c r="D309">
        <v>1050</v>
      </c>
      <c r="E309">
        <v>1054.56</v>
      </c>
      <c r="F309">
        <v>1031</v>
      </c>
      <c r="G309">
        <v>1043.6600000000001</v>
      </c>
      <c r="H309">
        <v>1565945</v>
      </c>
      <c r="I309" s="2">
        <v>43704.85958113426</v>
      </c>
      <c r="J309" s="2"/>
      <c r="K309" s="11">
        <v>43418</v>
      </c>
      <c r="L309" s="48">
        <f t="shared" si="111"/>
        <v>43.206865401987415</v>
      </c>
      <c r="M309" s="46">
        <f t="shared" si="115"/>
        <v>38.434709946559131</v>
      </c>
      <c r="N309" s="2"/>
      <c r="O309" s="11">
        <v>43418</v>
      </c>
      <c r="P309" s="13">
        <f t="shared" si="105"/>
        <v>0.25</v>
      </c>
      <c r="Q309" s="46">
        <f t="shared" si="126"/>
        <v>1052.413349764603</v>
      </c>
      <c r="R309" s="2"/>
      <c r="S309" s="25">
        <v>43418</v>
      </c>
      <c r="T309" s="27">
        <f t="shared" si="106"/>
        <v>0.15384615384615385</v>
      </c>
      <c r="U309" s="53">
        <f t="shared" si="110"/>
        <v>1059.0461690053253</v>
      </c>
      <c r="V309" s="27">
        <f t="shared" si="121"/>
        <v>7.407407407407407E-2</v>
      </c>
      <c r="W309" s="54">
        <f t="shared" si="124"/>
        <v>1080.3565143369137</v>
      </c>
      <c r="X309" s="53">
        <f t="shared" si="122"/>
        <v>-21.310345331588451</v>
      </c>
      <c r="Y309" s="52">
        <f t="shared" si="123"/>
        <v>0.2</v>
      </c>
      <c r="Z309" s="55">
        <f t="shared" si="127"/>
        <v>-22.636513393893626</v>
      </c>
      <c r="AA309" s="53">
        <f t="shared" si="125"/>
        <v>1.3261680623051753</v>
      </c>
      <c r="AB309" s="2"/>
      <c r="AC309" s="11">
        <f>C309</f>
        <v>43418</v>
      </c>
      <c r="AD309" s="17">
        <f>AVERAGE(G303:G309)</f>
        <v>1059.4414285714286</v>
      </c>
      <c r="AE309" s="18">
        <f>AVERAGE(G296:G309)</f>
        <v>1056.3214285714287</v>
      </c>
      <c r="AG309" s="30">
        <f>AVERAGE(E309,F309,G309)</f>
        <v>1043.0733333333335</v>
      </c>
      <c r="AH309" s="30">
        <f t="shared" si="107"/>
        <v>1059.0690476190478</v>
      </c>
      <c r="AI309" s="30">
        <f t="shared" si="108"/>
        <v>15.792244897959174</v>
      </c>
      <c r="AJ309" s="31">
        <f t="shared" si="109"/>
        <v>-67.525608884064269</v>
      </c>
      <c r="AK309" s="25">
        <f t="shared" si="103"/>
        <v>43418</v>
      </c>
      <c r="AN309" s="22">
        <f>AVERAGE(E309,F309,G309)</f>
        <v>1043.0733333333335</v>
      </c>
      <c r="AO309" s="23">
        <f t="shared" si="118"/>
        <v>1067.4393333333333</v>
      </c>
      <c r="AP309" s="23">
        <f t="shared" si="119"/>
        <v>19.348733333333325</v>
      </c>
      <c r="AQ309" s="24">
        <f t="shared" si="120"/>
        <v>-83.953816098210638</v>
      </c>
      <c r="AR309" s="25">
        <v>43418</v>
      </c>
      <c r="AU309" s="22">
        <f>G309-G308</f>
        <v>7.6100000000001273</v>
      </c>
      <c r="AV309" s="27">
        <f t="shared" si="104"/>
        <v>7.6100000000001273</v>
      </c>
      <c r="AW309" s="27">
        <f t="shared" si="112"/>
        <v>0</v>
      </c>
      <c r="AX309" s="38">
        <f t="shared" si="116"/>
        <v>7.8318646141995512</v>
      </c>
      <c r="AY309" s="38">
        <f t="shared" si="117"/>
        <v>10.771208767756699</v>
      </c>
      <c r="AZ309" s="27">
        <f t="shared" si="113"/>
        <v>0.7271110218979332</v>
      </c>
      <c r="BA309" s="35">
        <f t="shared" si="114"/>
        <v>42.099842608780662</v>
      </c>
      <c r="BB309" s="25">
        <v>43418</v>
      </c>
    </row>
    <row r="310" spans="1:54" x14ac:dyDescent="0.25">
      <c r="A310">
        <v>1313</v>
      </c>
      <c r="B310">
        <v>3</v>
      </c>
      <c r="C310" s="2">
        <v>43419</v>
      </c>
      <c r="D310">
        <v>1044.71</v>
      </c>
      <c r="E310">
        <v>1071.8499999999999</v>
      </c>
      <c r="F310">
        <v>1031.78</v>
      </c>
      <c r="G310">
        <v>1064.71</v>
      </c>
      <c r="H310">
        <v>1836084</v>
      </c>
      <c r="I310" s="2">
        <v>43704.85958113426</v>
      </c>
      <c r="J310" s="2"/>
      <c r="K310" s="11">
        <v>43419</v>
      </c>
      <c r="L310" s="48">
        <f t="shared" si="111"/>
        <v>68.056516154530229</v>
      </c>
      <c r="M310" s="46">
        <f t="shared" si="115"/>
        <v>48.730578625656392</v>
      </c>
      <c r="N310" s="2"/>
      <c r="O310" s="11">
        <v>43419</v>
      </c>
      <c r="P310" s="13">
        <f t="shared" si="105"/>
        <v>0.25</v>
      </c>
      <c r="Q310" s="46">
        <f t="shared" si="126"/>
        <v>1055.4875123234524</v>
      </c>
      <c r="R310" s="2"/>
      <c r="S310" s="25">
        <v>43419</v>
      </c>
      <c r="T310" s="27">
        <f t="shared" si="106"/>
        <v>0.15384615384615385</v>
      </c>
      <c r="U310" s="53">
        <f t="shared" si="110"/>
        <v>1059.9175276198907</v>
      </c>
      <c r="V310" s="27">
        <f t="shared" si="121"/>
        <v>7.407407407407407E-2</v>
      </c>
      <c r="W310" s="54">
        <f t="shared" si="124"/>
        <v>1079.1975132749201</v>
      </c>
      <c r="X310" s="53">
        <f t="shared" si="122"/>
        <v>-19.27998565502935</v>
      </c>
      <c r="Y310" s="52">
        <f t="shared" si="123"/>
        <v>0.2</v>
      </c>
      <c r="Z310" s="55">
        <f t="shared" si="127"/>
        <v>-21.965207846120769</v>
      </c>
      <c r="AA310" s="53">
        <f t="shared" si="125"/>
        <v>2.6852221910914196</v>
      </c>
      <c r="AB310" s="2"/>
      <c r="AC310" s="11">
        <f>C310</f>
        <v>43419</v>
      </c>
      <c r="AD310" s="17">
        <f>AVERAGE(G304:G310)</f>
        <v>1060.712857142857</v>
      </c>
      <c r="AE310" s="18">
        <f>AVERAGE(G297:G310)</f>
        <v>1055.8385714285712</v>
      </c>
      <c r="AG310" s="30">
        <f>AVERAGE(E310,F310,G310)</f>
        <v>1056.1133333333335</v>
      </c>
      <c r="AH310" s="30">
        <f t="shared" si="107"/>
        <v>1059.5504761904763</v>
      </c>
      <c r="AI310" s="30">
        <f t="shared" si="108"/>
        <v>15.37959183673466</v>
      </c>
      <c r="AJ310" s="31">
        <f t="shared" si="109"/>
        <v>-14.899150743099646</v>
      </c>
      <c r="AK310" s="25">
        <f t="shared" si="103"/>
        <v>43419</v>
      </c>
      <c r="AN310" s="22">
        <f>AVERAGE(E310,F310,G310)</f>
        <v>1056.1133333333335</v>
      </c>
      <c r="AO310" s="23">
        <f t="shared" si="118"/>
        <v>1065.4633333333336</v>
      </c>
      <c r="AP310" s="23">
        <f t="shared" si="119"/>
        <v>18.505333333333319</v>
      </c>
      <c r="AQ310" s="24">
        <f t="shared" si="120"/>
        <v>-33.683982995893594</v>
      </c>
      <c r="AR310" s="25">
        <v>43419</v>
      </c>
      <c r="AU310" s="22">
        <f>G310-G309</f>
        <v>21.049999999999955</v>
      </c>
      <c r="AV310" s="27">
        <f t="shared" si="104"/>
        <v>21.049999999999955</v>
      </c>
      <c r="AW310" s="27">
        <f t="shared" si="112"/>
        <v>0</v>
      </c>
      <c r="AX310" s="38">
        <f t="shared" si="116"/>
        <v>8.7760171417567232</v>
      </c>
      <c r="AY310" s="38">
        <f t="shared" si="117"/>
        <v>10.001836712916935</v>
      </c>
      <c r="AZ310" s="27">
        <f t="shared" si="113"/>
        <v>0.87744055353582007</v>
      </c>
      <c r="BA310" s="35">
        <f t="shared" si="114"/>
        <v>46.735996614290627</v>
      </c>
      <c r="BB310" s="25">
        <v>43419</v>
      </c>
    </row>
    <row r="311" spans="1:54" x14ac:dyDescent="0.25">
      <c r="A311">
        <v>1314</v>
      </c>
      <c r="B311">
        <v>3</v>
      </c>
      <c r="C311" s="2">
        <v>43420</v>
      </c>
      <c r="D311">
        <v>1059.4100000000001</v>
      </c>
      <c r="E311">
        <v>1067</v>
      </c>
      <c r="F311">
        <v>1048.98</v>
      </c>
      <c r="G311">
        <v>1061.49</v>
      </c>
      <c r="H311">
        <v>1658116</v>
      </c>
      <c r="I311" s="2">
        <v>43704.85958113426</v>
      </c>
      <c r="J311" s="2"/>
      <c r="K311" s="11">
        <v>43420</v>
      </c>
      <c r="L311" s="48">
        <f t="shared" si="111"/>
        <v>64.13261535212753</v>
      </c>
      <c r="M311" s="46">
        <f t="shared" si="115"/>
        <v>58.465332302881727</v>
      </c>
      <c r="N311" s="2"/>
      <c r="O311" s="11">
        <v>43420</v>
      </c>
      <c r="P311" s="13">
        <f t="shared" si="105"/>
        <v>0.25</v>
      </c>
      <c r="Q311" s="46">
        <f t="shared" si="126"/>
        <v>1056.9881342425892</v>
      </c>
      <c r="R311" s="2"/>
      <c r="S311" s="25">
        <v>43420</v>
      </c>
      <c r="T311" s="27">
        <f t="shared" si="106"/>
        <v>0.15384615384615385</v>
      </c>
      <c r="U311" s="53">
        <f t="shared" si="110"/>
        <v>1060.1594464475997</v>
      </c>
      <c r="V311" s="27">
        <f t="shared" si="121"/>
        <v>7.407407407407407E-2</v>
      </c>
      <c r="W311" s="54">
        <f t="shared" si="124"/>
        <v>1077.8858456249261</v>
      </c>
      <c r="X311" s="53">
        <f t="shared" si="122"/>
        <v>-17.726399177326357</v>
      </c>
      <c r="Y311" s="52">
        <f t="shared" si="123"/>
        <v>0.2</v>
      </c>
      <c r="Z311" s="55">
        <f t="shared" si="127"/>
        <v>-21.117446112361886</v>
      </c>
      <c r="AA311" s="53">
        <f t="shared" si="125"/>
        <v>3.3910469350355292</v>
      </c>
      <c r="AB311" s="2"/>
      <c r="AC311" s="11">
        <f>C311</f>
        <v>43420</v>
      </c>
      <c r="AD311" s="17">
        <f>AVERAGE(G305:G311)</f>
        <v>1056.1557142857143</v>
      </c>
      <c r="AE311" s="18">
        <f>AVERAGE(G298:G311)</f>
        <v>1058.7964285714286</v>
      </c>
      <c r="AG311" s="30">
        <f>AVERAGE(E311,F311,G311)</f>
        <v>1059.1566666666668</v>
      </c>
      <c r="AH311" s="30">
        <f t="shared" si="107"/>
        <v>1055.8704761904764</v>
      </c>
      <c r="AI311" s="30">
        <f t="shared" si="108"/>
        <v>11.243265306122405</v>
      </c>
      <c r="AJ311" s="31">
        <f t="shared" si="109"/>
        <v>19.485386061294562</v>
      </c>
      <c r="AK311" s="25">
        <f t="shared" si="103"/>
        <v>43420</v>
      </c>
      <c r="AN311" s="22">
        <f>AVERAGE(E311,F311,G311)</f>
        <v>1059.1566666666668</v>
      </c>
      <c r="AO311" s="23">
        <f t="shared" si="118"/>
        <v>1063.5116666666668</v>
      </c>
      <c r="AP311" s="23">
        <f t="shared" si="119"/>
        <v>17.293166666666639</v>
      </c>
      <c r="AQ311" s="24">
        <f t="shared" si="120"/>
        <v>-16.788905058838367</v>
      </c>
      <c r="AR311" s="25">
        <v>43420</v>
      </c>
      <c r="AU311" s="22">
        <f>G311-G310</f>
        <v>-3.2200000000000273</v>
      </c>
      <c r="AV311" s="27">
        <f t="shared" si="104"/>
        <v>0</v>
      </c>
      <c r="AW311" s="27">
        <f t="shared" si="112"/>
        <v>3.2200000000000273</v>
      </c>
      <c r="AX311" s="38">
        <f t="shared" si="116"/>
        <v>8.1491587744883862</v>
      </c>
      <c r="AY311" s="38">
        <f t="shared" si="117"/>
        <v>9.5174198048514427</v>
      </c>
      <c r="AZ311" s="27">
        <f t="shared" si="113"/>
        <v>0.85623613769084828</v>
      </c>
      <c r="BA311" s="35">
        <f t="shared" si="114"/>
        <v>46.127543813256608</v>
      </c>
      <c r="BB311" s="25">
        <v>43420</v>
      </c>
    </row>
    <row r="312" spans="1:54" x14ac:dyDescent="0.25">
      <c r="A312">
        <v>1315</v>
      </c>
      <c r="B312">
        <v>3</v>
      </c>
      <c r="C312" s="2">
        <v>43423</v>
      </c>
      <c r="D312">
        <v>1057.2</v>
      </c>
      <c r="E312">
        <v>1060.79</v>
      </c>
      <c r="F312">
        <v>1016.26</v>
      </c>
      <c r="G312">
        <v>1020</v>
      </c>
      <c r="H312">
        <v>1858614</v>
      </c>
      <c r="I312" s="2">
        <v>43704.85958113426</v>
      </c>
      <c r="J312" s="2"/>
      <c r="K312" s="11">
        <v>43423</v>
      </c>
      <c r="L312" s="48">
        <f t="shared" si="111"/>
        <v>4.7222222222222312</v>
      </c>
      <c r="M312" s="46">
        <f t="shared" si="115"/>
        <v>45.63711790962666</v>
      </c>
      <c r="N312" s="2"/>
      <c r="O312" s="11">
        <v>43423</v>
      </c>
      <c r="P312" s="13">
        <f t="shared" si="105"/>
        <v>0.25</v>
      </c>
      <c r="Q312" s="46">
        <f t="shared" si="126"/>
        <v>1047.741100681942</v>
      </c>
      <c r="R312" s="2"/>
      <c r="S312" s="25">
        <v>43423</v>
      </c>
      <c r="T312" s="27">
        <f t="shared" si="106"/>
        <v>0.15384615384615385</v>
      </c>
      <c r="U312" s="53">
        <f t="shared" si="110"/>
        <v>1053.9810700710459</v>
      </c>
      <c r="V312" s="27">
        <f t="shared" si="121"/>
        <v>7.407407407407407E-2</v>
      </c>
      <c r="W312" s="54">
        <f t="shared" si="124"/>
        <v>1073.598005208265</v>
      </c>
      <c r="X312" s="53">
        <f t="shared" si="122"/>
        <v>-19.616935137219116</v>
      </c>
      <c r="Y312" s="52">
        <f t="shared" si="123"/>
        <v>0.2</v>
      </c>
      <c r="Z312" s="55">
        <f t="shared" si="127"/>
        <v>-20.817343917333332</v>
      </c>
      <c r="AA312" s="53">
        <f t="shared" si="125"/>
        <v>1.2004087801142163</v>
      </c>
      <c r="AB312" s="2"/>
      <c r="AC312" s="11">
        <f>C312</f>
        <v>43423</v>
      </c>
      <c r="AD312" s="17">
        <f>AVERAGE(G306:G312)</f>
        <v>1047.2414285714285</v>
      </c>
      <c r="AE312" s="18">
        <f>AVERAGE(G299:G312)</f>
        <v>1057.6385714285711</v>
      </c>
      <c r="AG312" s="30">
        <f>AVERAGE(E312,F312,G312)</f>
        <v>1032.3500000000001</v>
      </c>
      <c r="AH312" s="30">
        <f t="shared" si="107"/>
        <v>1048.6885714285715</v>
      </c>
      <c r="AI312" s="30">
        <f t="shared" si="108"/>
        <v>9.7555102040816042</v>
      </c>
      <c r="AJ312" s="31">
        <f t="shared" si="109"/>
        <v>-111.65362676596538</v>
      </c>
      <c r="AK312" s="25">
        <f t="shared" si="103"/>
        <v>43423</v>
      </c>
      <c r="AN312" s="22">
        <f>AVERAGE(E312,F312,G312)</f>
        <v>1032.3500000000001</v>
      </c>
      <c r="AO312" s="23">
        <f t="shared" si="118"/>
        <v>1060.056</v>
      </c>
      <c r="AP312" s="23">
        <f t="shared" si="119"/>
        <v>16.953666666666642</v>
      </c>
      <c r="AQ312" s="24">
        <f t="shared" si="120"/>
        <v>-108.94791687147301</v>
      </c>
      <c r="AR312" s="25">
        <v>43423</v>
      </c>
      <c r="AU312" s="22">
        <f>G312-G311</f>
        <v>-41.490000000000009</v>
      </c>
      <c r="AV312" s="27">
        <f t="shared" si="104"/>
        <v>0</v>
      </c>
      <c r="AW312" s="27">
        <f t="shared" si="112"/>
        <v>41.490000000000009</v>
      </c>
      <c r="AX312" s="38">
        <f t="shared" si="116"/>
        <v>7.5670760048820735</v>
      </c>
      <c r="AY312" s="38">
        <f t="shared" si="117"/>
        <v>11.801175533076341</v>
      </c>
      <c r="AZ312" s="27">
        <f t="shared" si="113"/>
        <v>0.64121374889078375</v>
      </c>
      <c r="BA312" s="35">
        <f t="shared" si="114"/>
        <v>39.069484357180698</v>
      </c>
      <c r="BB312" s="25">
        <v>43423</v>
      </c>
    </row>
    <row r="313" spans="1:54" x14ac:dyDescent="0.25">
      <c r="A313">
        <v>1316</v>
      </c>
      <c r="B313">
        <v>3</v>
      </c>
      <c r="C313" s="2">
        <v>43424</v>
      </c>
      <c r="D313">
        <v>1000</v>
      </c>
      <c r="E313">
        <v>1031.74</v>
      </c>
      <c r="F313">
        <v>996.02</v>
      </c>
      <c r="G313">
        <v>1025.76</v>
      </c>
      <c r="H313">
        <v>2449130</v>
      </c>
      <c r="I313" s="2">
        <v>43704.85958113426</v>
      </c>
      <c r="J313" s="2"/>
      <c r="K313" s="11">
        <v>43424</v>
      </c>
      <c r="L313" s="48">
        <f t="shared" si="111"/>
        <v>29.907481898632334</v>
      </c>
      <c r="M313" s="46">
        <f t="shared" si="115"/>
        <v>32.920773157660697</v>
      </c>
      <c r="N313" s="2"/>
      <c r="O313" s="11">
        <v>43424</v>
      </c>
      <c r="P313" s="13">
        <f t="shared" si="105"/>
        <v>0.25</v>
      </c>
      <c r="Q313" s="46">
        <f t="shared" si="126"/>
        <v>1042.2458255114566</v>
      </c>
      <c r="R313" s="2"/>
      <c r="S313" s="25">
        <v>43424</v>
      </c>
      <c r="T313" s="27">
        <f t="shared" si="106"/>
        <v>0.15384615384615385</v>
      </c>
      <c r="U313" s="53">
        <f t="shared" si="110"/>
        <v>1049.6393669831928</v>
      </c>
      <c r="V313" s="27">
        <f t="shared" si="121"/>
        <v>7.407407407407407E-2</v>
      </c>
      <c r="W313" s="54">
        <f t="shared" si="124"/>
        <v>1070.0544492669121</v>
      </c>
      <c r="X313" s="53">
        <f t="shared" si="122"/>
        <v>-20.415082283719357</v>
      </c>
      <c r="Y313" s="52">
        <f t="shared" si="123"/>
        <v>0.2</v>
      </c>
      <c r="Z313" s="55">
        <f t="shared" si="127"/>
        <v>-20.736891590610536</v>
      </c>
      <c r="AA313" s="53">
        <f t="shared" si="125"/>
        <v>0.32180930689117915</v>
      </c>
      <c r="AB313" s="2"/>
      <c r="AC313" s="11">
        <f>C313</f>
        <v>43424</v>
      </c>
      <c r="AD313" s="17">
        <f>AVERAGE(G307:G313)</f>
        <v>1041.4714285714285</v>
      </c>
      <c r="AE313" s="18">
        <f>AVERAGE(G300:G313)</f>
        <v>1053.9950000000001</v>
      </c>
      <c r="AG313" s="30">
        <f>AVERAGE(E313,F313,G313)</f>
        <v>1017.84</v>
      </c>
      <c r="AH313" s="30">
        <f t="shared" si="107"/>
        <v>1041.9600000000003</v>
      </c>
      <c r="AI313" s="30">
        <f t="shared" si="108"/>
        <v>9.8342857142856861</v>
      </c>
      <c r="AJ313" s="31">
        <f t="shared" si="109"/>
        <v>-163.50958744915951</v>
      </c>
      <c r="AK313" s="25">
        <f t="shared" si="103"/>
        <v>43424</v>
      </c>
      <c r="AN313" s="22">
        <f>AVERAGE(E313,F313,G313)</f>
        <v>1017.84</v>
      </c>
      <c r="AO313" s="23">
        <f t="shared" si="118"/>
        <v>1056.2549999999999</v>
      </c>
      <c r="AP313" s="23">
        <f t="shared" si="119"/>
        <v>17.284333333333308</v>
      </c>
      <c r="AQ313" s="24">
        <f t="shared" si="120"/>
        <v>-148.16886197519875</v>
      </c>
      <c r="AR313" s="25">
        <v>43424</v>
      </c>
      <c r="AU313" s="22">
        <f>G313-G312</f>
        <v>5.7599999999999909</v>
      </c>
      <c r="AV313" s="27">
        <f t="shared" si="104"/>
        <v>5.7599999999999909</v>
      </c>
      <c r="AW313" s="27">
        <f t="shared" si="112"/>
        <v>0</v>
      </c>
      <c r="AX313" s="38">
        <f t="shared" si="116"/>
        <v>7.4379991473904967</v>
      </c>
      <c r="AY313" s="38">
        <f t="shared" si="117"/>
        <v>10.958234423570888</v>
      </c>
      <c r="AZ313" s="27">
        <f t="shared" si="113"/>
        <v>0.67875890037463948</v>
      </c>
      <c r="BA313" s="35">
        <f t="shared" si="114"/>
        <v>40.432184765969943</v>
      </c>
      <c r="BB313" s="25">
        <v>43424</v>
      </c>
    </row>
    <row r="314" spans="1:54" x14ac:dyDescent="0.25">
      <c r="A314">
        <v>1317</v>
      </c>
      <c r="B314">
        <v>3</v>
      </c>
      <c r="C314" s="2">
        <v>43425</v>
      </c>
      <c r="D314">
        <v>1036.76</v>
      </c>
      <c r="E314">
        <v>1048.56</v>
      </c>
      <c r="F314">
        <v>1033.47</v>
      </c>
      <c r="G314">
        <v>1037.6099999999999</v>
      </c>
      <c r="H314">
        <v>1534274</v>
      </c>
      <c r="I314" s="2">
        <v>43704.85958113426</v>
      </c>
      <c r="J314" s="2"/>
      <c r="K314" s="11">
        <v>43425</v>
      </c>
      <c r="L314" s="48">
        <f t="shared" si="111"/>
        <v>41.824215607401342</v>
      </c>
      <c r="M314" s="46">
        <f t="shared" si="115"/>
        <v>25.484639909418632</v>
      </c>
      <c r="N314" s="2"/>
      <c r="O314" s="11">
        <v>43425</v>
      </c>
      <c r="P314" s="13">
        <f t="shared" si="105"/>
        <v>0.25</v>
      </c>
      <c r="Q314" s="46">
        <f t="shared" si="126"/>
        <v>1041.0868691335925</v>
      </c>
      <c r="R314" s="2"/>
      <c r="S314" s="25">
        <v>43425</v>
      </c>
      <c r="T314" s="27">
        <f t="shared" si="106"/>
        <v>0.15384615384615385</v>
      </c>
      <c r="U314" s="53">
        <f t="shared" si="110"/>
        <v>1047.7886951396247</v>
      </c>
      <c r="V314" s="27">
        <f t="shared" si="121"/>
        <v>7.407407407407407E-2</v>
      </c>
      <c r="W314" s="54">
        <f t="shared" si="124"/>
        <v>1067.6511567286223</v>
      </c>
      <c r="X314" s="53">
        <f t="shared" si="122"/>
        <v>-19.862461588997576</v>
      </c>
      <c r="Y314" s="52">
        <f t="shared" si="123"/>
        <v>0.2</v>
      </c>
      <c r="Z314" s="55">
        <f t="shared" si="127"/>
        <v>-20.562005590287946</v>
      </c>
      <c r="AA314" s="53">
        <f t="shared" si="125"/>
        <v>0.69954400129036998</v>
      </c>
      <c r="AB314" s="2"/>
      <c r="AC314" s="11">
        <f>C314</f>
        <v>43425</v>
      </c>
      <c r="AD314" s="17">
        <f>AVERAGE(G308:G314)</f>
        <v>1041.3257142857142</v>
      </c>
      <c r="AE314" s="18">
        <f>AVERAGE(G301:G314)</f>
        <v>1051.6814285714286</v>
      </c>
      <c r="AG314" s="30">
        <f>AVERAGE(E314,F314,G314)</f>
        <v>1039.8799999999999</v>
      </c>
      <c r="AH314" s="30">
        <f t="shared" si="107"/>
        <v>1041.3833333333334</v>
      </c>
      <c r="AI314" s="30">
        <f t="shared" si="108"/>
        <v>9.7695238095238413</v>
      </c>
      <c r="AJ314" s="31">
        <f t="shared" si="109"/>
        <v>-10.258659907715803</v>
      </c>
      <c r="AK314" s="25">
        <f t="shared" si="103"/>
        <v>43425</v>
      </c>
      <c r="AN314" s="22">
        <f>AVERAGE(E314,F314,G314)</f>
        <v>1039.8799999999999</v>
      </c>
      <c r="AO314" s="23">
        <f t="shared" si="118"/>
        <v>1054.8228333333332</v>
      </c>
      <c r="AP314" s="23">
        <f t="shared" si="119"/>
        <v>17.475499999999993</v>
      </c>
      <c r="AQ314" s="24">
        <f t="shared" si="120"/>
        <v>-57.004886205767271</v>
      </c>
      <c r="AR314" s="25">
        <v>43425</v>
      </c>
      <c r="AU314" s="22">
        <f>G314-G313</f>
        <v>11.849999999999909</v>
      </c>
      <c r="AV314" s="27">
        <f t="shared" si="104"/>
        <v>11.849999999999909</v>
      </c>
      <c r="AW314" s="27">
        <f t="shared" si="112"/>
        <v>0</v>
      </c>
      <c r="AX314" s="38">
        <f t="shared" si="116"/>
        <v>7.7531420654340266</v>
      </c>
      <c r="AY314" s="38">
        <f t="shared" si="117"/>
        <v>10.175503393315823</v>
      </c>
      <c r="AZ314" s="27">
        <f t="shared" si="113"/>
        <v>0.76194186820545706</v>
      </c>
      <c r="BA314" s="35">
        <f t="shared" si="114"/>
        <v>43.244438534257498</v>
      </c>
      <c r="BB314" s="25">
        <v>43425</v>
      </c>
    </row>
    <row r="315" spans="1:54" x14ac:dyDescent="0.25">
      <c r="A315">
        <v>1318</v>
      </c>
      <c r="B315">
        <v>3</v>
      </c>
      <c r="C315" s="2">
        <v>43427</v>
      </c>
      <c r="D315">
        <v>1030</v>
      </c>
      <c r="E315">
        <v>1037.5899999999999</v>
      </c>
      <c r="F315">
        <v>1022.4</v>
      </c>
      <c r="G315">
        <v>1023.88</v>
      </c>
      <c r="H315">
        <v>691462</v>
      </c>
      <c r="I315" s="2">
        <v>43704.85958113426</v>
      </c>
      <c r="J315" s="2"/>
      <c r="K315" s="11">
        <v>43427</v>
      </c>
      <c r="L315" s="48">
        <f t="shared" si="111"/>
        <v>28.016894609814962</v>
      </c>
      <c r="M315" s="46">
        <f t="shared" si="115"/>
        <v>33.249530705282872</v>
      </c>
      <c r="N315" s="2"/>
      <c r="O315" s="11">
        <v>43427</v>
      </c>
      <c r="P315" s="13">
        <f t="shared" si="105"/>
        <v>0.25</v>
      </c>
      <c r="Q315" s="46">
        <f t="shared" si="126"/>
        <v>1036.7851518501943</v>
      </c>
      <c r="R315" s="2"/>
      <c r="S315" s="25">
        <v>43427</v>
      </c>
      <c r="T315" s="27">
        <f t="shared" si="106"/>
        <v>0.15384615384615385</v>
      </c>
      <c r="U315" s="53">
        <f t="shared" si="110"/>
        <v>1044.1104343489133</v>
      </c>
      <c r="V315" s="27">
        <f t="shared" si="121"/>
        <v>7.407407407407407E-2</v>
      </c>
      <c r="W315" s="54">
        <f t="shared" si="124"/>
        <v>1064.4088488227983</v>
      </c>
      <c r="X315" s="53">
        <f t="shared" si="122"/>
        <v>-20.298414473885032</v>
      </c>
      <c r="Y315" s="52">
        <f t="shared" si="123"/>
        <v>0.2</v>
      </c>
      <c r="Z315" s="55">
        <f t="shared" si="127"/>
        <v>-20.509287367007364</v>
      </c>
      <c r="AA315" s="53">
        <f t="shared" si="125"/>
        <v>0.21087289312233182</v>
      </c>
      <c r="AB315" s="2"/>
      <c r="AC315" s="11">
        <f>C315</f>
        <v>43427</v>
      </c>
      <c r="AD315" s="17">
        <f>AVERAGE(G309:G315)</f>
        <v>1039.5871428571429</v>
      </c>
      <c r="AE315" s="18">
        <f>AVERAGE(G302:G315)</f>
        <v>1049.2592857142856</v>
      </c>
      <c r="AG315" s="30">
        <f>AVERAGE(E315,F315,G315)</f>
        <v>1027.9566666666667</v>
      </c>
      <c r="AH315" s="30">
        <f t="shared" si="107"/>
        <v>1039.4814285714288</v>
      </c>
      <c r="AI315" s="30">
        <f t="shared" si="108"/>
        <v>11.513605442176852</v>
      </c>
      <c r="AJ315" s="31">
        <f t="shared" si="109"/>
        <v>-66.731265386510032</v>
      </c>
      <c r="AK315" s="25">
        <f t="shared" si="103"/>
        <v>43427</v>
      </c>
      <c r="AN315" s="22">
        <f>AVERAGE(E315,F315,G315)</f>
        <v>1027.9566666666667</v>
      </c>
      <c r="AO315" s="23">
        <f t="shared" si="118"/>
        <v>1051.6189999999999</v>
      </c>
      <c r="AP315" s="23">
        <f t="shared" si="119"/>
        <v>16.750333333333337</v>
      </c>
      <c r="AQ315" s="24">
        <f t="shared" si="120"/>
        <v>-94.176566967157683</v>
      </c>
      <c r="AR315" s="25">
        <v>43427</v>
      </c>
      <c r="AU315" s="22">
        <f>G315-G314</f>
        <v>-13.729999999999905</v>
      </c>
      <c r="AV315" s="27">
        <f t="shared" si="104"/>
        <v>0</v>
      </c>
      <c r="AW315" s="27">
        <f t="shared" si="112"/>
        <v>13.729999999999905</v>
      </c>
      <c r="AX315" s="38">
        <f t="shared" si="116"/>
        <v>7.1993462036173099</v>
      </c>
      <c r="AY315" s="38">
        <f t="shared" si="117"/>
        <v>10.429396008078971</v>
      </c>
      <c r="AZ315" s="27">
        <f t="shared" si="113"/>
        <v>0.69029368508401134</v>
      </c>
      <c r="BA315" s="35">
        <f t="shared" si="114"/>
        <v>40.838683311397581</v>
      </c>
      <c r="BB315" s="25">
        <v>43427</v>
      </c>
    </row>
    <row r="316" spans="1:54" x14ac:dyDescent="0.25">
      <c r="A316">
        <v>1319</v>
      </c>
      <c r="B316">
        <v>3</v>
      </c>
      <c r="C316" s="2">
        <v>43430</v>
      </c>
      <c r="D316">
        <v>1038.3499999999999</v>
      </c>
      <c r="E316">
        <v>1049.31</v>
      </c>
      <c r="F316">
        <v>1033.9100000000001</v>
      </c>
      <c r="G316">
        <v>1048.6199999999999</v>
      </c>
      <c r="H316">
        <v>1942822</v>
      </c>
      <c r="I316" s="2">
        <v>43704.85958113426</v>
      </c>
      <c r="J316" s="2"/>
      <c r="K316" s="11">
        <v>43430</v>
      </c>
      <c r="L316" s="48">
        <f t="shared" si="111"/>
        <v>52.896218825422245</v>
      </c>
      <c r="M316" s="46">
        <f t="shared" si="115"/>
        <v>40.912443014212847</v>
      </c>
      <c r="N316" s="2"/>
      <c r="O316" s="11">
        <v>43430</v>
      </c>
      <c r="P316" s="13">
        <f t="shared" si="105"/>
        <v>0.25</v>
      </c>
      <c r="Q316" s="46">
        <f t="shared" si="126"/>
        <v>1039.7438638876456</v>
      </c>
      <c r="R316" s="2"/>
      <c r="S316" s="25">
        <v>43430</v>
      </c>
      <c r="T316" s="27">
        <f t="shared" si="106"/>
        <v>0.15384615384615385</v>
      </c>
      <c r="U316" s="53">
        <f t="shared" si="110"/>
        <v>1044.8042136798497</v>
      </c>
      <c r="V316" s="27">
        <f t="shared" si="121"/>
        <v>7.407407407407407E-2</v>
      </c>
      <c r="W316" s="54">
        <f t="shared" si="124"/>
        <v>1063.2393044655539</v>
      </c>
      <c r="X316" s="53">
        <f t="shared" si="122"/>
        <v>-18.435090785704233</v>
      </c>
      <c r="Y316" s="52">
        <f t="shared" si="123"/>
        <v>0.2</v>
      </c>
      <c r="Z316" s="55">
        <f t="shared" si="127"/>
        <v>-20.094448050746738</v>
      </c>
      <c r="AA316" s="53">
        <f t="shared" si="125"/>
        <v>1.6593572650425052</v>
      </c>
      <c r="AB316" s="2"/>
      <c r="AC316" s="11">
        <f>C316</f>
        <v>43430</v>
      </c>
      <c r="AD316" s="17">
        <f>AVERAGE(G310:G316)</f>
        <v>1040.2957142857142</v>
      </c>
      <c r="AE316" s="18">
        <f>AVERAGE(G303:G316)</f>
        <v>1049.8685714285714</v>
      </c>
      <c r="AG316" s="30">
        <f>AVERAGE(E316,F316,G316)</f>
        <v>1043.9466666666667</v>
      </c>
      <c r="AH316" s="30">
        <f t="shared" si="107"/>
        <v>1039.6061904761907</v>
      </c>
      <c r="AI316" s="30">
        <f t="shared" si="108"/>
        <v>11.620544217687032</v>
      </c>
      <c r="AJ316" s="31">
        <f t="shared" si="109"/>
        <v>24.901164174793099</v>
      </c>
      <c r="AK316" s="25">
        <f t="shared" si="103"/>
        <v>43430</v>
      </c>
      <c r="AN316" s="22">
        <f>AVERAGE(E316,F316,G316)</f>
        <v>1043.9466666666667</v>
      </c>
      <c r="AO316" s="23">
        <f t="shared" si="118"/>
        <v>1050.2814999999998</v>
      </c>
      <c r="AP316" s="23">
        <f t="shared" si="119"/>
        <v>16.046316666666648</v>
      </c>
      <c r="AQ316" s="24">
        <f t="shared" si="120"/>
        <v>-26.318951008832208</v>
      </c>
      <c r="AR316" s="25">
        <v>43430</v>
      </c>
      <c r="AU316" s="22">
        <f>G316-G315</f>
        <v>24.739999999999895</v>
      </c>
      <c r="AV316" s="27">
        <f t="shared" si="104"/>
        <v>24.739999999999895</v>
      </c>
      <c r="AW316" s="27">
        <f t="shared" si="112"/>
        <v>0</v>
      </c>
      <c r="AX316" s="38">
        <f t="shared" si="116"/>
        <v>8.4522500462160668</v>
      </c>
      <c r="AY316" s="38">
        <f t="shared" si="117"/>
        <v>9.6844391503590437</v>
      </c>
      <c r="AZ316" s="27">
        <f t="shared" si="113"/>
        <v>0.8727660853651712</v>
      </c>
      <c r="BA316" s="35">
        <f t="shared" si="114"/>
        <v>46.603048409806625</v>
      </c>
      <c r="BB316" s="25">
        <v>43430</v>
      </c>
    </row>
    <row r="317" spans="1:54" x14ac:dyDescent="0.25">
      <c r="A317">
        <v>1320</v>
      </c>
      <c r="B317">
        <v>3</v>
      </c>
      <c r="C317" s="2">
        <v>43431</v>
      </c>
      <c r="D317">
        <v>1041</v>
      </c>
      <c r="E317">
        <v>1057.58</v>
      </c>
      <c r="F317">
        <v>1038.49</v>
      </c>
      <c r="G317">
        <v>1044.4100000000001</v>
      </c>
      <c r="H317">
        <v>1803164</v>
      </c>
      <c r="I317" s="2">
        <v>43704.85958113426</v>
      </c>
      <c r="J317" s="2"/>
      <c r="K317" s="11">
        <v>43431</v>
      </c>
      <c r="L317" s="48">
        <f t="shared" si="111"/>
        <v>48.66251005631544</v>
      </c>
      <c r="M317" s="46">
        <f t="shared" si="115"/>
        <v>43.191874497184216</v>
      </c>
      <c r="N317" s="2"/>
      <c r="O317" s="11">
        <v>43431</v>
      </c>
      <c r="P317" s="13">
        <f t="shared" si="105"/>
        <v>0.25</v>
      </c>
      <c r="Q317" s="46">
        <f t="shared" si="126"/>
        <v>1040.9103979157342</v>
      </c>
      <c r="R317" s="2"/>
      <c r="S317" s="25">
        <v>43431</v>
      </c>
      <c r="T317" s="27">
        <f t="shared" si="106"/>
        <v>0.15384615384615385</v>
      </c>
      <c r="U317" s="53">
        <f t="shared" si="110"/>
        <v>1044.7435654214112</v>
      </c>
      <c r="V317" s="27">
        <f t="shared" si="121"/>
        <v>7.407407407407407E-2</v>
      </c>
      <c r="W317" s="54">
        <f t="shared" si="124"/>
        <v>1061.8445411718092</v>
      </c>
      <c r="X317" s="53">
        <f t="shared" si="122"/>
        <v>-17.100975750397993</v>
      </c>
      <c r="Y317" s="52">
        <f t="shared" si="123"/>
        <v>0.2</v>
      </c>
      <c r="Z317" s="55">
        <f t="shared" si="127"/>
        <v>-19.495753590676991</v>
      </c>
      <c r="AA317" s="53">
        <f t="shared" si="125"/>
        <v>2.3947778402789979</v>
      </c>
      <c r="AB317" s="2"/>
      <c r="AC317" s="11">
        <f>C317</f>
        <v>43431</v>
      </c>
      <c r="AD317" s="17">
        <f>AVERAGE(G311:G317)</f>
        <v>1037.3957142857141</v>
      </c>
      <c r="AE317" s="18">
        <f>AVERAGE(G304:G317)</f>
        <v>1049.0542857142857</v>
      </c>
      <c r="AG317" s="30">
        <f>AVERAGE(E317,F317,G317)</f>
        <v>1046.8266666666666</v>
      </c>
      <c r="AH317" s="30">
        <f t="shared" si="107"/>
        <v>1038.2795238095239</v>
      </c>
      <c r="AI317" s="30">
        <f t="shared" si="108"/>
        <v>10.483401360544169</v>
      </c>
      <c r="AJ317" s="31">
        <f t="shared" si="109"/>
        <v>54.353496943661519</v>
      </c>
      <c r="AK317" s="25">
        <f t="shared" si="103"/>
        <v>43431</v>
      </c>
      <c r="AN317" s="22">
        <f>AVERAGE(E317,F317,G317)</f>
        <v>1046.8266666666666</v>
      </c>
      <c r="AO317" s="23">
        <f t="shared" si="118"/>
        <v>1050.7403333333334</v>
      </c>
      <c r="AP317" s="23">
        <f t="shared" si="119"/>
        <v>15.633366666666671</v>
      </c>
      <c r="AQ317" s="24">
        <f t="shared" si="120"/>
        <v>-16.689374507375518</v>
      </c>
      <c r="AR317" s="25">
        <v>43431</v>
      </c>
      <c r="AU317" s="22">
        <f>G317-G316</f>
        <v>-4.209999999999809</v>
      </c>
      <c r="AV317" s="27">
        <f t="shared" si="104"/>
        <v>0</v>
      </c>
      <c r="AW317" s="27">
        <f t="shared" si="112"/>
        <v>4.209999999999809</v>
      </c>
      <c r="AX317" s="38">
        <f t="shared" si="116"/>
        <v>7.8485179000577769</v>
      </c>
      <c r="AY317" s="38">
        <f t="shared" si="117"/>
        <v>9.2934077824762404</v>
      </c>
      <c r="AZ317" s="27">
        <f t="shared" si="113"/>
        <v>0.84452528972816998</v>
      </c>
      <c r="BA317" s="35">
        <f t="shared" si="114"/>
        <v>45.785508847787533</v>
      </c>
      <c r="BB317" s="25">
        <v>43431</v>
      </c>
    </row>
    <row r="318" spans="1:54" x14ac:dyDescent="0.25">
      <c r="A318">
        <v>1321</v>
      </c>
      <c r="B318">
        <v>3</v>
      </c>
      <c r="C318" s="2">
        <v>43432</v>
      </c>
      <c r="D318">
        <v>1048.76</v>
      </c>
      <c r="E318">
        <v>1086.8399999999999</v>
      </c>
      <c r="F318">
        <v>1035.76</v>
      </c>
      <c r="G318">
        <v>1086.23</v>
      </c>
      <c r="H318">
        <v>2475419</v>
      </c>
      <c r="I318" s="2">
        <v>43704.85958113426</v>
      </c>
      <c r="J318" s="2"/>
      <c r="K318" s="11">
        <v>43432</v>
      </c>
      <c r="L318" s="48">
        <f t="shared" si="111"/>
        <v>92.760925449871507</v>
      </c>
      <c r="M318" s="46">
        <f t="shared" si="115"/>
        <v>64.773218110536405</v>
      </c>
      <c r="N318" s="2"/>
      <c r="O318" s="11">
        <v>43432</v>
      </c>
      <c r="P318" s="13">
        <f t="shared" si="105"/>
        <v>0.25</v>
      </c>
      <c r="Q318" s="46">
        <f t="shared" si="126"/>
        <v>1052.2402984368005</v>
      </c>
      <c r="R318" s="2"/>
      <c r="S318" s="25">
        <v>43432</v>
      </c>
      <c r="T318" s="27">
        <f t="shared" si="106"/>
        <v>0.15384615384615385</v>
      </c>
      <c r="U318" s="53">
        <f t="shared" si="110"/>
        <v>1051.1260938181172</v>
      </c>
      <c r="V318" s="27">
        <f t="shared" si="121"/>
        <v>7.407407407407407E-2</v>
      </c>
      <c r="W318" s="54">
        <f t="shared" si="124"/>
        <v>1063.6508714553788</v>
      </c>
      <c r="X318" s="53">
        <f t="shared" si="122"/>
        <v>-12.52477763726165</v>
      </c>
      <c r="Y318" s="52">
        <f t="shared" si="123"/>
        <v>0.2</v>
      </c>
      <c r="Z318" s="55">
        <f t="shared" si="127"/>
        <v>-18.101558399993923</v>
      </c>
      <c r="AA318" s="53">
        <f t="shared" si="125"/>
        <v>5.5767807627322732</v>
      </c>
      <c r="AB318" s="2"/>
      <c r="AC318" s="11">
        <f>C318</f>
        <v>43432</v>
      </c>
      <c r="AD318" s="17">
        <f>AVERAGE(G312:G318)</f>
        <v>1040.93</v>
      </c>
      <c r="AE318" s="18">
        <f>AVERAGE(G305:G318)</f>
        <v>1048.542857142857</v>
      </c>
      <c r="AG318" s="30">
        <f>AVERAGE(E318,F318,G318)</f>
        <v>1069.6099999999999</v>
      </c>
      <c r="AH318" s="30">
        <f t="shared" si="107"/>
        <v>1039.7728571428572</v>
      </c>
      <c r="AI318" s="30">
        <f t="shared" si="108"/>
        <v>11.763401360544142</v>
      </c>
      <c r="AJ318" s="31">
        <f t="shared" si="109"/>
        <v>169.09589294595258</v>
      </c>
      <c r="AK318" s="25">
        <f t="shared" si="103"/>
        <v>43432</v>
      </c>
      <c r="AN318" s="22">
        <f>AVERAGE(E318,F318,G318)</f>
        <v>1069.6099999999999</v>
      </c>
      <c r="AO318" s="23">
        <f t="shared" si="118"/>
        <v>1052.98</v>
      </c>
      <c r="AP318" s="23">
        <f t="shared" si="119"/>
        <v>15.304333333333323</v>
      </c>
      <c r="AQ318" s="24">
        <f t="shared" si="120"/>
        <v>72.441356478556798</v>
      </c>
      <c r="AR318" s="25">
        <v>43432</v>
      </c>
      <c r="AU318" s="22">
        <f>G318-G317</f>
        <v>41.819999999999936</v>
      </c>
      <c r="AV318" s="27">
        <f t="shared" si="104"/>
        <v>41.819999999999936</v>
      </c>
      <c r="AW318" s="27">
        <f t="shared" si="112"/>
        <v>0</v>
      </c>
      <c r="AX318" s="38">
        <f t="shared" si="116"/>
        <v>10.275052335767933</v>
      </c>
      <c r="AY318" s="38">
        <f t="shared" si="117"/>
        <v>8.6295929408707952</v>
      </c>
      <c r="AZ318" s="27">
        <f t="shared" si="113"/>
        <v>1.1906763628564729</v>
      </c>
      <c r="BA318" s="35">
        <f t="shared" si="114"/>
        <v>54.351997540336022</v>
      </c>
      <c r="BB318" s="25">
        <v>43432</v>
      </c>
    </row>
    <row r="319" spans="1:54" x14ac:dyDescent="0.25">
      <c r="A319">
        <v>1322</v>
      </c>
      <c r="B319">
        <v>3</v>
      </c>
      <c r="C319" s="2">
        <v>43433</v>
      </c>
      <c r="D319">
        <v>1076.08</v>
      </c>
      <c r="E319">
        <v>1094.24</v>
      </c>
      <c r="F319">
        <v>1076</v>
      </c>
      <c r="G319">
        <v>1088.3</v>
      </c>
      <c r="H319">
        <v>1468859</v>
      </c>
      <c r="I319" s="2">
        <v>43704.85958113426</v>
      </c>
      <c r="J319" s="2"/>
      <c r="K319" s="11">
        <v>43433</v>
      </c>
      <c r="L319" s="48">
        <f t="shared" si="111"/>
        <v>93.952351863164267</v>
      </c>
      <c r="M319" s="46">
        <f t="shared" si="115"/>
        <v>78.458595789783729</v>
      </c>
      <c r="N319" s="2"/>
      <c r="O319" s="11">
        <v>43433</v>
      </c>
      <c r="P319" s="13">
        <f t="shared" si="105"/>
        <v>0.25</v>
      </c>
      <c r="Q319" s="46">
        <f t="shared" si="126"/>
        <v>1061.2552238276003</v>
      </c>
      <c r="R319" s="2"/>
      <c r="S319" s="25">
        <v>43433</v>
      </c>
      <c r="T319" s="27">
        <f t="shared" si="106"/>
        <v>0.15384615384615385</v>
      </c>
      <c r="U319" s="53">
        <f t="shared" si="110"/>
        <v>1056.8451563076376</v>
      </c>
      <c r="V319" s="27">
        <f t="shared" si="121"/>
        <v>7.407407407407407E-2</v>
      </c>
      <c r="W319" s="54">
        <f t="shared" si="124"/>
        <v>1065.4767328290545</v>
      </c>
      <c r="X319" s="53">
        <f t="shared" si="122"/>
        <v>-8.631576521416946</v>
      </c>
      <c r="Y319" s="52">
        <f t="shared" si="123"/>
        <v>0.2</v>
      </c>
      <c r="Z319" s="55">
        <f t="shared" si="127"/>
        <v>-16.207562024278527</v>
      </c>
      <c r="AA319" s="53">
        <f t="shared" si="125"/>
        <v>7.575985502861581</v>
      </c>
      <c r="AB319" s="2"/>
      <c r="AC319" s="11">
        <f>C319</f>
        <v>43433</v>
      </c>
      <c r="AD319" s="17">
        <f>AVERAGE(G313:G319)</f>
        <v>1050.6871428571428</v>
      </c>
      <c r="AE319" s="18">
        <f>AVERAGE(G306:G319)</f>
        <v>1048.9642857142856</v>
      </c>
      <c r="AG319" s="30">
        <f>AVERAGE(E319,F319,G319)</f>
        <v>1086.18</v>
      </c>
      <c r="AH319" s="30">
        <f t="shared" si="107"/>
        <v>1047.462857142857</v>
      </c>
      <c r="AI319" s="30">
        <f t="shared" si="108"/>
        <v>17.389795918367309</v>
      </c>
      <c r="AJ319" s="31">
        <f t="shared" si="109"/>
        <v>148.4285881938749</v>
      </c>
      <c r="AK319" s="25">
        <f t="shared" si="103"/>
        <v>43433</v>
      </c>
      <c r="AN319" s="22">
        <f>AVERAGE(E319,F319,G319)</f>
        <v>1086.18</v>
      </c>
      <c r="AO319" s="23">
        <f t="shared" si="118"/>
        <v>1053.5271666666667</v>
      </c>
      <c r="AP319" s="23">
        <f t="shared" si="119"/>
        <v>15.906216666666666</v>
      </c>
      <c r="AQ319" s="24">
        <f t="shared" si="120"/>
        <v>136.85564588827773</v>
      </c>
      <c r="AR319" s="25">
        <v>43433</v>
      </c>
      <c r="AU319" s="22">
        <f>G319-G318</f>
        <v>2.0699999999999363</v>
      </c>
      <c r="AV319" s="27">
        <f t="shared" si="104"/>
        <v>2.0699999999999363</v>
      </c>
      <c r="AW319" s="27">
        <f t="shared" si="112"/>
        <v>0</v>
      </c>
      <c r="AX319" s="38">
        <f t="shared" si="116"/>
        <v>9.6889771689273623</v>
      </c>
      <c r="AY319" s="38">
        <f t="shared" si="117"/>
        <v>8.013193445094311</v>
      </c>
      <c r="AZ319" s="27">
        <f t="shared" si="113"/>
        <v>1.2091280755063973</v>
      </c>
      <c r="BA319" s="35">
        <f t="shared" si="114"/>
        <v>54.733271869229654</v>
      </c>
      <c r="BB319" s="25">
        <v>43433</v>
      </c>
    </row>
    <row r="320" spans="1:54" x14ac:dyDescent="0.25">
      <c r="A320">
        <v>1323</v>
      </c>
      <c r="B320">
        <v>3</v>
      </c>
      <c r="C320" s="2">
        <v>43434</v>
      </c>
      <c r="D320">
        <v>1089.07</v>
      </c>
      <c r="E320">
        <v>1095.57</v>
      </c>
      <c r="F320">
        <v>1077.8800000000001</v>
      </c>
      <c r="G320">
        <v>1094.43</v>
      </c>
      <c r="H320">
        <v>2580612</v>
      </c>
      <c r="I320" s="2">
        <v>43704.85958113426</v>
      </c>
      <c r="J320" s="2"/>
      <c r="K320" s="11">
        <v>43434</v>
      </c>
      <c r="L320" s="48">
        <f t="shared" si="111"/>
        <v>98.854846810648041</v>
      </c>
      <c r="M320" s="46">
        <f t="shared" si="115"/>
        <v>95.189374707894601</v>
      </c>
      <c r="N320" s="2"/>
      <c r="O320" s="11">
        <v>43434</v>
      </c>
      <c r="P320" s="13">
        <f t="shared" si="105"/>
        <v>0.25</v>
      </c>
      <c r="Q320" s="46">
        <f t="shared" si="126"/>
        <v>1069.5489178707003</v>
      </c>
      <c r="R320" s="2"/>
      <c r="S320" s="25">
        <v>43434</v>
      </c>
      <c r="T320" s="27">
        <f t="shared" si="106"/>
        <v>0.15384615384615385</v>
      </c>
      <c r="U320" s="53">
        <f t="shared" si="110"/>
        <v>1062.6274399526164</v>
      </c>
      <c r="V320" s="27">
        <f t="shared" si="121"/>
        <v>7.407407407407407E-2</v>
      </c>
      <c r="W320" s="54">
        <f t="shared" si="124"/>
        <v>1067.6214192861617</v>
      </c>
      <c r="X320" s="53">
        <f t="shared" si="122"/>
        <v>-4.9939793335452123</v>
      </c>
      <c r="Y320" s="52">
        <f t="shared" si="123"/>
        <v>0.2</v>
      </c>
      <c r="Z320" s="55">
        <f t="shared" si="127"/>
        <v>-13.964845486131864</v>
      </c>
      <c r="AA320" s="53">
        <f t="shared" si="125"/>
        <v>8.9708661525866518</v>
      </c>
      <c r="AB320" s="2"/>
      <c r="AC320" s="11">
        <f>C320</f>
        <v>43434</v>
      </c>
      <c r="AD320" s="17">
        <f>AVERAGE(G314:G320)</f>
        <v>1060.497142857143</v>
      </c>
      <c r="AE320" s="18">
        <f>AVERAGE(G307:G320)</f>
        <v>1050.9842857142855</v>
      </c>
      <c r="AG320" s="30">
        <f>AVERAGE(E320,F320,G320)</f>
        <v>1089.2933333333333</v>
      </c>
      <c r="AH320" s="30">
        <f t="shared" si="107"/>
        <v>1057.6704761904762</v>
      </c>
      <c r="AI320" s="30">
        <f t="shared" si="108"/>
        <v>20.591972789115648</v>
      </c>
      <c r="AJ320" s="31">
        <f t="shared" si="109"/>
        <v>102.37923766608739</v>
      </c>
      <c r="AK320" s="25">
        <f t="shared" si="103"/>
        <v>43434</v>
      </c>
      <c r="AN320" s="22">
        <f>AVERAGE(E320,F320,G320)</f>
        <v>1089.2933333333333</v>
      </c>
      <c r="AO320" s="23">
        <f t="shared" si="118"/>
        <v>1054.3846666666668</v>
      </c>
      <c r="AP320" s="23">
        <f t="shared" si="119"/>
        <v>16.849466666666665</v>
      </c>
      <c r="AQ320" s="24">
        <f t="shared" si="120"/>
        <v>138.119769039837</v>
      </c>
      <c r="AR320" s="25">
        <v>43434</v>
      </c>
      <c r="AU320" s="22">
        <f>G320-G319</f>
        <v>6.1300000000001091</v>
      </c>
      <c r="AV320" s="27">
        <f t="shared" si="104"/>
        <v>6.1300000000001091</v>
      </c>
      <c r="AW320" s="27">
        <f t="shared" si="112"/>
        <v>0</v>
      </c>
      <c r="AX320" s="38">
        <f t="shared" si="116"/>
        <v>9.4347645140039873</v>
      </c>
      <c r="AY320" s="38">
        <f t="shared" si="117"/>
        <v>7.4408224847304316</v>
      </c>
      <c r="AZ320" s="27">
        <f t="shared" si="113"/>
        <v>1.2679733367333239</v>
      </c>
      <c r="BA320" s="35">
        <f t="shared" si="114"/>
        <v>55.907770880571711</v>
      </c>
      <c r="BB320" s="25">
        <v>43434</v>
      </c>
    </row>
    <row r="321" spans="1:54" x14ac:dyDescent="0.25">
      <c r="A321">
        <v>1324</v>
      </c>
      <c r="B321">
        <v>3</v>
      </c>
      <c r="C321" s="2">
        <v>43437</v>
      </c>
      <c r="D321">
        <v>1123.1400000000001</v>
      </c>
      <c r="E321">
        <v>1124.6500000000001</v>
      </c>
      <c r="F321">
        <v>1103.6600000000001</v>
      </c>
      <c r="G321">
        <v>1106.43</v>
      </c>
      <c r="H321">
        <v>1990758</v>
      </c>
      <c r="I321" s="2">
        <v>43704.85958113426</v>
      </c>
      <c r="J321" s="2"/>
      <c r="K321" s="11">
        <v>43437</v>
      </c>
      <c r="L321" s="48">
        <f t="shared" si="111"/>
        <v>85.835341677680148</v>
      </c>
      <c r="M321" s="46">
        <f t="shared" si="115"/>
        <v>92.880846783830819</v>
      </c>
      <c r="N321" s="2"/>
      <c r="O321" s="11">
        <v>43437</v>
      </c>
      <c r="P321" s="13">
        <f t="shared" si="105"/>
        <v>0.25</v>
      </c>
      <c r="Q321" s="46">
        <f t="shared" si="126"/>
        <v>1078.7691884030253</v>
      </c>
      <c r="R321" s="2"/>
      <c r="S321" s="25">
        <v>43437</v>
      </c>
      <c r="T321" s="27">
        <f t="shared" si="106"/>
        <v>0.15384615384615385</v>
      </c>
      <c r="U321" s="53">
        <f t="shared" si="110"/>
        <v>1069.3662953445216</v>
      </c>
      <c r="V321" s="27">
        <f t="shared" si="121"/>
        <v>7.407407407407407E-2</v>
      </c>
      <c r="W321" s="54">
        <f t="shared" si="124"/>
        <v>1070.4961289686682</v>
      </c>
      <c r="X321" s="53">
        <f t="shared" si="122"/>
        <v>-1.1298336241466131</v>
      </c>
      <c r="Y321" s="52">
        <f t="shared" si="123"/>
        <v>0.2</v>
      </c>
      <c r="Z321" s="55">
        <f t="shared" si="127"/>
        <v>-11.397843113734814</v>
      </c>
      <c r="AA321" s="53">
        <f t="shared" si="125"/>
        <v>10.2680094895882</v>
      </c>
      <c r="AB321" s="2"/>
      <c r="AC321" s="11">
        <f>C321</f>
        <v>43437</v>
      </c>
      <c r="AD321" s="17">
        <f>AVERAGE(G315:G321)</f>
        <v>1070.3285714285714</v>
      </c>
      <c r="AE321" s="18">
        <f>AVERAGE(G308:G321)</f>
        <v>1055.8271428571427</v>
      </c>
      <c r="AG321" s="30">
        <f>AVERAGE(E321,F321,G321)</f>
        <v>1111.5800000000002</v>
      </c>
      <c r="AH321" s="30">
        <f t="shared" si="107"/>
        <v>1067.9133333333334</v>
      </c>
      <c r="AI321" s="30">
        <f t="shared" si="108"/>
        <v>24.288571428571426</v>
      </c>
      <c r="AJ321" s="31">
        <f t="shared" si="109"/>
        <v>119.85518043628876</v>
      </c>
      <c r="AK321" s="25">
        <f t="shared" si="103"/>
        <v>43437</v>
      </c>
      <c r="AN321" s="22">
        <f>AVERAGE(E321,F321,G321)</f>
        <v>1111.5800000000002</v>
      </c>
      <c r="AO321" s="23">
        <f t="shared" si="118"/>
        <v>1056.7075000000002</v>
      </c>
      <c r="AP321" s="23">
        <f t="shared" si="119"/>
        <v>19.464000000000027</v>
      </c>
      <c r="AQ321" s="24">
        <f t="shared" si="120"/>
        <v>187.94526647485912</v>
      </c>
      <c r="AR321" s="25">
        <v>43437</v>
      </c>
      <c r="AU321" s="22">
        <f>G321-G320</f>
        <v>12</v>
      </c>
      <c r="AV321" s="27">
        <f t="shared" si="104"/>
        <v>12</v>
      </c>
      <c r="AW321" s="27">
        <f t="shared" si="112"/>
        <v>0</v>
      </c>
      <c r="AX321" s="38">
        <f t="shared" si="116"/>
        <v>9.6179956201465586</v>
      </c>
      <c r="AY321" s="38">
        <f t="shared" si="117"/>
        <v>6.9093351643925436</v>
      </c>
      <c r="AZ321" s="27">
        <f t="shared" si="113"/>
        <v>1.3920291013979427</v>
      </c>
      <c r="BA321" s="35">
        <f t="shared" si="114"/>
        <v>58.194488544659301</v>
      </c>
      <c r="BB321" s="25">
        <v>43437</v>
      </c>
    </row>
    <row r="322" spans="1:54" x14ac:dyDescent="0.25">
      <c r="A322">
        <v>1325</v>
      </c>
      <c r="B322">
        <v>3</v>
      </c>
      <c r="C322" s="2">
        <v>43438</v>
      </c>
      <c r="D322">
        <v>1103.1199999999999</v>
      </c>
      <c r="E322">
        <v>1104.42</v>
      </c>
      <c r="F322">
        <v>1049.98</v>
      </c>
      <c r="G322">
        <v>1050.82</v>
      </c>
      <c r="H322">
        <v>2345166</v>
      </c>
      <c r="I322" s="2">
        <v>43704.85958113426</v>
      </c>
      <c r="J322" s="2"/>
      <c r="K322" s="11">
        <v>43438</v>
      </c>
      <c r="L322" s="48">
        <f t="shared" si="111"/>
        <v>42.602814273497557</v>
      </c>
      <c r="M322" s="46">
        <f t="shared" si="115"/>
        <v>75.764334253941925</v>
      </c>
      <c r="N322" s="2"/>
      <c r="O322" s="11">
        <v>43438</v>
      </c>
      <c r="P322" s="13">
        <f t="shared" si="105"/>
        <v>0.25</v>
      </c>
      <c r="Q322" s="46">
        <f t="shared" si="126"/>
        <v>1071.7818913022688</v>
      </c>
      <c r="R322" s="2"/>
      <c r="S322" s="25">
        <v>43438</v>
      </c>
      <c r="T322" s="27">
        <f t="shared" si="106"/>
        <v>0.15384615384615385</v>
      </c>
      <c r="U322" s="53">
        <f t="shared" si="110"/>
        <v>1066.5130191376722</v>
      </c>
      <c r="V322" s="27">
        <f t="shared" si="121"/>
        <v>7.407407407407407E-2</v>
      </c>
      <c r="W322" s="54">
        <f t="shared" si="124"/>
        <v>1069.038637933952</v>
      </c>
      <c r="X322" s="53">
        <f t="shared" si="122"/>
        <v>-2.5256187962797867</v>
      </c>
      <c r="Y322" s="52">
        <f t="shared" si="123"/>
        <v>0.2</v>
      </c>
      <c r="Z322" s="55">
        <f t="shared" si="127"/>
        <v>-9.6233982502438078</v>
      </c>
      <c r="AA322" s="53">
        <f t="shared" si="125"/>
        <v>7.0977794539640211</v>
      </c>
      <c r="AB322" s="2"/>
      <c r="AC322" s="11">
        <f>C322</f>
        <v>43438</v>
      </c>
      <c r="AD322" s="17">
        <f>AVERAGE(G316:G322)</f>
        <v>1074.1771428571428</v>
      </c>
      <c r="AE322" s="18">
        <f>AVERAGE(G309:G322)</f>
        <v>1056.8821428571428</v>
      </c>
      <c r="AG322" s="30">
        <f>AVERAGE(E322,F322,G322)</f>
        <v>1068.4066666666668</v>
      </c>
      <c r="AH322" s="30">
        <f t="shared" si="107"/>
        <v>1073.6919047619047</v>
      </c>
      <c r="AI322" s="30">
        <f t="shared" si="108"/>
        <v>18.850748299319743</v>
      </c>
      <c r="AJ322" s="31">
        <f t="shared" si="109"/>
        <v>-18.691523580626686</v>
      </c>
      <c r="AK322" s="25">
        <f t="shared" ref="AK322:AK385" si="128">AC322</f>
        <v>43438</v>
      </c>
      <c r="AN322" s="22">
        <f>AVERAGE(E322,F322,G322)</f>
        <v>1068.4066666666668</v>
      </c>
      <c r="AO322" s="23">
        <f t="shared" si="118"/>
        <v>1058.1311666666668</v>
      </c>
      <c r="AP322" s="23">
        <f t="shared" si="119"/>
        <v>19.35261666666667</v>
      </c>
      <c r="AQ322" s="24">
        <f t="shared" si="120"/>
        <v>35.397452713112742</v>
      </c>
      <c r="AR322" s="25">
        <v>43438</v>
      </c>
      <c r="AU322" s="22">
        <f>G322-G321</f>
        <v>-55.610000000000127</v>
      </c>
      <c r="AV322" s="27">
        <f t="shared" si="104"/>
        <v>0</v>
      </c>
      <c r="AW322" s="27">
        <f t="shared" si="112"/>
        <v>55.610000000000127</v>
      </c>
      <c r="AX322" s="38">
        <f t="shared" si="116"/>
        <v>8.9309959329932322</v>
      </c>
      <c r="AY322" s="38">
        <f t="shared" si="117"/>
        <v>10.387954081221656</v>
      </c>
      <c r="AZ322" s="27">
        <f t="shared" si="113"/>
        <v>0.85974541889223666</v>
      </c>
      <c r="BA322" s="35">
        <f t="shared" si="114"/>
        <v>46.22919944625253</v>
      </c>
      <c r="BB322" s="25">
        <v>43438</v>
      </c>
    </row>
    <row r="323" spans="1:54" x14ac:dyDescent="0.25">
      <c r="A323">
        <v>1326</v>
      </c>
      <c r="B323">
        <v>3</v>
      </c>
      <c r="C323" s="2">
        <v>43440</v>
      </c>
      <c r="D323">
        <v>1034.26</v>
      </c>
      <c r="E323">
        <v>1071.2</v>
      </c>
      <c r="F323">
        <v>1030.77</v>
      </c>
      <c r="G323">
        <v>1068.73</v>
      </c>
      <c r="H323">
        <v>2769225</v>
      </c>
      <c r="I323" s="2">
        <v>43704.85958113426</v>
      </c>
      <c r="J323" s="2"/>
      <c r="K323" s="11">
        <v>43440</v>
      </c>
      <c r="L323" s="48">
        <f t="shared" si="111"/>
        <v>56.526471274197284</v>
      </c>
      <c r="M323" s="46">
        <f t="shared" si="115"/>
        <v>61.654875741791663</v>
      </c>
      <c r="N323" s="2"/>
      <c r="O323" s="11">
        <v>43440</v>
      </c>
      <c r="P323" s="13">
        <f t="shared" si="105"/>
        <v>0.25</v>
      </c>
      <c r="Q323" s="46">
        <f t="shared" si="126"/>
        <v>1071.0189184767016</v>
      </c>
      <c r="R323" s="2"/>
      <c r="S323" s="25">
        <v>43440</v>
      </c>
      <c r="T323" s="27">
        <f t="shared" si="106"/>
        <v>0.15384615384615385</v>
      </c>
      <c r="U323" s="53">
        <f t="shared" si="110"/>
        <v>1066.8540931164919</v>
      </c>
      <c r="V323" s="27">
        <f t="shared" si="121"/>
        <v>7.407407407407407E-2</v>
      </c>
      <c r="W323" s="54">
        <f t="shared" si="124"/>
        <v>1069.0157758647704</v>
      </c>
      <c r="X323" s="53">
        <f t="shared" si="122"/>
        <v>-2.1616827482785084</v>
      </c>
      <c r="Y323" s="52">
        <f t="shared" si="123"/>
        <v>0.2</v>
      </c>
      <c r="Z323" s="55">
        <f t="shared" si="127"/>
        <v>-8.1310551498507486</v>
      </c>
      <c r="AA323" s="53">
        <f t="shared" si="125"/>
        <v>5.9693724015722402</v>
      </c>
      <c r="AB323" s="2"/>
      <c r="AC323" s="11">
        <f>C323</f>
        <v>43440</v>
      </c>
      <c r="AD323" s="17">
        <f>AVERAGE(G317:G323)</f>
        <v>1077.05</v>
      </c>
      <c r="AE323" s="18">
        <f>AVERAGE(G310:G323)</f>
        <v>1058.6728571428571</v>
      </c>
      <c r="AG323" s="30">
        <f>AVERAGE(E323,F323,G323)</f>
        <v>1056.9000000000001</v>
      </c>
      <c r="AH323" s="30">
        <f t="shared" si="107"/>
        <v>1075.5423809523811</v>
      </c>
      <c r="AI323" s="30">
        <f t="shared" si="108"/>
        <v>17.264625850340185</v>
      </c>
      <c r="AJ323" s="31">
        <f t="shared" si="109"/>
        <v>-71.98681324454607</v>
      </c>
      <c r="AK323" s="25">
        <f t="shared" si="128"/>
        <v>43440</v>
      </c>
      <c r="AN323" s="22">
        <f>AVERAGE(E323,F323,G323)</f>
        <v>1056.9000000000001</v>
      </c>
      <c r="AO323" s="23">
        <f t="shared" si="118"/>
        <v>1058.3390000000004</v>
      </c>
      <c r="AP323" s="23">
        <f t="shared" si="119"/>
        <v>19.165566666666695</v>
      </c>
      <c r="AQ323" s="24">
        <f t="shared" si="120"/>
        <v>-5.0055046637469758</v>
      </c>
      <c r="AR323" s="25">
        <v>43440</v>
      </c>
      <c r="AU323" s="22">
        <f>G323-G322</f>
        <v>17.910000000000082</v>
      </c>
      <c r="AV323" s="27">
        <f t="shared" si="104"/>
        <v>17.910000000000082</v>
      </c>
      <c r="AW323" s="27">
        <f t="shared" si="112"/>
        <v>0</v>
      </c>
      <c r="AX323" s="38">
        <f t="shared" si="116"/>
        <v>9.5723533663508658</v>
      </c>
      <c r="AY323" s="38">
        <f t="shared" si="117"/>
        <v>9.6459573611343945</v>
      </c>
      <c r="AZ323" s="27">
        <f t="shared" si="113"/>
        <v>0.99236944638796609</v>
      </c>
      <c r="BA323" s="35">
        <f t="shared" si="114"/>
        <v>49.808505555386141</v>
      </c>
      <c r="BB323" s="25">
        <v>43440</v>
      </c>
    </row>
    <row r="324" spans="1:54" x14ac:dyDescent="0.25">
      <c r="A324">
        <v>1327</v>
      </c>
      <c r="B324">
        <v>3</v>
      </c>
      <c r="C324" s="2">
        <v>43441</v>
      </c>
      <c r="D324">
        <v>1060.01</v>
      </c>
      <c r="E324">
        <v>1075.26</v>
      </c>
      <c r="F324">
        <v>1028.5</v>
      </c>
      <c r="G324">
        <v>1036.58</v>
      </c>
      <c r="H324">
        <v>2101206</v>
      </c>
      <c r="I324" s="2">
        <v>43704.85958113426</v>
      </c>
      <c r="J324" s="2"/>
      <c r="K324" s="11">
        <v>43441</v>
      </c>
      <c r="L324" s="48">
        <f t="shared" si="111"/>
        <v>31.532301951333213</v>
      </c>
      <c r="M324" s="46">
        <f t="shared" si="115"/>
        <v>43.553862499676022</v>
      </c>
      <c r="N324" s="2"/>
      <c r="O324" s="11">
        <v>43441</v>
      </c>
      <c r="P324" s="13">
        <f t="shared" si="105"/>
        <v>0.25</v>
      </c>
      <c r="Q324" s="46">
        <f t="shared" si="126"/>
        <v>1062.4091888575263</v>
      </c>
      <c r="R324" s="2"/>
      <c r="S324" s="25">
        <v>43441</v>
      </c>
      <c r="T324" s="27">
        <f t="shared" si="106"/>
        <v>0.15384615384615385</v>
      </c>
      <c r="U324" s="53">
        <f t="shared" si="110"/>
        <v>1062.1965403293393</v>
      </c>
      <c r="V324" s="27">
        <f t="shared" si="121"/>
        <v>7.407407407407407E-2</v>
      </c>
      <c r="W324" s="54">
        <f t="shared" si="124"/>
        <v>1066.6131258007133</v>
      </c>
      <c r="X324" s="53">
        <f t="shared" si="122"/>
        <v>-4.4165854713739918</v>
      </c>
      <c r="Y324" s="52">
        <f t="shared" si="123"/>
        <v>0.2</v>
      </c>
      <c r="Z324" s="55">
        <f t="shared" si="127"/>
        <v>-7.3881612141553976</v>
      </c>
      <c r="AA324" s="53">
        <f t="shared" si="125"/>
        <v>2.9715757427814058</v>
      </c>
      <c r="AB324" s="2"/>
      <c r="AC324" s="11">
        <f>C324</f>
        <v>43441</v>
      </c>
      <c r="AD324" s="17">
        <f>AVERAGE(G318:G324)</f>
        <v>1075.9314285714286</v>
      </c>
      <c r="AE324" s="18">
        <f>AVERAGE(G311:G324)</f>
        <v>1056.6635714285715</v>
      </c>
      <c r="AG324" s="30">
        <f>AVERAGE(E324,F324,G324)</f>
        <v>1046.78</v>
      </c>
      <c r="AH324" s="30">
        <f t="shared" si="107"/>
        <v>1075.5357142857142</v>
      </c>
      <c r="AI324" s="30">
        <f t="shared" si="108"/>
        <v>17.270340136054433</v>
      </c>
      <c r="AJ324" s="31">
        <f t="shared" si="109"/>
        <v>-111.00230823164225</v>
      </c>
      <c r="AK324" s="25">
        <f t="shared" si="128"/>
        <v>43441</v>
      </c>
      <c r="AN324" s="22">
        <f>AVERAGE(E324,F324,G324)</f>
        <v>1046.78</v>
      </c>
      <c r="AO324" s="23">
        <f t="shared" si="118"/>
        <v>1056.4321666666669</v>
      </c>
      <c r="AP324" s="23">
        <f t="shared" si="119"/>
        <v>18.080050000000021</v>
      </c>
      <c r="AQ324" s="24">
        <f t="shared" si="120"/>
        <v>-35.590486629063378</v>
      </c>
      <c r="AR324" s="25">
        <v>43441</v>
      </c>
      <c r="AU324" s="22">
        <f>G324-G323</f>
        <v>-32.150000000000091</v>
      </c>
      <c r="AV324" s="27">
        <f t="shared" ref="AV324:AV387" si="129">IF(AU324&gt;0,AU324,0)</f>
        <v>0</v>
      </c>
      <c r="AW324" s="27">
        <f t="shared" si="112"/>
        <v>32.150000000000091</v>
      </c>
      <c r="AX324" s="38">
        <f t="shared" si="116"/>
        <v>8.8886138401829466</v>
      </c>
      <c r="AY324" s="38">
        <f t="shared" si="117"/>
        <v>11.253388978196231</v>
      </c>
      <c r="AZ324" s="27">
        <f t="shared" si="113"/>
        <v>0.78986106828839697</v>
      </c>
      <c r="BA324" s="35">
        <f t="shared" si="114"/>
        <v>44.129741815308769</v>
      </c>
      <c r="BB324" s="25">
        <v>43441</v>
      </c>
    </row>
    <row r="325" spans="1:54" x14ac:dyDescent="0.25">
      <c r="A325">
        <v>1328</v>
      </c>
      <c r="B325">
        <v>3</v>
      </c>
      <c r="C325" s="2">
        <v>43444</v>
      </c>
      <c r="D325">
        <v>1035.05</v>
      </c>
      <c r="E325">
        <v>1048.45</v>
      </c>
      <c r="F325">
        <v>1023.29</v>
      </c>
      <c r="G325">
        <v>1039.55</v>
      </c>
      <c r="H325">
        <v>1807725</v>
      </c>
      <c r="I325" s="2">
        <v>43704.85958113426</v>
      </c>
      <c r="J325" s="2"/>
      <c r="K325" s="11">
        <v>43444</v>
      </c>
      <c r="L325" s="48">
        <f t="shared" si="111"/>
        <v>33.841250097177905</v>
      </c>
      <c r="M325" s="46">
        <f t="shared" si="115"/>
        <v>40.633341107569471</v>
      </c>
      <c r="N325" s="2"/>
      <c r="O325" s="11">
        <v>43444</v>
      </c>
      <c r="P325" s="13">
        <f t="shared" si="105"/>
        <v>0.25</v>
      </c>
      <c r="Q325" s="46">
        <f t="shared" si="126"/>
        <v>1056.6943916431446</v>
      </c>
      <c r="R325" s="2"/>
      <c r="S325" s="25">
        <v>43444</v>
      </c>
      <c r="T325" s="27">
        <f t="shared" si="106"/>
        <v>0.15384615384615385</v>
      </c>
      <c r="U325" s="53">
        <f t="shared" si="110"/>
        <v>1058.7124572017487</v>
      </c>
      <c r="V325" s="27">
        <f t="shared" si="121"/>
        <v>7.407407407407407E-2</v>
      </c>
      <c r="W325" s="54">
        <f t="shared" si="124"/>
        <v>1064.6084498154753</v>
      </c>
      <c r="X325" s="53">
        <f t="shared" si="122"/>
        <v>-5.8959926137265484</v>
      </c>
      <c r="Y325" s="52">
        <f t="shared" si="123"/>
        <v>0.2</v>
      </c>
      <c r="Z325" s="55">
        <f t="shared" si="127"/>
        <v>-7.0897274940696278</v>
      </c>
      <c r="AA325" s="53">
        <f t="shared" si="125"/>
        <v>1.1937348803430794</v>
      </c>
      <c r="AB325" s="2"/>
      <c r="AC325" s="11">
        <f>C325</f>
        <v>43444</v>
      </c>
      <c r="AD325" s="17">
        <f>AVERAGE(G319:G325)</f>
        <v>1069.262857142857</v>
      </c>
      <c r="AE325" s="18">
        <f>AVERAGE(G312:G325)</f>
        <v>1055.0964285714285</v>
      </c>
      <c r="AG325" s="30">
        <f>AVERAGE(E325,F325,G325)</f>
        <v>1037.0966666666666</v>
      </c>
      <c r="AH325" s="30">
        <f t="shared" si="107"/>
        <v>1070.8909523809523</v>
      </c>
      <c r="AI325" s="30">
        <f t="shared" si="108"/>
        <v>21.251564625850342</v>
      </c>
      <c r="AJ325" s="31">
        <f t="shared" si="109"/>
        <v>-106.01348280078614</v>
      </c>
      <c r="AK325" s="25">
        <f t="shared" si="128"/>
        <v>43444</v>
      </c>
      <c r="AN325" s="22">
        <f>AVERAGE(E325,F325,G325)</f>
        <v>1037.0966666666666</v>
      </c>
      <c r="AO325" s="23">
        <f t="shared" si="118"/>
        <v>1054.1558333333335</v>
      </c>
      <c r="AP325" s="23">
        <f t="shared" si="119"/>
        <v>17.477750000000022</v>
      </c>
      <c r="AQ325" s="24">
        <f t="shared" si="120"/>
        <v>-65.070033487021604</v>
      </c>
      <c r="AR325" s="25">
        <v>43444</v>
      </c>
      <c r="AU325" s="22">
        <f>G325-G324</f>
        <v>2.9700000000000273</v>
      </c>
      <c r="AV325" s="27">
        <f t="shared" si="129"/>
        <v>2.9700000000000273</v>
      </c>
      <c r="AW325" s="27">
        <f t="shared" si="112"/>
        <v>0</v>
      </c>
      <c r="AX325" s="38">
        <f t="shared" si="116"/>
        <v>8.4658557087413104</v>
      </c>
      <c r="AY325" s="38">
        <f t="shared" si="117"/>
        <v>10.449575479753644</v>
      </c>
      <c r="AZ325" s="27">
        <f t="shared" si="113"/>
        <v>0.81016264489826895</v>
      </c>
      <c r="BA325" s="35">
        <f t="shared" si="114"/>
        <v>44.756345358336574</v>
      </c>
      <c r="BB325" s="25">
        <v>43444</v>
      </c>
    </row>
    <row r="326" spans="1:54" x14ac:dyDescent="0.25">
      <c r="A326">
        <v>1329</v>
      </c>
      <c r="B326">
        <v>3</v>
      </c>
      <c r="C326" s="2">
        <v>43445</v>
      </c>
      <c r="D326">
        <v>1056.49</v>
      </c>
      <c r="E326">
        <v>1060.5999999999999</v>
      </c>
      <c r="F326">
        <v>1039.8399999999999</v>
      </c>
      <c r="G326">
        <v>1051.75</v>
      </c>
      <c r="H326">
        <v>1394731</v>
      </c>
      <c r="I326" s="2">
        <v>43704.85958113426</v>
      </c>
      <c r="J326" s="2"/>
      <c r="K326" s="11">
        <v>43445</v>
      </c>
      <c r="L326" s="48">
        <f t="shared" si="111"/>
        <v>43.32581823835806</v>
      </c>
      <c r="M326" s="46">
        <f t="shared" si="115"/>
        <v>36.233123428956389</v>
      </c>
      <c r="N326" s="2"/>
      <c r="O326" s="11">
        <v>43445</v>
      </c>
      <c r="P326" s="13">
        <f t="shared" si="105"/>
        <v>0.25</v>
      </c>
      <c r="Q326" s="46">
        <f t="shared" si="126"/>
        <v>1055.4582937323585</v>
      </c>
      <c r="R326" s="2"/>
      <c r="S326" s="25">
        <v>43445</v>
      </c>
      <c r="T326" s="27">
        <f t="shared" si="106"/>
        <v>0.15384615384615385</v>
      </c>
      <c r="U326" s="53">
        <f t="shared" si="110"/>
        <v>1057.6413099399413</v>
      </c>
      <c r="V326" s="27">
        <f t="shared" si="121"/>
        <v>7.407407407407407E-2</v>
      </c>
      <c r="W326" s="54">
        <f t="shared" si="124"/>
        <v>1063.655972051366</v>
      </c>
      <c r="X326" s="53">
        <f t="shared" si="122"/>
        <v>-6.0146621114247409</v>
      </c>
      <c r="Y326" s="52">
        <f t="shared" si="123"/>
        <v>0.2</v>
      </c>
      <c r="Z326" s="55">
        <f t="shared" si="127"/>
        <v>-6.87471441754065</v>
      </c>
      <c r="AA326" s="53">
        <f t="shared" si="125"/>
        <v>0.8600523061159091</v>
      </c>
      <c r="AB326" s="2"/>
      <c r="AC326" s="11">
        <f>C326</f>
        <v>43445</v>
      </c>
      <c r="AD326" s="17">
        <f>AVERAGE(G320:G326)</f>
        <v>1064.0414285714285</v>
      </c>
      <c r="AE326" s="18">
        <f>AVERAGE(G313:G326)</f>
        <v>1057.3642857142856</v>
      </c>
      <c r="AG326" s="30">
        <f>AVERAGE(E326,F326,G326)</f>
        <v>1050.7299999999998</v>
      </c>
      <c r="AH326" s="30">
        <f t="shared" si="107"/>
        <v>1065.8266666666666</v>
      </c>
      <c r="AI326" s="30">
        <f t="shared" si="108"/>
        <v>20.514285714285766</v>
      </c>
      <c r="AJ326" s="31">
        <f t="shared" si="109"/>
        <v>-49.060662333643165</v>
      </c>
      <c r="AK326" s="25">
        <f t="shared" si="128"/>
        <v>43445</v>
      </c>
      <c r="AN326" s="22">
        <f>AVERAGE(E326,F326,G326)</f>
        <v>1050.7299999999998</v>
      </c>
      <c r="AO326" s="23">
        <f t="shared" si="118"/>
        <v>1053.4453333333336</v>
      </c>
      <c r="AP326" s="23">
        <f t="shared" si="119"/>
        <v>16.967733333333392</v>
      </c>
      <c r="AQ326" s="24">
        <f t="shared" si="120"/>
        <v>-10.668615463600579</v>
      </c>
      <c r="AR326" s="25">
        <v>43445</v>
      </c>
      <c r="AU326" s="22">
        <f>G326-G325</f>
        <v>12.200000000000045</v>
      </c>
      <c r="AV326" s="27">
        <f t="shared" si="129"/>
        <v>12.200000000000045</v>
      </c>
      <c r="AW326" s="27">
        <f t="shared" si="112"/>
        <v>0</v>
      </c>
      <c r="AX326" s="38">
        <f t="shared" si="116"/>
        <v>8.7325803009740763</v>
      </c>
      <c r="AY326" s="38">
        <f t="shared" si="117"/>
        <v>9.7031772311998132</v>
      </c>
      <c r="AZ326" s="27">
        <f t="shared" si="113"/>
        <v>0.89997122518747186</v>
      </c>
      <c r="BA326" s="35">
        <f t="shared" si="114"/>
        <v>47.367623954340196</v>
      </c>
      <c r="BB326" s="25">
        <v>43445</v>
      </c>
    </row>
    <row r="327" spans="1:54" x14ac:dyDescent="0.25">
      <c r="A327">
        <v>1330</v>
      </c>
      <c r="B327">
        <v>3</v>
      </c>
      <c r="C327" s="2">
        <v>43446</v>
      </c>
      <c r="D327">
        <v>1068</v>
      </c>
      <c r="E327">
        <v>1081.6500000000001</v>
      </c>
      <c r="F327">
        <v>1062.79</v>
      </c>
      <c r="G327">
        <v>1063.68</v>
      </c>
      <c r="H327">
        <v>1523804</v>
      </c>
      <c r="I327" s="2">
        <v>43704.85958113426</v>
      </c>
      <c r="J327" s="2"/>
      <c r="K327" s="11">
        <v>43446</v>
      </c>
      <c r="L327" s="48">
        <f t="shared" si="111"/>
        <v>40.371638141809328</v>
      </c>
      <c r="M327" s="46">
        <f t="shared" si="115"/>
        <v>39.179568825781764</v>
      </c>
      <c r="N327" s="2"/>
      <c r="O327" s="11">
        <v>43446</v>
      </c>
      <c r="P327" s="13">
        <f t="shared" si="105"/>
        <v>0.25</v>
      </c>
      <c r="Q327" s="46">
        <f t="shared" si="126"/>
        <v>1057.5137202992689</v>
      </c>
      <c r="R327" s="2"/>
      <c r="S327" s="25">
        <v>43446</v>
      </c>
      <c r="T327" s="27">
        <f t="shared" si="106"/>
        <v>0.15384615384615385</v>
      </c>
      <c r="U327" s="53">
        <f t="shared" si="110"/>
        <v>1058.5703391799502</v>
      </c>
      <c r="V327" s="27">
        <f t="shared" si="121"/>
        <v>7.407407407407407E-2</v>
      </c>
      <c r="W327" s="54">
        <f t="shared" si="124"/>
        <v>1063.6577518994129</v>
      </c>
      <c r="X327" s="53">
        <f t="shared" si="122"/>
        <v>-5.0874127194626908</v>
      </c>
      <c r="Y327" s="52">
        <f t="shared" si="123"/>
        <v>0.2</v>
      </c>
      <c r="Z327" s="55">
        <f t="shared" si="127"/>
        <v>-6.5172540779250578</v>
      </c>
      <c r="AA327" s="53">
        <f t="shared" si="125"/>
        <v>1.429841358462367</v>
      </c>
      <c r="AB327" s="2"/>
      <c r="AC327" s="11">
        <f>C327</f>
        <v>43446</v>
      </c>
      <c r="AD327" s="17">
        <f>AVERAGE(G321:G327)</f>
        <v>1059.6485714285714</v>
      </c>
      <c r="AE327" s="18">
        <f>AVERAGE(G314:G327)</f>
        <v>1060.0728571428569</v>
      </c>
      <c r="AG327" s="30">
        <f>AVERAGE(E327,F327,G327)</f>
        <v>1069.3733333333332</v>
      </c>
      <c r="AH327" s="30">
        <f t="shared" si="107"/>
        <v>1062.9809523809522</v>
      </c>
      <c r="AI327" s="30">
        <f t="shared" si="108"/>
        <v>17.262040816326557</v>
      </c>
      <c r="AJ327" s="31">
        <f t="shared" si="109"/>
        <v>24.68762150971574</v>
      </c>
      <c r="AK327" s="25">
        <f t="shared" si="128"/>
        <v>43446</v>
      </c>
      <c r="AN327" s="22">
        <f>AVERAGE(E327,F327,G327)</f>
        <v>1069.3733333333332</v>
      </c>
      <c r="AO327" s="23">
        <f t="shared" si="118"/>
        <v>1054.7181666666668</v>
      </c>
      <c r="AP327" s="23">
        <f t="shared" si="119"/>
        <v>17.414983333333357</v>
      </c>
      <c r="AQ327" s="24">
        <f t="shared" si="120"/>
        <v>56.101754013225879</v>
      </c>
      <c r="AR327" s="25">
        <v>43446</v>
      </c>
      <c r="AU327" s="22">
        <f>G327-G326</f>
        <v>11.930000000000064</v>
      </c>
      <c r="AV327" s="27">
        <f t="shared" si="129"/>
        <v>11.930000000000064</v>
      </c>
      <c r="AW327" s="27">
        <f t="shared" si="112"/>
        <v>0</v>
      </c>
      <c r="AX327" s="38">
        <f t="shared" si="116"/>
        <v>8.9609674223330753</v>
      </c>
      <c r="AY327" s="38">
        <f t="shared" si="117"/>
        <v>9.0100931432569702</v>
      </c>
      <c r="AZ327" s="27">
        <f t="shared" si="113"/>
        <v>0.99454770110110791</v>
      </c>
      <c r="BA327" s="35">
        <f t="shared" si="114"/>
        <v>49.863319917195206</v>
      </c>
      <c r="BB327" s="25">
        <v>43446</v>
      </c>
    </row>
    <row r="328" spans="1:54" x14ac:dyDescent="0.25">
      <c r="A328">
        <v>1331</v>
      </c>
      <c r="B328">
        <v>3</v>
      </c>
      <c r="C328" s="2">
        <v>43447</v>
      </c>
      <c r="D328">
        <v>1068.07</v>
      </c>
      <c r="E328">
        <v>1079.76</v>
      </c>
      <c r="F328">
        <v>1053.93</v>
      </c>
      <c r="G328">
        <v>1061.9000000000001</v>
      </c>
      <c r="H328">
        <v>1329768</v>
      </c>
      <c r="I328" s="2">
        <v>43704.85958113426</v>
      </c>
      <c r="J328" s="2"/>
      <c r="K328" s="11">
        <v>43447</v>
      </c>
      <c r="L328" s="48">
        <f t="shared" si="111"/>
        <v>38.630806845965836</v>
      </c>
      <c r="M328" s="46">
        <f t="shared" si="115"/>
        <v>40.776087742044403</v>
      </c>
      <c r="N328" s="2"/>
      <c r="O328" s="11">
        <v>43447</v>
      </c>
      <c r="P328" s="13">
        <f t="shared" si="105"/>
        <v>0.25</v>
      </c>
      <c r="Q328" s="46">
        <f t="shared" si="126"/>
        <v>1058.6102902244515</v>
      </c>
      <c r="R328" s="2"/>
      <c r="S328" s="25">
        <v>43447</v>
      </c>
      <c r="T328" s="27">
        <f t="shared" si="106"/>
        <v>0.15384615384615385</v>
      </c>
      <c r="U328" s="53">
        <f t="shared" si="110"/>
        <v>1059.0825946907271</v>
      </c>
      <c r="V328" s="27">
        <f t="shared" si="121"/>
        <v>7.407407407407407E-2</v>
      </c>
      <c r="W328" s="54">
        <f t="shared" si="124"/>
        <v>1063.5275480550119</v>
      </c>
      <c r="X328" s="53">
        <f t="shared" si="122"/>
        <v>-4.4449533642848564</v>
      </c>
      <c r="Y328" s="52">
        <f t="shared" si="123"/>
        <v>0.2</v>
      </c>
      <c r="Z328" s="55">
        <f t="shared" si="127"/>
        <v>-6.1027939351970177</v>
      </c>
      <c r="AA328" s="53">
        <f t="shared" si="125"/>
        <v>1.6578405709121613</v>
      </c>
      <c r="AB328" s="2"/>
      <c r="AC328" s="11">
        <f>C328</f>
        <v>43447</v>
      </c>
      <c r="AD328" s="17">
        <f>AVERAGE(G322:G328)</f>
        <v>1053.287142857143</v>
      </c>
      <c r="AE328" s="18">
        <f>AVERAGE(G315:G328)</f>
        <v>1061.8078571428571</v>
      </c>
      <c r="AG328" s="30">
        <f>AVERAGE(E328,F328,G328)</f>
        <v>1065.1966666666667</v>
      </c>
      <c r="AH328" s="30">
        <f t="shared" si="107"/>
        <v>1056.3547619047617</v>
      </c>
      <c r="AI328" s="30">
        <f t="shared" si="108"/>
        <v>9.8450340136055274</v>
      </c>
      <c r="AJ328" s="31">
        <f t="shared" si="109"/>
        <v>59.873873126869427</v>
      </c>
      <c r="AK328" s="25">
        <f t="shared" si="128"/>
        <v>43447</v>
      </c>
      <c r="AN328" s="22">
        <f>AVERAGE(E328,F328,G328)</f>
        <v>1065.1966666666667</v>
      </c>
      <c r="AO328" s="23">
        <f t="shared" si="118"/>
        <v>1055.9145000000001</v>
      </c>
      <c r="AP328" s="23">
        <f t="shared" si="119"/>
        <v>17.266500000000025</v>
      </c>
      <c r="AQ328" s="24">
        <f t="shared" si="120"/>
        <v>35.83882727310732</v>
      </c>
      <c r="AR328" s="25">
        <v>43447</v>
      </c>
      <c r="AU328" s="22">
        <f>G328-G327</f>
        <v>-1.7799999999999727</v>
      </c>
      <c r="AV328" s="27">
        <f t="shared" si="129"/>
        <v>0</v>
      </c>
      <c r="AW328" s="27">
        <f t="shared" si="112"/>
        <v>1.7799999999999727</v>
      </c>
      <c r="AX328" s="38">
        <f t="shared" si="116"/>
        <v>8.3208983207378555</v>
      </c>
      <c r="AY328" s="38">
        <f t="shared" si="117"/>
        <v>8.493657918738613</v>
      </c>
      <c r="AZ328" s="27">
        <f t="shared" si="113"/>
        <v>0.97966016530762123</v>
      </c>
      <c r="BA328" s="35">
        <f t="shared" si="114"/>
        <v>49.486279639080934</v>
      </c>
      <c r="BB328" s="25">
        <v>43447</v>
      </c>
    </row>
    <row r="329" spans="1:54" x14ac:dyDescent="0.25">
      <c r="A329">
        <v>1332</v>
      </c>
      <c r="B329">
        <v>3</v>
      </c>
      <c r="C329" s="2">
        <v>43448</v>
      </c>
      <c r="D329">
        <v>1049.98</v>
      </c>
      <c r="E329">
        <v>1062.5999999999999</v>
      </c>
      <c r="F329">
        <v>1040.79</v>
      </c>
      <c r="G329">
        <v>1042.0999999999999</v>
      </c>
      <c r="H329">
        <v>1686619</v>
      </c>
      <c r="I329" s="2">
        <v>43704.85958113426</v>
      </c>
      <c r="J329" s="2"/>
      <c r="K329" s="11">
        <v>43448</v>
      </c>
      <c r="L329" s="48">
        <f t="shared" si="111"/>
        <v>18.557616416732362</v>
      </c>
      <c r="M329" s="46">
        <f t="shared" si="115"/>
        <v>32.520020468169172</v>
      </c>
      <c r="N329" s="2"/>
      <c r="O329" s="11">
        <v>43448</v>
      </c>
      <c r="P329" s="13">
        <f t="shared" ref="P329:P392" si="130">2/(7+1)</f>
        <v>0.25</v>
      </c>
      <c r="Q329" s="46">
        <f t="shared" si="126"/>
        <v>1054.4827176683386</v>
      </c>
      <c r="R329" s="2"/>
      <c r="S329" s="25">
        <v>43448</v>
      </c>
      <c r="T329" s="27">
        <f t="shared" ref="T329:T392" si="131">2/(12+1)</f>
        <v>0.15384615384615385</v>
      </c>
      <c r="U329" s="53">
        <f t="shared" si="110"/>
        <v>1056.4698878152305</v>
      </c>
      <c r="V329" s="27">
        <f t="shared" si="121"/>
        <v>7.407407407407407E-2</v>
      </c>
      <c r="W329" s="54">
        <f t="shared" si="124"/>
        <v>1061.9403222731592</v>
      </c>
      <c r="X329" s="53">
        <f t="shared" si="122"/>
        <v>-5.4704344579286044</v>
      </c>
      <c r="Y329" s="52">
        <f t="shared" si="123"/>
        <v>0.2</v>
      </c>
      <c r="Z329" s="55">
        <f t="shared" si="127"/>
        <v>-5.9763220397433354</v>
      </c>
      <c r="AA329" s="53">
        <f t="shared" si="125"/>
        <v>0.50588758181473104</v>
      </c>
      <c r="AB329" s="2"/>
      <c r="AC329" s="11">
        <f>C329</f>
        <v>43448</v>
      </c>
      <c r="AD329" s="17">
        <f>AVERAGE(G323:G329)</f>
        <v>1052.0414285714287</v>
      </c>
      <c r="AE329" s="18">
        <f>AVERAGE(G316:G329)</f>
        <v>1063.1092857142855</v>
      </c>
      <c r="AG329" s="30">
        <f>AVERAGE(E329,F329,G329)</f>
        <v>1048.4966666666667</v>
      </c>
      <c r="AH329" s="30">
        <f t="shared" ref="AH329:AH392" si="132">AVERAGE(AG323:AG329)</f>
        <v>1053.5104761904761</v>
      </c>
      <c r="AI329" s="30">
        <f t="shared" ref="AI329:AI392" si="133">(ABS(AH329-AG323)+ABS(AH329-AG324)+ABS(AH329-AG325)+ABS(AH329-AG326)+ABS(AH329-AG327)+ABS(AH329-AG328)+ABS(AH329-AG329))/7</f>
        <v>8.8395918367347281</v>
      </c>
      <c r="AJ329" s="31">
        <f t="shared" ref="AJ329:AJ392" si="134">(AG329-AH329)/(AI329*0.015)</f>
        <v>-37.813280797072586</v>
      </c>
      <c r="AK329" s="25">
        <f t="shared" si="128"/>
        <v>43448</v>
      </c>
      <c r="AN329" s="22">
        <f>AVERAGE(E329,F329,G329)</f>
        <v>1048.4966666666667</v>
      </c>
      <c r="AO329" s="23">
        <f t="shared" si="118"/>
        <v>1056.1856666666667</v>
      </c>
      <c r="AP329" s="23">
        <f t="shared" si="119"/>
        <v>17.002566666666695</v>
      </c>
      <c r="AQ329" s="24">
        <f t="shared" si="120"/>
        <v>-30.148389360822254</v>
      </c>
      <c r="AR329" s="25">
        <v>43448</v>
      </c>
      <c r="AU329" s="22">
        <f>G329-G328</f>
        <v>-19.800000000000182</v>
      </c>
      <c r="AV329" s="27">
        <f t="shared" si="129"/>
        <v>0</v>
      </c>
      <c r="AW329" s="27">
        <f t="shared" si="112"/>
        <v>19.800000000000182</v>
      </c>
      <c r="AX329" s="38">
        <f t="shared" si="116"/>
        <v>7.7265484406851517</v>
      </c>
      <c r="AY329" s="38">
        <f t="shared" si="117"/>
        <v>9.3012537816858689</v>
      </c>
      <c r="AZ329" s="27">
        <f t="shared" si="113"/>
        <v>0.83069966931755956</v>
      </c>
      <c r="BA329" s="35">
        <f t="shared" si="114"/>
        <v>45.376075783485796</v>
      </c>
      <c r="BB329" s="25">
        <v>43448</v>
      </c>
    </row>
    <row r="330" spans="1:54" x14ac:dyDescent="0.25">
      <c r="A330">
        <v>1333</v>
      </c>
      <c r="B330">
        <v>3</v>
      </c>
      <c r="C330" s="2">
        <v>43451</v>
      </c>
      <c r="D330">
        <v>1037.51</v>
      </c>
      <c r="E330">
        <v>1053.1500000000001</v>
      </c>
      <c r="F330">
        <v>1007.9</v>
      </c>
      <c r="G330">
        <v>1016.53</v>
      </c>
      <c r="H330">
        <v>2385364</v>
      </c>
      <c r="I330" s="2">
        <v>43704.85958113426</v>
      </c>
      <c r="J330" s="2"/>
      <c r="K330" s="11">
        <v>43451</v>
      </c>
      <c r="L330" s="48">
        <f t="shared" si="111"/>
        <v>7.3918629550321091</v>
      </c>
      <c r="M330" s="46">
        <f t="shared" si="115"/>
        <v>21.526762072576769</v>
      </c>
      <c r="N330" s="2"/>
      <c r="O330" s="11">
        <v>43451</v>
      </c>
      <c r="P330" s="13">
        <f t="shared" si="130"/>
        <v>0.25</v>
      </c>
      <c r="Q330" s="46">
        <f t="shared" si="126"/>
        <v>1044.994538251254</v>
      </c>
      <c r="R330" s="2"/>
      <c r="S330" s="25">
        <v>43451</v>
      </c>
      <c r="T330" s="27">
        <f t="shared" si="131"/>
        <v>0.15384615384615385</v>
      </c>
      <c r="U330" s="53">
        <f t="shared" si="110"/>
        <v>1050.3252896898105</v>
      </c>
      <c r="V330" s="27">
        <f t="shared" si="121"/>
        <v>7.407407407407407E-2</v>
      </c>
      <c r="W330" s="54">
        <f t="shared" si="124"/>
        <v>1058.5765946973695</v>
      </c>
      <c r="X330" s="53">
        <f t="shared" si="122"/>
        <v>-8.25130500755904</v>
      </c>
      <c r="Y330" s="52">
        <f t="shared" si="123"/>
        <v>0.2</v>
      </c>
      <c r="Z330" s="55">
        <f t="shared" si="127"/>
        <v>-6.4313186333064767</v>
      </c>
      <c r="AA330" s="53">
        <f t="shared" si="125"/>
        <v>-1.8199863742525633</v>
      </c>
      <c r="AB330" s="2"/>
      <c r="AC330" s="11">
        <f>C330</f>
        <v>43451</v>
      </c>
      <c r="AD330" s="17">
        <f>AVERAGE(G324:G330)</f>
        <v>1044.5842857142859</v>
      </c>
      <c r="AE330" s="18">
        <f>AVERAGE(G317:G330)</f>
        <v>1060.8171428571429</v>
      </c>
      <c r="AG330" s="30">
        <f>AVERAGE(E330,F330,G330)</f>
        <v>1025.8599999999999</v>
      </c>
      <c r="AH330" s="30">
        <f t="shared" si="132"/>
        <v>1049.0761904761905</v>
      </c>
      <c r="AI330" s="30">
        <f t="shared" si="133"/>
        <v>10.877551020408159</v>
      </c>
      <c r="AJ330" s="31">
        <f t="shared" si="134"/>
        <v>-142.28809672712197</v>
      </c>
      <c r="AK330" s="25">
        <f t="shared" si="128"/>
        <v>43451</v>
      </c>
      <c r="AN330" s="22">
        <f>AVERAGE(E330,F330,G330)</f>
        <v>1025.8599999999999</v>
      </c>
      <c r="AO330" s="23">
        <f t="shared" si="118"/>
        <v>1054.6730000000002</v>
      </c>
      <c r="AP330" s="23">
        <f t="shared" si="119"/>
        <v>18.36396666666672</v>
      </c>
      <c r="AQ330" s="24">
        <f t="shared" si="120"/>
        <v>-104.59976875003493</v>
      </c>
      <c r="AR330" s="25">
        <v>43451</v>
      </c>
      <c r="AU330" s="22">
        <f>G330-G329</f>
        <v>-25.569999999999936</v>
      </c>
      <c r="AV330" s="27">
        <f t="shared" si="129"/>
        <v>0</v>
      </c>
      <c r="AW330" s="27">
        <f t="shared" si="112"/>
        <v>25.569999999999936</v>
      </c>
      <c r="AX330" s="38">
        <f t="shared" si="116"/>
        <v>7.1746521234933551</v>
      </c>
      <c r="AY330" s="38">
        <f t="shared" si="117"/>
        <v>10.463307082994017</v>
      </c>
      <c r="AZ330" s="27">
        <f t="shared" si="113"/>
        <v>0.68569641190731145</v>
      </c>
      <c r="BA330" s="35">
        <f t="shared" si="114"/>
        <v>40.677337097221908</v>
      </c>
      <c r="BB330" s="25">
        <v>43451</v>
      </c>
    </row>
    <row r="331" spans="1:54" x14ac:dyDescent="0.25">
      <c r="A331">
        <v>1334</v>
      </c>
      <c r="B331">
        <v>3</v>
      </c>
      <c r="C331" s="2">
        <v>43452</v>
      </c>
      <c r="D331">
        <v>1026.0899999999999</v>
      </c>
      <c r="E331">
        <v>1049.48</v>
      </c>
      <c r="F331">
        <v>1021.44</v>
      </c>
      <c r="G331">
        <v>1028.71</v>
      </c>
      <c r="H331">
        <v>2192533</v>
      </c>
      <c r="I331" s="2">
        <v>43704.85958113426</v>
      </c>
      <c r="J331" s="2"/>
      <c r="K331" s="11">
        <v>43452</v>
      </c>
      <c r="L331" s="48">
        <f t="shared" si="111"/>
        <v>17.824411134903674</v>
      </c>
      <c r="M331" s="46">
        <f t="shared" si="115"/>
        <v>14.591296835556049</v>
      </c>
      <c r="N331" s="2"/>
      <c r="O331" s="11">
        <v>43452</v>
      </c>
      <c r="P331" s="13">
        <f t="shared" si="130"/>
        <v>0.25</v>
      </c>
      <c r="Q331" s="46">
        <f t="shared" si="126"/>
        <v>1040.9234036884404</v>
      </c>
      <c r="R331" s="2"/>
      <c r="S331" s="25">
        <v>43452</v>
      </c>
      <c r="T331" s="27">
        <f t="shared" si="131"/>
        <v>0.15384615384615385</v>
      </c>
      <c r="U331" s="53">
        <f t="shared" si="110"/>
        <v>1046.9998605067626</v>
      </c>
      <c r="V331" s="27">
        <f t="shared" si="121"/>
        <v>7.407407407407407E-2</v>
      </c>
      <c r="W331" s="54">
        <f t="shared" si="124"/>
        <v>1056.3642543494161</v>
      </c>
      <c r="X331" s="53">
        <f t="shared" si="122"/>
        <v>-9.3643938426534987</v>
      </c>
      <c r="Y331" s="52">
        <f t="shared" si="123"/>
        <v>0.2</v>
      </c>
      <c r="Z331" s="55">
        <f t="shared" si="127"/>
        <v>-7.0179336751758807</v>
      </c>
      <c r="AA331" s="53">
        <f t="shared" si="125"/>
        <v>-2.346460167477618</v>
      </c>
      <c r="AB331" s="2"/>
      <c r="AC331" s="11">
        <f>C331</f>
        <v>43452</v>
      </c>
      <c r="AD331" s="17">
        <f>AVERAGE(G325:G331)</f>
        <v>1043.4600000000003</v>
      </c>
      <c r="AE331" s="18">
        <f>AVERAGE(G318:G331)</f>
        <v>1059.6957142857143</v>
      </c>
      <c r="AG331" s="30">
        <f>AVERAGE(E331,F331,G331)</f>
        <v>1033.21</v>
      </c>
      <c r="AH331" s="30">
        <f t="shared" si="132"/>
        <v>1047.137619047619</v>
      </c>
      <c r="AI331" s="30">
        <f t="shared" si="133"/>
        <v>12.927482993197275</v>
      </c>
      <c r="AJ331" s="31">
        <f t="shared" si="134"/>
        <v>-71.824340205787095</v>
      </c>
      <c r="AK331" s="25">
        <f t="shared" si="128"/>
        <v>43452</v>
      </c>
      <c r="AN331" s="22">
        <f>AVERAGE(E331,F331,G331)</f>
        <v>1033.21</v>
      </c>
      <c r="AO331" s="23">
        <f t="shared" si="118"/>
        <v>1053.3756666666666</v>
      </c>
      <c r="AP331" s="23">
        <f t="shared" si="119"/>
        <v>18.953466666666674</v>
      </c>
      <c r="AQ331" s="24">
        <f t="shared" si="120"/>
        <v>-70.93044251066307</v>
      </c>
      <c r="AR331" s="25">
        <v>43452</v>
      </c>
      <c r="AU331" s="22">
        <f>G331-G330</f>
        <v>12.180000000000064</v>
      </c>
      <c r="AV331" s="27">
        <f t="shared" si="129"/>
        <v>12.180000000000064</v>
      </c>
      <c r="AW331" s="27">
        <f t="shared" si="112"/>
        <v>0</v>
      </c>
      <c r="AX331" s="38">
        <f t="shared" si="116"/>
        <v>7.5321769718152627</v>
      </c>
      <c r="AY331" s="38">
        <f t="shared" si="117"/>
        <v>9.7159280056373003</v>
      </c>
      <c r="AZ331" s="27">
        <f t="shared" si="113"/>
        <v>0.77524009723466469</v>
      </c>
      <c r="BA331" s="35">
        <f t="shared" si="114"/>
        <v>43.6695914227194</v>
      </c>
      <c r="BB331" s="25">
        <v>43452</v>
      </c>
    </row>
    <row r="332" spans="1:54" x14ac:dyDescent="0.25">
      <c r="A332">
        <v>1335</v>
      </c>
      <c r="B332">
        <v>3</v>
      </c>
      <c r="C332" s="2">
        <v>43453</v>
      </c>
      <c r="D332">
        <v>1033.99</v>
      </c>
      <c r="E332">
        <v>1062</v>
      </c>
      <c r="F332">
        <v>1008.05</v>
      </c>
      <c r="G332">
        <v>1023.01</v>
      </c>
      <c r="H332">
        <v>2479338</v>
      </c>
      <c r="I332" s="2">
        <v>43704.85958113426</v>
      </c>
      <c r="J332" s="2"/>
      <c r="K332" s="11">
        <v>43453</v>
      </c>
      <c r="L332" s="48">
        <f t="shared" si="111"/>
        <v>12.942184154175587</v>
      </c>
      <c r="M332" s="46">
        <f t="shared" si="115"/>
        <v>12.719486081370457</v>
      </c>
      <c r="N332" s="2"/>
      <c r="O332" s="11">
        <v>43453</v>
      </c>
      <c r="P332" s="13">
        <f t="shared" si="130"/>
        <v>0.25</v>
      </c>
      <c r="Q332" s="46">
        <f t="shared" si="126"/>
        <v>1036.4450527663303</v>
      </c>
      <c r="R332" s="2"/>
      <c r="S332" s="25">
        <v>43453</v>
      </c>
      <c r="T332" s="27">
        <f t="shared" si="131"/>
        <v>0.15384615384615385</v>
      </c>
      <c r="U332" s="53">
        <f t="shared" si="110"/>
        <v>1043.3091127364914</v>
      </c>
      <c r="V332" s="27">
        <f t="shared" si="121"/>
        <v>7.407407407407407E-2</v>
      </c>
      <c r="W332" s="54">
        <f t="shared" si="124"/>
        <v>1053.893568842052</v>
      </c>
      <c r="X332" s="53">
        <f t="shared" si="122"/>
        <v>-10.584456105560548</v>
      </c>
      <c r="Y332" s="52">
        <f t="shared" si="123"/>
        <v>0.2</v>
      </c>
      <c r="Z332" s="55">
        <f t="shared" si="127"/>
        <v>-7.731238161252814</v>
      </c>
      <c r="AA332" s="53">
        <f t="shared" si="125"/>
        <v>-2.8532179443077341</v>
      </c>
      <c r="AB332" s="2"/>
      <c r="AC332" s="11">
        <f>C332</f>
        <v>43453</v>
      </c>
      <c r="AD332" s="17">
        <f>AVERAGE(G326:G332)</f>
        <v>1041.0971428571429</v>
      </c>
      <c r="AE332" s="18">
        <f>AVERAGE(G319:G332)</f>
        <v>1055.18</v>
      </c>
      <c r="AG332" s="30">
        <f>AVERAGE(E332,F332,G332)</f>
        <v>1031.0200000000002</v>
      </c>
      <c r="AH332" s="30">
        <f t="shared" si="132"/>
        <v>1046.2695238095237</v>
      </c>
      <c r="AI332" s="30">
        <f t="shared" si="133"/>
        <v>13.919591836734655</v>
      </c>
      <c r="AJ332" s="31">
        <f t="shared" si="134"/>
        <v>-73.036259436281384</v>
      </c>
      <c r="AK332" s="25">
        <f t="shared" si="128"/>
        <v>43453</v>
      </c>
      <c r="AN332" s="22">
        <f>AVERAGE(E332,F332,G332)</f>
        <v>1031.0200000000002</v>
      </c>
      <c r="AO332" s="23">
        <f t="shared" si="118"/>
        <v>1053.3091666666664</v>
      </c>
      <c r="AP332" s="23">
        <f t="shared" si="119"/>
        <v>19.006666666666643</v>
      </c>
      <c r="AQ332" s="24">
        <f t="shared" si="120"/>
        <v>-78.180170700337641</v>
      </c>
      <c r="AR332" s="25">
        <v>43453</v>
      </c>
      <c r="AU332" s="22">
        <f>G332-G331</f>
        <v>-5.7000000000000455</v>
      </c>
      <c r="AV332" s="27">
        <f t="shared" si="129"/>
        <v>0</v>
      </c>
      <c r="AW332" s="27">
        <f t="shared" si="112"/>
        <v>5.7000000000000455</v>
      </c>
      <c r="AX332" s="38">
        <f t="shared" si="116"/>
        <v>6.9941643309713157</v>
      </c>
      <c r="AY332" s="38">
        <f t="shared" si="117"/>
        <v>9.4290760052346378</v>
      </c>
      <c r="AZ332" s="27">
        <f t="shared" si="113"/>
        <v>0.74176561171937117</v>
      </c>
      <c r="BA332" s="35">
        <f t="shared" si="114"/>
        <v>42.586993722257652</v>
      </c>
      <c r="BB332" s="25">
        <v>43453</v>
      </c>
    </row>
    <row r="333" spans="1:54" x14ac:dyDescent="0.25">
      <c r="A333">
        <v>1336</v>
      </c>
      <c r="B333">
        <v>3</v>
      </c>
      <c r="C333" s="2">
        <v>43454</v>
      </c>
      <c r="D333">
        <v>1018.13</v>
      </c>
      <c r="E333">
        <v>1034.22</v>
      </c>
      <c r="F333">
        <v>996.36</v>
      </c>
      <c r="G333">
        <v>1009.41</v>
      </c>
      <c r="H333">
        <v>2673464</v>
      </c>
      <c r="I333" s="2">
        <v>43704.85958113426</v>
      </c>
      <c r="J333" s="2"/>
      <c r="K333" s="11">
        <v>43454</v>
      </c>
      <c r="L333" s="48">
        <f t="shared" si="111"/>
        <v>10.172265959934482</v>
      </c>
      <c r="M333" s="46">
        <f t="shared" si="115"/>
        <v>13.64628708300458</v>
      </c>
      <c r="N333" s="2"/>
      <c r="O333" s="11">
        <v>43454</v>
      </c>
      <c r="P333" s="13">
        <f t="shared" si="130"/>
        <v>0.25</v>
      </c>
      <c r="Q333" s="46">
        <f t="shared" si="126"/>
        <v>1029.6862895747477</v>
      </c>
      <c r="R333" s="2"/>
      <c r="S333" s="25">
        <v>43454</v>
      </c>
      <c r="T333" s="27">
        <f t="shared" si="131"/>
        <v>0.15384615384615385</v>
      </c>
      <c r="U333" s="53">
        <f t="shared" si="110"/>
        <v>1038.093864623185</v>
      </c>
      <c r="V333" s="27">
        <f t="shared" si="121"/>
        <v>7.407407407407407E-2</v>
      </c>
      <c r="W333" s="54">
        <f t="shared" si="124"/>
        <v>1050.5984896685666</v>
      </c>
      <c r="X333" s="53">
        <f t="shared" si="122"/>
        <v>-12.504625045381545</v>
      </c>
      <c r="Y333" s="52">
        <f t="shared" si="123"/>
        <v>0.2</v>
      </c>
      <c r="Z333" s="55">
        <f t="shared" si="127"/>
        <v>-8.6859155380785609</v>
      </c>
      <c r="AA333" s="53">
        <f t="shared" si="125"/>
        <v>-3.8187095073029838</v>
      </c>
      <c r="AB333" s="2"/>
      <c r="AC333" s="11">
        <f>C333</f>
        <v>43454</v>
      </c>
      <c r="AD333" s="17">
        <f>AVERAGE(G327:G333)</f>
        <v>1035.0485714285714</v>
      </c>
      <c r="AE333" s="18">
        <f>AVERAGE(G320:G333)</f>
        <v>1049.5449999999998</v>
      </c>
      <c r="AG333" s="30">
        <f>AVERAGE(E333,F333,G333)</f>
        <v>1013.3299999999999</v>
      </c>
      <c r="AH333" s="30">
        <f t="shared" si="132"/>
        <v>1040.9266666666667</v>
      </c>
      <c r="AI333" s="30">
        <f t="shared" si="133"/>
        <v>17.224761904761895</v>
      </c>
      <c r="AJ333" s="31">
        <f t="shared" si="134"/>
        <v>-106.81005565999544</v>
      </c>
      <c r="AK333" s="25">
        <f t="shared" si="128"/>
        <v>43454</v>
      </c>
      <c r="AN333" s="22">
        <f>AVERAGE(E333,F333,G333)</f>
        <v>1013.3299999999999</v>
      </c>
      <c r="AO333" s="23">
        <f t="shared" si="118"/>
        <v>1053.0836666666667</v>
      </c>
      <c r="AP333" s="23">
        <f t="shared" si="119"/>
        <v>19.187066666666691</v>
      </c>
      <c r="AQ333" s="24">
        <f t="shared" si="120"/>
        <v>-138.12660843299543</v>
      </c>
      <c r="AR333" s="25">
        <v>43454</v>
      </c>
      <c r="AU333" s="22">
        <f>G333-G332</f>
        <v>-13.600000000000023</v>
      </c>
      <c r="AV333" s="27">
        <f t="shared" si="129"/>
        <v>0</v>
      </c>
      <c r="AW333" s="27">
        <f t="shared" si="112"/>
        <v>13.600000000000023</v>
      </c>
      <c r="AX333" s="38">
        <f t="shared" si="116"/>
        <v>6.4945811644733649</v>
      </c>
      <c r="AY333" s="38">
        <f t="shared" si="117"/>
        <v>9.7269991477178781</v>
      </c>
      <c r="AZ333" s="27">
        <f t="shared" si="113"/>
        <v>0.66768600118538157</v>
      </c>
      <c r="BA333" s="35">
        <f t="shared" si="114"/>
        <v>40.036673613065901</v>
      </c>
      <c r="BB333" s="25">
        <v>43454</v>
      </c>
    </row>
    <row r="334" spans="1:54" x14ac:dyDescent="0.25">
      <c r="A334">
        <v>1337</v>
      </c>
      <c r="B334">
        <v>3</v>
      </c>
      <c r="C334" s="2">
        <v>43455</v>
      </c>
      <c r="D334">
        <v>1015.3</v>
      </c>
      <c r="E334">
        <v>1024.02</v>
      </c>
      <c r="F334">
        <v>973.69</v>
      </c>
      <c r="G334">
        <v>979.54</v>
      </c>
      <c r="H334">
        <v>4595891</v>
      </c>
      <c r="I334" s="2">
        <v>43704.85958113426</v>
      </c>
      <c r="J334" s="2"/>
      <c r="K334" s="11">
        <v>43455</v>
      </c>
      <c r="L334" s="48">
        <f t="shared" si="111"/>
        <v>3.8751987281398432</v>
      </c>
      <c r="M334" s="46">
        <f t="shared" si="115"/>
        <v>8.996549614083305</v>
      </c>
      <c r="N334" s="2"/>
      <c r="O334" s="11">
        <v>43455</v>
      </c>
      <c r="P334" s="13">
        <f t="shared" si="130"/>
        <v>0.25</v>
      </c>
      <c r="Q334" s="46">
        <f t="shared" si="126"/>
        <v>1017.1497171810607</v>
      </c>
      <c r="R334" s="2"/>
      <c r="S334" s="25">
        <v>43455</v>
      </c>
      <c r="T334" s="27">
        <f t="shared" si="131"/>
        <v>0.15384615384615385</v>
      </c>
      <c r="U334" s="53">
        <f t="shared" si="110"/>
        <v>1029.0855777580796</v>
      </c>
      <c r="V334" s="27">
        <f t="shared" si="121"/>
        <v>7.407407407407407E-2</v>
      </c>
      <c r="W334" s="54">
        <f t="shared" si="124"/>
        <v>1045.3348978412653</v>
      </c>
      <c r="X334" s="53">
        <f t="shared" si="122"/>
        <v>-16.249320083185694</v>
      </c>
      <c r="Y334" s="52">
        <f t="shared" si="123"/>
        <v>0.2</v>
      </c>
      <c r="Z334" s="55">
        <f t="shared" si="127"/>
        <v>-10.198596447099987</v>
      </c>
      <c r="AA334" s="53">
        <f t="shared" si="125"/>
        <v>-6.0507236360857064</v>
      </c>
      <c r="AB334" s="2"/>
      <c r="AC334" s="11">
        <f>C334</f>
        <v>43455</v>
      </c>
      <c r="AD334" s="17">
        <f>AVERAGE(G328:G334)</f>
        <v>1023.0285714285714</v>
      </c>
      <c r="AE334" s="18">
        <f>AVERAGE(G321:G334)</f>
        <v>1041.3385714285716</v>
      </c>
      <c r="AG334" s="30">
        <f>AVERAGE(E334,F334,G334)</f>
        <v>992.41666666666663</v>
      </c>
      <c r="AH334" s="30">
        <f t="shared" si="132"/>
        <v>1029.9328571428573</v>
      </c>
      <c r="AI334" s="30">
        <f t="shared" si="133"/>
        <v>16.626258503401409</v>
      </c>
      <c r="AJ334" s="31">
        <f t="shared" si="134"/>
        <v>-150.42947663587125</v>
      </c>
      <c r="AK334" s="25">
        <f t="shared" si="128"/>
        <v>43455</v>
      </c>
      <c r="AN334" s="22">
        <f>AVERAGE(E334,F334,G334)</f>
        <v>992.41666666666663</v>
      </c>
      <c r="AO334" s="23">
        <f t="shared" si="118"/>
        <v>1050.7104999999997</v>
      </c>
      <c r="AP334" s="23">
        <f t="shared" si="119"/>
        <v>21.087549999999972</v>
      </c>
      <c r="AQ334" s="24">
        <f t="shared" si="120"/>
        <v>-184.29146845202703</v>
      </c>
      <c r="AR334" s="25">
        <v>43455</v>
      </c>
      <c r="AU334" s="22">
        <f>G334-G333</f>
        <v>-29.870000000000005</v>
      </c>
      <c r="AV334" s="27">
        <f t="shared" si="129"/>
        <v>0</v>
      </c>
      <c r="AW334" s="27">
        <f t="shared" si="112"/>
        <v>29.870000000000005</v>
      </c>
      <c r="AX334" s="38">
        <f t="shared" si="116"/>
        <v>6.0306825098681243</v>
      </c>
      <c r="AY334" s="38">
        <f t="shared" si="117"/>
        <v>11.165784922880887</v>
      </c>
      <c r="AZ334" s="27">
        <f t="shared" si="113"/>
        <v>0.54010376803068016</v>
      </c>
      <c r="BA334" s="35">
        <f t="shared" si="114"/>
        <v>35.069310214162201</v>
      </c>
      <c r="BB334" s="25">
        <v>43455</v>
      </c>
    </row>
    <row r="335" spans="1:54" x14ac:dyDescent="0.25">
      <c r="A335">
        <v>1338</v>
      </c>
      <c r="B335">
        <v>3</v>
      </c>
      <c r="C335" s="2">
        <v>43458</v>
      </c>
      <c r="D335">
        <v>973.9</v>
      </c>
      <c r="E335">
        <v>1003.54</v>
      </c>
      <c r="F335">
        <v>970.11</v>
      </c>
      <c r="G335">
        <v>976.22</v>
      </c>
      <c r="H335">
        <v>1590328</v>
      </c>
      <c r="I335" s="2">
        <v>43704.85958113426</v>
      </c>
      <c r="J335" s="2"/>
      <c r="K335" s="11">
        <v>43458</v>
      </c>
      <c r="L335" s="48">
        <f t="shared" si="111"/>
        <v>4.5491772764500116</v>
      </c>
      <c r="M335" s="46">
        <f t="shared" si="115"/>
        <v>6.1988806548414459</v>
      </c>
      <c r="N335" s="2"/>
      <c r="O335" s="11">
        <v>43458</v>
      </c>
      <c r="P335" s="13">
        <f t="shared" si="130"/>
        <v>0.25</v>
      </c>
      <c r="Q335" s="46">
        <f t="shared" si="126"/>
        <v>1006.9172878857955</v>
      </c>
      <c r="R335" s="2"/>
      <c r="S335" s="25">
        <v>43458</v>
      </c>
      <c r="T335" s="27">
        <f t="shared" si="131"/>
        <v>0.15384615384615385</v>
      </c>
      <c r="U335" s="53">
        <f t="shared" ref="U335:U398" si="135">((G335 -U334)*T335)+U334</f>
        <v>1020.9524119491442</v>
      </c>
      <c r="V335" s="27">
        <f t="shared" si="121"/>
        <v>7.407407407407407E-2</v>
      </c>
      <c r="W335" s="54">
        <f t="shared" si="124"/>
        <v>1040.2152757789493</v>
      </c>
      <c r="X335" s="53">
        <f t="shared" si="122"/>
        <v>-19.262863829805042</v>
      </c>
      <c r="Y335" s="52">
        <f t="shared" si="123"/>
        <v>0.2</v>
      </c>
      <c r="Z335" s="55">
        <f t="shared" si="127"/>
        <v>-12.011449923640999</v>
      </c>
      <c r="AA335" s="53">
        <f t="shared" si="125"/>
        <v>-7.2514139061640428</v>
      </c>
      <c r="AB335" s="2"/>
      <c r="AC335" s="11">
        <f>C335</f>
        <v>43458</v>
      </c>
      <c r="AD335" s="17">
        <f>AVERAGE(G329:G335)</f>
        <v>1010.7885714285715</v>
      </c>
      <c r="AE335" s="18">
        <f>AVERAGE(G322:G335)</f>
        <v>1032.0378571428571</v>
      </c>
      <c r="AG335" s="30">
        <f>AVERAGE(E335,F335,G335)</f>
        <v>983.29</v>
      </c>
      <c r="AH335" s="30">
        <f t="shared" si="132"/>
        <v>1018.2319047619048</v>
      </c>
      <c r="AI335" s="30">
        <f t="shared" si="133"/>
        <v>18.759727891156494</v>
      </c>
      <c r="AJ335" s="31">
        <f t="shared" si="134"/>
        <v>-124.1734598164643</v>
      </c>
      <c r="AK335" s="25">
        <f t="shared" si="128"/>
        <v>43458</v>
      </c>
      <c r="AN335" s="22">
        <f>AVERAGE(E335,F335,G335)</f>
        <v>983.29</v>
      </c>
      <c r="AO335" s="23">
        <f t="shared" si="118"/>
        <v>1048.477166666667</v>
      </c>
      <c r="AP335" s="23">
        <f t="shared" si="119"/>
        <v>23.099500000000006</v>
      </c>
      <c r="AQ335" s="24">
        <f t="shared" si="120"/>
        <v>-188.13442330401679</v>
      </c>
      <c r="AR335" s="25">
        <v>43458</v>
      </c>
      <c r="AU335" s="22">
        <f>G335-G334</f>
        <v>-3.3199999999999363</v>
      </c>
      <c r="AV335" s="27">
        <f t="shared" si="129"/>
        <v>0</v>
      </c>
      <c r="AW335" s="27">
        <f t="shared" si="112"/>
        <v>3.3199999999999363</v>
      </c>
      <c r="AX335" s="38">
        <f t="shared" si="116"/>
        <v>5.5999194734489723</v>
      </c>
      <c r="AY335" s="38">
        <f t="shared" si="117"/>
        <v>10.605371714103677</v>
      </c>
      <c r="AZ335" s="27">
        <f t="shared" si="113"/>
        <v>0.52802670424100784</v>
      </c>
      <c r="BA335" s="35">
        <f t="shared" si="114"/>
        <v>34.556117558382994</v>
      </c>
      <c r="BB335" s="25">
        <v>43458</v>
      </c>
    </row>
    <row r="336" spans="1:54" x14ac:dyDescent="0.25">
      <c r="A336">
        <v>1339</v>
      </c>
      <c r="B336">
        <v>3</v>
      </c>
      <c r="C336" s="2">
        <v>43460</v>
      </c>
      <c r="D336">
        <v>989.01</v>
      </c>
      <c r="E336">
        <v>1040</v>
      </c>
      <c r="F336">
        <v>983</v>
      </c>
      <c r="G336">
        <v>1039.46</v>
      </c>
      <c r="H336">
        <v>2373270</v>
      </c>
      <c r="I336" s="2">
        <v>43704.85958113426</v>
      </c>
      <c r="J336" s="2"/>
      <c r="K336" s="11">
        <v>43460</v>
      </c>
      <c r="L336" s="48">
        <f t="shared" ref="L336:L399" si="136">((G336-MIN(F323:F336))/(MAX(E323:E336)-MIN(F323:F336))*100)</f>
        <v>62.175004482696771</v>
      </c>
      <c r="M336" s="46">
        <f t="shared" si="115"/>
        <v>23.53312682909554</v>
      </c>
      <c r="N336" s="2"/>
      <c r="O336" s="11">
        <v>43460</v>
      </c>
      <c r="P336" s="13">
        <f t="shared" si="130"/>
        <v>0.25</v>
      </c>
      <c r="Q336" s="46">
        <f t="shared" si="126"/>
        <v>1015.0529659143467</v>
      </c>
      <c r="R336" s="2"/>
      <c r="S336" s="25">
        <v>43460</v>
      </c>
      <c r="T336" s="27">
        <f t="shared" si="131"/>
        <v>0.15384615384615385</v>
      </c>
      <c r="U336" s="53">
        <f t="shared" si="135"/>
        <v>1023.7997331877374</v>
      </c>
      <c r="V336" s="27">
        <f t="shared" si="121"/>
        <v>7.407407407407407E-2</v>
      </c>
      <c r="W336" s="54">
        <f t="shared" si="124"/>
        <v>1040.1593294249531</v>
      </c>
      <c r="X336" s="53">
        <f t="shared" si="122"/>
        <v>-16.359596237215669</v>
      </c>
      <c r="Y336" s="52">
        <f t="shared" si="123"/>
        <v>0.2</v>
      </c>
      <c r="Z336" s="55">
        <f t="shared" si="127"/>
        <v>-12.881079186355933</v>
      </c>
      <c r="AA336" s="53">
        <f t="shared" si="125"/>
        <v>-3.4785170508597361</v>
      </c>
      <c r="AB336" s="2"/>
      <c r="AC336" s="11">
        <f>C336</f>
        <v>43460</v>
      </c>
      <c r="AD336" s="17">
        <f>AVERAGE(G330:G336)</f>
        <v>1010.4114285714286</v>
      </c>
      <c r="AE336" s="18">
        <f>AVERAGE(G323:G336)</f>
        <v>1031.2264285714286</v>
      </c>
      <c r="AG336" s="30">
        <f>AVERAGE(E336,F336,G336)</f>
        <v>1020.82</v>
      </c>
      <c r="AH336" s="30">
        <f t="shared" si="132"/>
        <v>1014.2780952380953</v>
      </c>
      <c r="AI336" s="30">
        <f t="shared" si="133"/>
        <v>15.370748299319773</v>
      </c>
      <c r="AJ336" s="31">
        <f t="shared" si="134"/>
        <v>28.373829018219404</v>
      </c>
      <c r="AK336" s="25">
        <f t="shared" si="128"/>
        <v>43460</v>
      </c>
      <c r="AN336" s="22">
        <f>AVERAGE(E336,F336,G336)</f>
        <v>1020.82</v>
      </c>
      <c r="AO336" s="23">
        <f t="shared" si="118"/>
        <v>1047.3208333333334</v>
      </c>
      <c r="AP336" s="23">
        <f t="shared" si="119"/>
        <v>24.255833333333339</v>
      </c>
      <c r="AQ336" s="24">
        <f t="shared" si="120"/>
        <v>-72.837003698995801</v>
      </c>
      <c r="AR336" s="25">
        <v>43460</v>
      </c>
      <c r="AU336" s="22">
        <f>G336-G335</f>
        <v>63.240000000000009</v>
      </c>
      <c r="AV336" s="27">
        <f t="shared" si="129"/>
        <v>63.240000000000009</v>
      </c>
      <c r="AW336" s="27">
        <f t="shared" si="112"/>
        <v>0</v>
      </c>
      <c r="AX336" s="38">
        <f t="shared" si="116"/>
        <v>9.7170680824883302</v>
      </c>
      <c r="AY336" s="38">
        <f t="shared" si="117"/>
        <v>9.847845163096272</v>
      </c>
      <c r="AZ336" s="27">
        <f t="shared" si="113"/>
        <v>0.98672023387430841</v>
      </c>
      <c r="BA336" s="35">
        <f t="shared" si="114"/>
        <v>49.665786709692014</v>
      </c>
      <c r="BB336" s="25">
        <v>43460</v>
      </c>
    </row>
    <row r="337" spans="1:54" x14ac:dyDescent="0.25">
      <c r="A337">
        <v>1340</v>
      </c>
      <c r="B337">
        <v>3</v>
      </c>
      <c r="C337" s="2">
        <v>43461</v>
      </c>
      <c r="D337">
        <v>1017.15</v>
      </c>
      <c r="E337">
        <v>1043.8900000000001</v>
      </c>
      <c r="F337">
        <v>997</v>
      </c>
      <c r="G337">
        <v>1043.8800000000001</v>
      </c>
      <c r="H337">
        <v>2109777</v>
      </c>
      <c r="I337" s="2">
        <v>43704.85958113426</v>
      </c>
      <c r="J337" s="2"/>
      <c r="K337" s="11">
        <v>43461</v>
      </c>
      <c r="L337" s="48">
        <f t="shared" si="136"/>
        <v>66.13770844540079</v>
      </c>
      <c r="M337" s="46">
        <f t="shared" si="115"/>
        <v>44.2872967348492</v>
      </c>
      <c r="N337" s="2"/>
      <c r="O337" s="11">
        <v>43461</v>
      </c>
      <c r="P337" s="13">
        <f t="shared" si="130"/>
        <v>0.25</v>
      </c>
      <c r="Q337" s="46">
        <f t="shared" si="126"/>
        <v>1022.2597244357601</v>
      </c>
      <c r="R337" s="2"/>
      <c r="S337" s="25">
        <v>43461</v>
      </c>
      <c r="T337" s="27">
        <f t="shared" si="131"/>
        <v>0.15384615384615385</v>
      </c>
      <c r="U337" s="53">
        <f t="shared" si="135"/>
        <v>1026.8890050050086</v>
      </c>
      <c r="V337" s="27">
        <f t="shared" si="121"/>
        <v>7.407407407407407E-2</v>
      </c>
      <c r="W337" s="54">
        <f t="shared" si="124"/>
        <v>1040.4349346527342</v>
      </c>
      <c r="X337" s="53">
        <f t="shared" si="122"/>
        <v>-13.545929647725643</v>
      </c>
      <c r="Y337" s="52">
        <f t="shared" si="123"/>
        <v>0.2</v>
      </c>
      <c r="Z337" s="55">
        <f t="shared" si="127"/>
        <v>-13.014049278629875</v>
      </c>
      <c r="AA337" s="53">
        <f t="shared" si="125"/>
        <v>-0.5318803690957683</v>
      </c>
      <c r="AB337" s="2"/>
      <c r="AC337" s="11">
        <f>C337</f>
        <v>43461</v>
      </c>
      <c r="AD337" s="17">
        <f>AVERAGE(G331:G337)</f>
        <v>1014.3185714285715</v>
      </c>
      <c r="AE337" s="18">
        <f>AVERAGE(G324:G337)</f>
        <v>1029.4514285714288</v>
      </c>
      <c r="AG337" s="30">
        <f>AVERAGE(E337,F337,G337)</f>
        <v>1028.2566666666669</v>
      </c>
      <c r="AH337" s="30">
        <f t="shared" si="132"/>
        <v>1014.6204761904762</v>
      </c>
      <c r="AI337" s="30">
        <f t="shared" si="133"/>
        <v>15.664217687074922</v>
      </c>
      <c r="AJ337" s="31">
        <f t="shared" si="134"/>
        <v>58.035414422865863</v>
      </c>
      <c r="AK337" s="25">
        <f t="shared" si="128"/>
        <v>43461</v>
      </c>
      <c r="AN337" s="22">
        <f>AVERAGE(E337,F337,G337)</f>
        <v>1028.2566666666669</v>
      </c>
      <c r="AO337" s="23">
        <f t="shared" si="118"/>
        <v>1046.3923333333335</v>
      </c>
      <c r="AP337" s="23">
        <f t="shared" si="119"/>
        <v>25.223099999999977</v>
      </c>
      <c r="AQ337" s="24">
        <f t="shared" si="120"/>
        <v>-47.934014631208647</v>
      </c>
      <c r="AR337" s="25">
        <v>43461</v>
      </c>
      <c r="AU337" s="22">
        <f>G337-G336</f>
        <v>4.4200000000000728</v>
      </c>
      <c r="AV337" s="27">
        <f t="shared" si="129"/>
        <v>4.4200000000000728</v>
      </c>
      <c r="AW337" s="27">
        <f t="shared" ref="AW337:AW400" si="137">IF(AU337&lt;0,-AU337,0)</f>
        <v>0</v>
      </c>
      <c r="AX337" s="38">
        <f t="shared" si="116"/>
        <v>9.3387060765963117</v>
      </c>
      <c r="AY337" s="38">
        <f t="shared" si="117"/>
        <v>9.1444276514465379</v>
      </c>
      <c r="AZ337" s="27">
        <f t="shared" ref="AZ337:AZ400" si="138">AX337/AY337</f>
        <v>1.0212455533090736</v>
      </c>
      <c r="BA337" s="35">
        <f t="shared" ref="BA337:BA400" si="139">IF(AY337=0,100,100-(100/(1+AZ337)))</f>
        <v>50.525555969048185</v>
      </c>
      <c r="BB337" s="25">
        <v>43461</v>
      </c>
    </row>
    <row r="338" spans="1:54" x14ac:dyDescent="0.25">
      <c r="A338">
        <v>1341</v>
      </c>
      <c r="B338">
        <v>3</v>
      </c>
      <c r="C338" s="2">
        <v>43462</v>
      </c>
      <c r="D338">
        <v>1049.6199999999999</v>
      </c>
      <c r="E338">
        <v>1055.56</v>
      </c>
      <c r="F338">
        <v>1033.0999999999999</v>
      </c>
      <c r="G338">
        <v>1037.08</v>
      </c>
      <c r="H338">
        <v>1413772</v>
      </c>
      <c r="I338" s="2">
        <v>43704.85958113426</v>
      </c>
      <c r="J338" s="2"/>
      <c r="K338" s="11">
        <v>43462</v>
      </c>
      <c r="L338" s="48">
        <f t="shared" si="136"/>
        <v>60.041240810471464</v>
      </c>
      <c r="M338" s="46">
        <f t="shared" ref="M338:M401" si="140">AVERAGE(L336:L338)</f>
        <v>62.784651246189675</v>
      </c>
      <c r="N338" s="2"/>
      <c r="O338" s="11">
        <v>43462</v>
      </c>
      <c r="P338" s="13">
        <f t="shared" si="130"/>
        <v>0.25</v>
      </c>
      <c r="Q338" s="46">
        <f t="shared" si="126"/>
        <v>1025.96479332682</v>
      </c>
      <c r="R338" s="2"/>
      <c r="S338" s="25">
        <v>43462</v>
      </c>
      <c r="T338" s="27">
        <f t="shared" si="131"/>
        <v>0.15384615384615385</v>
      </c>
      <c r="U338" s="53">
        <f t="shared" si="135"/>
        <v>1028.4568503888534</v>
      </c>
      <c r="V338" s="27">
        <f t="shared" si="121"/>
        <v>7.407407407407407E-2</v>
      </c>
      <c r="W338" s="54">
        <f t="shared" si="124"/>
        <v>1040.1864209747539</v>
      </c>
      <c r="X338" s="53">
        <f t="shared" si="122"/>
        <v>-11.729570585900547</v>
      </c>
      <c r="Y338" s="52">
        <f t="shared" si="123"/>
        <v>0.2</v>
      </c>
      <c r="Z338" s="55">
        <f t="shared" si="127"/>
        <v>-12.757153540084008</v>
      </c>
      <c r="AA338" s="53">
        <f t="shared" si="125"/>
        <v>1.0275829541834618</v>
      </c>
      <c r="AB338" s="2"/>
      <c r="AC338" s="11">
        <f>C338</f>
        <v>43462</v>
      </c>
      <c r="AD338" s="17">
        <f>AVERAGE(G332:G338)</f>
        <v>1015.5142857142857</v>
      </c>
      <c r="AE338" s="18">
        <f>AVERAGE(G325:G338)</f>
        <v>1029.487142857143</v>
      </c>
      <c r="AG338" s="30">
        <f>AVERAGE(E338,F338,G338)</f>
        <v>1041.9133333333332</v>
      </c>
      <c r="AH338" s="30">
        <f t="shared" si="132"/>
        <v>1015.8638095238096</v>
      </c>
      <c r="AI338" s="30">
        <f t="shared" si="133"/>
        <v>16.729931972789181</v>
      </c>
      <c r="AJ338" s="31">
        <f t="shared" si="134"/>
        <v>103.80406348689897</v>
      </c>
      <c r="AK338" s="25">
        <f t="shared" si="128"/>
        <v>43462</v>
      </c>
      <c r="AN338" s="22">
        <f>AVERAGE(E338,F338,G338)</f>
        <v>1041.9133333333332</v>
      </c>
      <c r="AO338" s="23">
        <f t="shared" si="118"/>
        <v>1045.0075000000002</v>
      </c>
      <c r="AP338" s="23">
        <f t="shared" si="119"/>
        <v>24.286166666666666</v>
      </c>
      <c r="AQ338" s="24">
        <f t="shared" si="120"/>
        <v>-8.4936326349485078</v>
      </c>
      <c r="AR338" s="25">
        <v>43462</v>
      </c>
      <c r="AU338" s="22">
        <f>G338-G337</f>
        <v>-6.8000000000001819</v>
      </c>
      <c r="AV338" s="27">
        <f t="shared" si="129"/>
        <v>0</v>
      </c>
      <c r="AW338" s="27">
        <f t="shared" si="137"/>
        <v>6.8000000000001819</v>
      </c>
      <c r="AX338" s="38">
        <f t="shared" ref="AX338:AX401" si="141">((AX337*13)+AV338)/14</f>
        <v>8.6716556425537181</v>
      </c>
      <c r="AY338" s="38">
        <f t="shared" ref="AY338:AY401" si="142">((AY337*13)+AW338)/14</f>
        <v>8.9769685334860831</v>
      </c>
      <c r="AZ338" s="27">
        <f t="shared" si="138"/>
        <v>0.96598931033416457</v>
      </c>
      <c r="BA338" s="35">
        <f t="shared" si="139"/>
        <v>49.135023535299524</v>
      </c>
      <c r="BB338" s="25">
        <v>43462</v>
      </c>
    </row>
    <row r="339" spans="1:54" x14ac:dyDescent="0.25">
      <c r="A339">
        <v>1342</v>
      </c>
      <c r="B339">
        <v>3</v>
      </c>
      <c r="C339" s="2">
        <v>43465</v>
      </c>
      <c r="D339">
        <v>1050.96</v>
      </c>
      <c r="E339">
        <v>1052.7</v>
      </c>
      <c r="F339">
        <v>1023.59</v>
      </c>
      <c r="G339">
        <v>1035.6099999999999</v>
      </c>
      <c r="H339">
        <v>1493722</v>
      </c>
      <c r="I339" s="2">
        <v>43704.85958113426</v>
      </c>
      <c r="J339" s="2"/>
      <c r="K339" s="11">
        <v>43465</v>
      </c>
      <c r="L339" s="48">
        <f t="shared" si="136"/>
        <v>58.723327954097037</v>
      </c>
      <c r="M339" s="46">
        <f t="shared" si="140"/>
        <v>61.634092403323102</v>
      </c>
      <c r="N339" s="2"/>
      <c r="O339" s="11">
        <v>43465</v>
      </c>
      <c r="P339" s="13">
        <f t="shared" si="130"/>
        <v>0.25</v>
      </c>
      <c r="Q339" s="46">
        <f t="shared" si="126"/>
        <v>1028.376094995115</v>
      </c>
      <c r="R339" s="2"/>
      <c r="S339" s="25">
        <v>43465</v>
      </c>
      <c r="T339" s="27">
        <f t="shared" si="131"/>
        <v>0.15384615384615385</v>
      </c>
      <c r="U339" s="53">
        <f t="shared" si="135"/>
        <v>1029.5573349444144</v>
      </c>
      <c r="V339" s="27">
        <f t="shared" si="121"/>
        <v>7.407407407407407E-2</v>
      </c>
      <c r="W339" s="54">
        <f t="shared" si="124"/>
        <v>1039.8474268284758</v>
      </c>
      <c r="X339" s="53">
        <f t="shared" si="122"/>
        <v>-10.290091884061439</v>
      </c>
      <c r="Y339" s="52">
        <f t="shared" si="123"/>
        <v>0.2</v>
      </c>
      <c r="Z339" s="55">
        <f t="shared" si="127"/>
        <v>-12.263741208879495</v>
      </c>
      <c r="AA339" s="53">
        <f t="shared" si="125"/>
        <v>1.9736493248180551</v>
      </c>
      <c r="AB339" s="2"/>
      <c r="AC339" s="11">
        <f>C339</f>
        <v>43465</v>
      </c>
      <c r="AD339" s="17">
        <f>AVERAGE(G333:G339)</f>
        <v>1017.3142857142857</v>
      </c>
      <c r="AE339" s="18">
        <f>AVERAGE(G326:G339)</f>
        <v>1029.2057142857145</v>
      </c>
      <c r="AG339" s="30">
        <f>AVERAGE(E339,F339,G339)</f>
        <v>1037.3</v>
      </c>
      <c r="AH339" s="30">
        <f t="shared" si="132"/>
        <v>1016.7609523809524</v>
      </c>
      <c r="AI339" s="30">
        <f t="shared" si="133"/>
        <v>17.498911564625878</v>
      </c>
      <c r="AJ339" s="31">
        <f t="shared" si="134"/>
        <v>78.24885771968934</v>
      </c>
      <c r="AK339" s="25">
        <f t="shared" si="128"/>
        <v>43465</v>
      </c>
      <c r="AN339" s="22">
        <f>AVERAGE(E339,F339,G339)</f>
        <v>1037.3</v>
      </c>
      <c r="AO339" s="23">
        <f t="shared" si="118"/>
        <v>1042.5635</v>
      </c>
      <c r="AP339" s="23">
        <f t="shared" si="119"/>
        <v>22.368516666666665</v>
      </c>
      <c r="AQ339" s="24">
        <f t="shared" si="120"/>
        <v>-15.68722706244125</v>
      </c>
      <c r="AR339" s="25">
        <v>43465</v>
      </c>
      <c r="AU339" s="22">
        <f>G339-G338</f>
        <v>-1.4700000000000273</v>
      </c>
      <c r="AV339" s="27">
        <f t="shared" si="129"/>
        <v>0</v>
      </c>
      <c r="AW339" s="27">
        <f t="shared" si="137"/>
        <v>1.4700000000000273</v>
      </c>
      <c r="AX339" s="38">
        <f t="shared" si="141"/>
        <v>8.0522516680855958</v>
      </c>
      <c r="AY339" s="38">
        <f t="shared" si="142"/>
        <v>8.4407564953799366</v>
      </c>
      <c r="AZ339" s="27">
        <f t="shared" si="138"/>
        <v>0.95397274788024156</v>
      </c>
      <c r="BA339" s="35">
        <f t="shared" si="139"/>
        <v>48.82221356030449</v>
      </c>
      <c r="BB339" s="25">
        <v>43465</v>
      </c>
    </row>
    <row r="340" spans="1:54" x14ac:dyDescent="0.25">
      <c r="A340">
        <v>1343</v>
      </c>
      <c r="B340">
        <v>3</v>
      </c>
      <c r="C340" s="2">
        <v>43467</v>
      </c>
      <c r="D340">
        <v>1016.57</v>
      </c>
      <c r="E340">
        <v>1052.32</v>
      </c>
      <c r="F340">
        <v>1015.71</v>
      </c>
      <c r="G340">
        <v>1045.8499999999999</v>
      </c>
      <c r="H340">
        <v>1532608</v>
      </c>
      <c r="I340" s="2">
        <v>43704.85958113426</v>
      </c>
      <c r="J340" s="2"/>
      <c r="K340" s="11">
        <v>43467</v>
      </c>
      <c r="L340" s="48">
        <f t="shared" si="136"/>
        <v>67.903890980813912</v>
      </c>
      <c r="M340" s="46">
        <f t="shared" si="140"/>
        <v>62.222819915127474</v>
      </c>
      <c r="N340" s="2"/>
      <c r="O340" s="11">
        <v>43467</v>
      </c>
      <c r="P340" s="13">
        <f t="shared" si="130"/>
        <v>0.25</v>
      </c>
      <c r="Q340" s="46">
        <f t="shared" si="126"/>
        <v>1032.7445712463364</v>
      </c>
      <c r="R340" s="2"/>
      <c r="S340" s="25">
        <v>43467</v>
      </c>
      <c r="T340" s="27">
        <f t="shared" si="131"/>
        <v>0.15384615384615385</v>
      </c>
      <c r="U340" s="53">
        <f t="shared" si="135"/>
        <v>1032.0638987991199</v>
      </c>
      <c r="V340" s="27">
        <f t="shared" si="121"/>
        <v>7.407407407407407E-2</v>
      </c>
      <c r="W340" s="54">
        <f t="shared" si="124"/>
        <v>1040.2920618782184</v>
      </c>
      <c r="X340" s="53">
        <f t="shared" si="122"/>
        <v>-8.2281630790985218</v>
      </c>
      <c r="Y340" s="52">
        <f t="shared" si="123"/>
        <v>0.2</v>
      </c>
      <c r="Z340" s="55">
        <f t="shared" si="127"/>
        <v>-11.4566255829233</v>
      </c>
      <c r="AA340" s="53">
        <f t="shared" si="125"/>
        <v>3.2284625038247778</v>
      </c>
      <c r="AB340" s="2"/>
      <c r="AC340" s="11">
        <f>C340</f>
        <v>43467</v>
      </c>
      <c r="AD340" s="17">
        <f>AVERAGE(G334:G340)</f>
        <v>1022.5199999999999</v>
      </c>
      <c r="AE340" s="18">
        <f>AVERAGE(G327:G340)</f>
        <v>1028.7842857142859</v>
      </c>
      <c r="AG340" s="30">
        <f>AVERAGE(E340,F340,G340)</f>
        <v>1037.9599999999998</v>
      </c>
      <c r="AH340" s="30">
        <f t="shared" si="132"/>
        <v>1020.2795238095239</v>
      </c>
      <c r="AI340" s="30">
        <f t="shared" si="133"/>
        <v>18.529251700680238</v>
      </c>
      <c r="AJ340" s="31">
        <f t="shared" si="134"/>
        <v>63.61284480015582</v>
      </c>
      <c r="AK340" s="25">
        <f t="shared" si="128"/>
        <v>43467</v>
      </c>
      <c r="AN340" s="22">
        <f>AVERAGE(E340,F340,G340)</f>
        <v>1037.9599999999998</v>
      </c>
      <c r="AO340" s="23">
        <f t="shared" si="118"/>
        <v>1039.9968333333331</v>
      </c>
      <c r="AP340" s="23">
        <f t="shared" si="119"/>
        <v>19.940516666666646</v>
      </c>
      <c r="AQ340" s="24">
        <f t="shared" si="120"/>
        <v>-6.8096976201162827</v>
      </c>
      <c r="AR340" s="25">
        <v>43467</v>
      </c>
      <c r="AU340" s="22">
        <f>G340-G339</f>
        <v>10.240000000000009</v>
      </c>
      <c r="AV340" s="27">
        <f t="shared" si="129"/>
        <v>10.240000000000009</v>
      </c>
      <c r="AW340" s="27">
        <f t="shared" si="137"/>
        <v>0</v>
      </c>
      <c r="AX340" s="38">
        <f t="shared" si="141"/>
        <v>8.2085194060794837</v>
      </c>
      <c r="AY340" s="38">
        <f t="shared" si="142"/>
        <v>7.8378453171385116</v>
      </c>
      <c r="AZ340" s="27">
        <f t="shared" si="138"/>
        <v>1.047292855873341</v>
      </c>
      <c r="BA340" s="35">
        <f t="shared" si="139"/>
        <v>51.155009546818512</v>
      </c>
      <c r="BB340" s="25">
        <v>43467</v>
      </c>
    </row>
    <row r="341" spans="1:54" x14ac:dyDescent="0.25">
      <c r="A341">
        <v>1344</v>
      </c>
      <c r="B341">
        <v>3</v>
      </c>
      <c r="C341" s="2">
        <v>43468</v>
      </c>
      <c r="D341">
        <v>1041</v>
      </c>
      <c r="E341">
        <v>1056.98</v>
      </c>
      <c r="F341">
        <v>1014.07</v>
      </c>
      <c r="G341">
        <v>1016.06</v>
      </c>
      <c r="H341">
        <v>1841066</v>
      </c>
      <c r="I341" s="2">
        <v>43704.85958113426</v>
      </c>
      <c r="J341" s="2"/>
      <c r="K341" s="11">
        <v>43468</v>
      </c>
      <c r="L341" s="48">
        <f t="shared" si="136"/>
        <v>41.906064751481935</v>
      </c>
      <c r="M341" s="46">
        <f t="shared" si="140"/>
        <v>56.177761228797635</v>
      </c>
      <c r="N341" s="2"/>
      <c r="O341" s="11">
        <v>43468</v>
      </c>
      <c r="P341" s="13">
        <f t="shared" si="130"/>
        <v>0.25</v>
      </c>
      <c r="Q341" s="46">
        <f t="shared" si="126"/>
        <v>1028.5734284347523</v>
      </c>
      <c r="R341" s="2"/>
      <c r="S341" s="25">
        <v>43468</v>
      </c>
      <c r="T341" s="27">
        <f t="shared" si="131"/>
        <v>0.15384615384615385</v>
      </c>
      <c r="U341" s="53">
        <f t="shared" si="135"/>
        <v>1029.6017605223321</v>
      </c>
      <c r="V341" s="27">
        <f t="shared" si="121"/>
        <v>7.407407407407407E-2</v>
      </c>
      <c r="W341" s="54">
        <f t="shared" si="124"/>
        <v>1038.4970943316837</v>
      </c>
      <c r="X341" s="53">
        <f t="shared" si="122"/>
        <v>-8.8953338093515413</v>
      </c>
      <c r="Y341" s="52">
        <f t="shared" si="123"/>
        <v>0.2</v>
      </c>
      <c r="Z341" s="55">
        <f t="shared" si="127"/>
        <v>-10.944367228208948</v>
      </c>
      <c r="AA341" s="53">
        <f t="shared" si="125"/>
        <v>2.0490334188574071</v>
      </c>
      <c r="AB341" s="2"/>
      <c r="AC341" s="11">
        <f>C341</f>
        <v>43468</v>
      </c>
      <c r="AD341" s="17">
        <f>AVERAGE(G335:G341)</f>
        <v>1027.7371428571428</v>
      </c>
      <c r="AE341" s="18">
        <f>AVERAGE(G328:G341)</f>
        <v>1025.3828571428573</v>
      </c>
      <c r="AG341" s="30">
        <f>AVERAGE(E341,F341,G341)</f>
        <v>1029.0366666666666</v>
      </c>
      <c r="AH341" s="30">
        <f t="shared" si="132"/>
        <v>1025.5109523809524</v>
      </c>
      <c r="AI341" s="30">
        <f t="shared" si="133"/>
        <v>13.403401360544178</v>
      </c>
      <c r="AJ341" s="31">
        <f t="shared" si="134"/>
        <v>17.536415774247352</v>
      </c>
      <c r="AK341" s="25">
        <f t="shared" si="128"/>
        <v>43468</v>
      </c>
      <c r="AN341" s="22">
        <f>AVERAGE(E341,F341,G341)</f>
        <v>1029.0366666666666</v>
      </c>
      <c r="AO341" s="23">
        <f t="shared" si="118"/>
        <v>1035.8696666666667</v>
      </c>
      <c r="AP341" s="23">
        <f t="shared" si="119"/>
        <v>16.558699999999952</v>
      </c>
      <c r="AQ341" s="24">
        <f t="shared" si="120"/>
        <v>-27.510211147815966</v>
      </c>
      <c r="AR341" s="25">
        <v>43468</v>
      </c>
      <c r="AU341" s="22">
        <f>G341-G340</f>
        <v>-29.789999999999964</v>
      </c>
      <c r="AV341" s="27">
        <f t="shared" si="129"/>
        <v>0</v>
      </c>
      <c r="AW341" s="27">
        <f t="shared" si="137"/>
        <v>29.789999999999964</v>
      </c>
      <c r="AX341" s="38">
        <f t="shared" si="141"/>
        <v>7.6221965913595202</v>
      </c>
      <c r="AY341" s="38">
        <f t="shared" si="142"/>
        <v>9.4058563659143299</v>
      </c>
      <c r="AZ341" s="27">
        <f t="shared" si="138"/>
        <v>0.81036710479456453</v>
      </c>
      <c r="BA341" s="35">
        <f t="shared" si="139"/>
        <v>44.762584486228981</v>
      </c>
      <c r="BB341" s="25">
        <v>43468</v>
      </c>
    </row>
    <row r="342" spans="1:54" x14ac:dyDescent="0.25">
      <c r="A342">
        <v>1345</v>
      </c>
      <c r="B342">
        <v>3</v>
      </c>
      <c r="C342" s="2">
        <v>43469</v>
      </c>
      <c r="D342">
        <v>1032.5899999999999</v>
      </c>
      <c r="E342">
        <v>1070.8399999999999</v>
      </c>
      <c r="F342">
        <v>1027.42</v>
      </c>
      <c r="G342">
        <v>1070.71</v>
      </c>
      <c r="H342">
        <v>2093894</v>
      </c>
      <c r="I342" s="2">
        <v>43704.85958113426</v>
      </c>
      <c r="J342" s="2"/>
      <c r="K342" s="11">
        <v>43469</v>
      </c>
      <c r="L342" s="48">
        <f t="shared" si="136"/>
        <v>99.870942122505824</v>
      </c>
      <c r="M342" s="46">
        <f t="shared" si="140"/>
        <v>69.893632618267233</v>
      </c>
      <c r="N342" s="2"/>
      <c r="O342" s="11">
        <v>43469</v>
      </c>
      <c r="P342" s="13">
        <f t="shared" si="130"/>
        <v>0.25</v>
      </c>
      <c r="Q342" s="46">
        <f t="shared" si="126"/>
        <v>1039.1075713260643</v>
      </c>
      <c r="R342" s="2"/>
      <c r="S342" s="25">
        <v>43469</v>
      </c>
      <c r="T342" s="27">
        <f t="shared" si="131"/>
        <v>0.15384615384615385</v>
      </c>
      <c r="U342" s="53">
        <f t="shared" si="135"/>
        <v>1035.926105057358</v>
      </c>
      <c r="V342" s="27">
        <f t="shared" si="121"/>
        <v>7.407407407407407E-2</v>
      </c>
      <c r="W342" s="54">
        <f t="shared" si="124"/>
        <v>1040.8832354922997</v>
      </c>
      <c r="X342" s="53">
        <f t="shared" si="122"/>
        <v>-4.957130434941746</v>
      </c>
      <c r="Y342" s="52">
        <f t="shared" si="123"/>
        <v>0.2</v>
      </c>
      <c r="Z342" s="55">
        <f t="shared" si="127"/>
        <v>-9.7469198695555086</v>
      </c>
      <c r="AA342" s="53">
        <f t="shared" si="125"/>
        <v>4.7897894346137626</v>
      </c>
      <c r="AB342" s="2"/>
      <c r="AC342" s="11">
        <f>C342</f>
        <v>43469</v>
      </c>
      <c r="AD342" s="17">
        <f>AVERAGE(G336:G342)</f>
        <v>1041.235714285714</v>
      </c>
      <c r="AE342" s="18">
        <f>AVERAGE(G329:G342)</f>
        <v>1026.0121428571431</v>
      </c>
      <c r="AG342" s="30">
        <f>AVERAGE(E342,F342,G342)</f>
        <v>1056.3233333333335</v>
      </c>
      <c r="AH342" s="30">
        <f t="shared" si="132"/>
        <v>1035.9442857142858</v>
      </c>
      <c r="AI342" s="30">
        <f t="shared" si="133"/>
        <v>8.491292517006725</v>
      </c>
      <c r="AJ342" s="31">
        <f t="shared" si="134"/>
        <v>159.99957272489567</v>
      </c>
      <c r="AK342" s="25">
        <f t="shared" si="128"/>
        <v>43469</v>
      </c>
      <c r="AN342" s="22">
        <f>AVERAGE(E342,F342,G342)</f>
        <v>1056.3233333333335</v>
      </c>
      <c r="AO342" s="23">
        <f t="shared" ref="AO342:AO405" si="143">AVERAGE(AN323:AN342)</f>
        <v>1035.2655</v>
      </c>
      <c r="AP342" s="23">
        <f t="shared" ref="AP342:AP405" si="144">(ABS(AN323-AO342)+ABS(AN324-AO342)+ABS(AN325-AO342)+ABS(AN326-AO342)+ABS(AN327-AO342)+ABS(AN328-AO342)+ABS(AN329-AO342)+ABS(AN330-AO342)+ABS(AN331-AO342)+ABS(AN332-AO342)+ABS(AN333-AO342)+ABS(AN334-AO342)+ABS(AN335-AO342)+ABS(AN336-AO342)+ABS(AN337-AO342)+ABS(AN338-AO342)+ABS(AN339-AO342)+ABS(AN340-AO342)+ABS(AN341-AO342)+ABS(AN342-AO342))/20</f>
        <v>16.014949999999963</v>
      </c>
      <c r="AQ342" s="24">
        <f t="shared" ref="AQ342:AQ405" si="145">(AN342-AO342)/(AP342*0.015)</f>
        <v>87.659065782632553</v>
      </c>
      <c r="AR342" s="25">
        <v>43469</v>
      </c>
      <c r="AU342" s="22">
        <f>G342-G341</f>
        <v>54.650000000000091</v>
      </c>
      <c r="AV342" s="27">
        <f t="shared" si="129"/>
        <v>54.650000000000091</v>
      </c>
      <c r="AW342" s="27">
        <f t="shared" si="137"/>
        <v>0</v>
      </c>
      <c r="AX342" s="38">
        <f t="shared" si="141"/>
        <v>10.981325406262417</v>
      </c>
      <c r="AY342" s="38">
        <f t="shared" si="142"/>
        <v>8.7340094826347343</v>
      </c>
      <c r="AZ342" s="27">
        <f t="shared" si="138"/>
        <v>1.2573063297098401</v>
      </c>
      <c r="BA342" s="35">
        <f t="shared" si="139"/>
        <v>55.699410982091095</v>
      </c>
      <c r="BB342" s="25">
        <v>43469</v>
      </c>
    </row>
    <row r="343" spans="1:54" x14ac:dyDescent="0.25">
      <c r="A343">
        <v>1346</v>
      </c>
      <c r="B343">
        <v>3</v>
      </c>
      <c r="C343" s="2">
        <v>43472</v>
      </c>
      <c r="D343">
        <v>1071.5</v>
      </c>
      <c r="E343">
        <v>1074</v>
      </c>
      <c r="F343">
        <v>1054.76</v>
      </c>
      <c r="G343">
        <v>1068.3900000000001</v>
      </c>
      <c r="H343">
        <v>1981874</v>
      </c>
      <c r="I343" s="2">
        <v>43704.85958113426</v>
      </c>
      <c r="J343" s="2"/>
      <c r="K343" s="11">
        <v>43472</v>
      </c>
      <c r="L343" s="48">
        <f t="shared" si="136"/>
        <v>94.600057753393102</v>
      </c>
      <c r="M343" s="46">
        <f t="shared" si="140"/>
        <v>78.792354875793635</v>
      </c>
      <c r="N343" s="2"/>
      <c r="O343" s="11">
        <v>43472</v>
      </c>
      <c r="P343" s="13">
        <f t="shared" si="130"/>
        <v>0.25</v>
      </c>
      <c r="Q343" s="46">
        <f t="shared" si="126"/>
        <v>1046.4281784945483</v>
      </c>
      <c r="R343" s="2"/>
      <c r="S343" s="25">
        <v>43472</v>
      </c>
      <c r="T343" s="27">
        <f t="shared" si="131"/>
        <v>0.15384615384615385</v>
      </c>
      <c r="U343" s="53">
        <f t="shared" si="135"/>
        <v>1040.9205504331492</v>
      </c>
      <c r="V343" s="27">
        <f t="shared" si="121"/>
        <v>7.407407407407407E-2</v>
      </c>
      <c r="W343" s="54">
        <f t="shared" si="124"/>
        <v>1042.9207736039812</v>
      </c>
      <c r="X343" s="53">
        <f t="shared" si="122"/>
        <v>-2.0002231708319869</v>
      </c>
      <c r="Y343" s="52">
        <f t="shared" si="123"/>
        <v>0.2</v>
      </c>
      <c r="Z343" s="55">
        <f t="shared" si="127"/>
        <v>-8.1975805298108035</v>
      </c>
      <c r="AA343" s="53">
        <f t="shared" si="125"/>
        <v>6.1973573589788167</v>
      </c>
      <c r="AB343" s="2"/>
      <c r="AC343" s="11">
        <f>C343</f>
        <v>43472</v>
      </c>
      <c r="AD343" s="17">
        <f>AVERAGE(G337:G343)</f>
        <v>1045.3685714285714</v>
      </c>
      <c r="AE343" s="18">
        <f>AVERAGE(G330:G343)</f>
        <v>1027.8899999999999</v>
      </c>
      <c r="AG343" s="30">
        <f>AVERAGE(E343,F343,G343)</f>
        <v>1065.7166666666669</v>
      </c>
      <c r="AH343" s="30">
        <f t="shared" si="132"/>
        <v>1042.3580952380955</v>
      </c>
      <c r="AI343" s="30">
        <f t="shared" si="133"/>
        <v>10.663945578231505</v>
      </c>
      <c r="AJ343" s="31">
        <f t="shared" si="134"/>
        <v>146.02832355192339</v>
      </c>
      <c r="AK343" s="25">
        <f t="shared" si="128"/>
        <v>43472</v>
      </c>
      <c r="AN343" s="22">
        <f>AVERAGE(E343,F343,G343)</f>
        <v>1065.7166666666669</v>
      </c>
      <c r="AO343" s="23">
        <f t="shared" si="143"/>
        <v>1035.7063333333333</v>
      </c>
      <c r="AP343" s="23">
        <f t="shared" si="144"/>
        <v>16.411699999999975</v>
      </c>
      <c r="AQ343" s="24">
        <f t="shared" si="145"/>
        <v>121.90625522577864</v>
      </c>
      <c r="AR343" s="25">
        <v>43472</v>
      </c>
      <c r="AU343" s="22">
        <f>G343-G342</f>
        <v>-2.3199999999999363</v>
      </c>
      <c r="AV343" s="27">
        <f t="shared" si="129"/>
        <v>0</v>
      </c>
      <c r="AW343" s="27">
        <f t="shared" si="137"/>
        <v>2.3199999999999363</v>
      </c>
      <c r="AX343" s="38">
        <f t="shared" si="141"/>
        <v>10.196945020100816</v>
      </c>
      <c r="AY343" s="38">
        <f t="shared" si="142"/>
        <v>8.2758659481608206</v>
      </c>
      <c r="AZ343" s="27">
        <f t="shared" si="138"/>
        <v>1.2321302790515747</v>
      </c>
      <c r="BA343" s="35">
        <f t="shared" si="139"/>
        <v>55.199747551254177</v>
      </c>
      <c r="BB343" s="25">
        <v>43472</v>
      </c>
    </row>
    <row r="344" spans="1:54" x14ac:dyDescent="0.25">
      <c r="A344">
        <v>1347</v>
      </c>
      <c r="B344">
        <v>3</v>
      </c>
      <c r="C344" s="2">
        <v>43473</v>
      </c>
      <c r="D344">
        <v>1076.1099999999999</v>
      </c>
      <c r="E344">
        <v>1084.56</v>
      </c>
      <c r="F344">
        <v>1060.53</v>
      </c>
      <c r="G344">
        <v>1076.28</v>
      </c>
      <c r="H344">
        <v>1765267</v>
      </c>
      <c r="I344" s="2">
        <v>43704.85958113426</v>
      </c>
      <c r="J344" s="2"/>
      <c r="K344" s="11">
        <v>43473</v>
      </c>
      <c r="L344" s="48">
        <f t="shared" si="136"/>
        <v>92.76539973787682</v>
      </c>
      <c r="M344" s="46">
        <f t="shared" si="140"/>
        <v>95.745466537925253</v>
      </c>
      <c r="N344" s="2"/>
      <c r="O344" s="11">
        <v>43473</v>
      </c>
      <c r="P344" s="13">
        <f t="shared" si="130"/>
        <v>0.25</v>
      </c>
      <c r="Q344" s="46">
        <f t="shared" si="126"/>
        <v>1053.8911338709113</v>
      </c>
      <c r="R344" s="2"/>
      <c r="S344" s="25">
        <v>43473</v>
      </c>
      <c r="T344" s="27">
        <f t="shared" si="131"/>
        <v>0.15384615384615385</v>
      </c>
      <c r="U344" s="53">
        <f t="shared" si="135"/>
        <v>1046.3604657511262</v>
      </c>
      <c r="V344" s="27">
        <f t="shared" si="121"/>
        <v>7.407407407407407E-2</v>
      </c>
      <c r="W344" s="54">
        <f t="shared" si="124"/>
        <v>1045.3918274110936</v>
      </c>
      <c r="X344" s="53">
        <f t="shared" si="122"/>
        <v>0.96863834003261218</v>
      </c>
      <c r="Y344" s="52">
        <f t="shared" si="123"/>
        <v>0.2</v>
      </c>
      <c r="Z344" s="55">
        <f t="shared" si="127"/>
        <v>-6.3643367558421202</v>
      </c>
      <c r="AA344" s="53">
        <f t="shared" si="125"/>
        <v>7.3329750958747324</v>
      </c>
      <c r="AB344" s="2"/>
      <c r="AC344" s="11">
        <f>C344</f>
        <v>43473</v>
      </c>
      <c r="AD344" s="17">
        <f>AVERAGE(G338:G344)</f>
        <v>1049.9971428571428</v>
      </c>
      <c r="AE344" s="18">
        <f>AVERAGE(G331:G344)</f>
        <v>1032.1578571428572</v>
      </c>
      <c r="AG344" s="30">
        <f>AVERAGE(E344,F344,G344)</f>
        <v>1073.79</v>
      </c>
      <c r="AH344" s="30">
        <f t="shared" si="132"/>
        <v>1048.8628571428574</v>
      </c>
      <c r="AI344" s="30">
        <f t="shared" si="133"/>
        <v>14.068979591836881</v>
      </c>
      <c r="AJ344" s="31">
        <f t="shared" si="134"/>
        <v>118.11869602637876</v>
      </c>
      <c r="AK344" s="25">
        <f t="shared" si="128"/>
        <v>43473</v>
      </c>
      <c r="AN344" s="22">
        <f>AVERAGE(E344,F344,G344)</f>
        <v>1073.79</v>
      </c>
      <c r="AO344" s="23">
        <f t="shared" si="143"/>
        <v>1037.0568333333335</v>
      </c>
      <c r="AP344" s="23">
        <f t="shared" si="144"/>
        <v>17.627149999999951</v>
      </c>
      <c r="AQ344" s="24">
        <f t="shared" si="145"/>
        <v>138.92647295664744</v>
      </c>
      <c r="AR344" s="25">
        <v>43473</v>
      </c>
      <c r="AU344" s="22">
        <f>G344-G343</f>
        <v>7.8899999999998727</v>
      </c>
      <c r="AV344" s="27">
        <f t="shared" si="129"/>
        <v>7.8899999999998727</v>
      </c>
      <c r="AW344" s="27">
        <f t="shared" si="137"/>
        <v>0</v>
      </c>
      <c r="AX344" s="38">
        <f t="shared" si="141"/>
        <v>10.032163232950749</v>
      </c>
      <c r="AY344" s="38">
        <f t="shared" si="142"/>
        <v>7.6847326661493343</v>
      </c>
      <c r="AZ344" s="27">
        <f t="shared" si="138"/>
        <v>1.305466783137645</v>
      </c>
      <c r="BA344" s="35">
        <f t="shared" si="139"/>
        <v>56.62483591982005</v>
      </c>
      <c r="BB344" s="25">
        <v>43473</v>
      </c>
    </row>
    <row r="345" spans="1:54" x14ac:dyDescent="0.25">
      <c r="A345">
        <v>1348</v>
      </c>
      <c r="B345">
        <v>3</v>
      </c>
      <c r="C345" s="2">
        <v>43474</v>
      </c>
      <c r="D345">
        <v>1081.6500000000001</v>
      </c>
      <c r="E345">
        <v>1082.6300000000001</v>
      </c>
      <c r="F345">
        <v>1066.4000000000001</v>
      </c>
      <c r="G345">
        <v>1074.6600000000001</v>
      </c>
      <c r="H345">
        <v>1199272</v>
      </c>
      <c r="I345" s="2">
        <v>43704.85958113426</v>
      </c>
      <c r="J345" s="2"/>
      <c r="K345" s="11">
        <v>43474</v>
      </c>
      <c r="L345" s="48">
        <f t="shared" si="136"/>
        <v>91.349934469200633</v>
      </c>
      <c r="M345" s="46">
        <f t="shared" si="140"/>
        <v>92.90513065349019</v>
      </c>
      <c r="N345" s="2"/>
      <c r="O345" s="11">
        <v>43474</v>
      </c>
      <c r="P345" s="13">
        <f t="shared" si="130"/>
        <v>0.25</v>
      </c>
      <c r="Q345" s="46">
        <f t="shared" si="126"/>
        <v>1059.0833504031834</v>
      </c>
      <c r="R345" s="2"/>
      <c r="S345" s="25">
        <v>43474</v>
      </c>
      <c r="T345" s="27">
        <f t="shared" si="131"/>
        <v>0.15384615384615385</v>
      </c>
      <c r="U345" s="53">
        <f t="shared" si="135"/>
        <v>1050.714240250953</v>
      </c>
      <c r="V345" s="27">
        <f t="shared" si="121"/>
        <v>7.407407407407407E-2</v>
      </c>
      <c r="W345" s="54">
        <f t="shared" si="124"/>
        <v>1047.5598401954571</v>
      </c>
      <c r="X345" s="53">
        <f t="shared" si="122"/>
        <v>3.1544000554958984</v>
      </c>
      <c r="Y345" s="52">
        <f t="shared" si="123"/>
        <v>0.2</v>
      </c>
      <c r="Z345" s="55">
        <f t="shared" si="127"/>
        <v>-4.4605893935745158</v>
      </c>
      <c r="AA345" s="53">
        <f t="shared" si="125"/>
        <v>7.6149894490704142</v>
      </c>
      <c r="AB345" s="2"/>
      <c r="AC345" s="11">
        <f>C345</f>
        <v>43474</v>
      </c>
      <c r="AD345" s="17">
        <f>AVERAGE(G339:G345)</f>
        <v>1055.3657142857141</v>
      </c>
      <c r="AE345" s="18">
        <f>AVERAGE(G332:G345)</f>
        <v>1035.4399999999998</v>
      </c>
      <c r="AG345" s="30">
        <f>AVERAGE(E345,F345,G345)</f>
        <v>1074.5633333333335</v>
      </c>
      <c r="AH345" s="30">
        <f t="shared" si="132"/>
        <v>1053.527142857143</v>
      </c>
      <c r="AI345" s="30">
        <f t="shared" si="133"/>
        <v>16.081360544217791</v>
      </c>
      <c r="AJ345" s="31">
        <f t="shared" si="134"/>
        <v>87.20734135377333</v>
      </c>
      <c r="AK345" s="25">
        <f t="shared" si="128"/>
        <v>43474</v>
      </c>
      <c r="AN345" s="22">
        <f>AVERAGE(E345,F345,G345)</f>
        <v>1074.5633333333335</v>
      </c>
      <c r="AO345" s="23">
        <f t="shared" si="143"/>
        <v>1038.9301666666665</v>
      </c>
      <c r="AP345" s="23">
        <f t="shared" si="144"/>
        <v>19.573183333333326</v>
      </c>
      <c r="AQ345" s="24">
        <f t="shared" si="145"/>
        <v>121.36730157730085</v>
      </c>
      <c r="AR345" s="25">
        <v>43474</v>
      </c>
      <c r="AU345" s="22">
        <f>G345-G344</f>
        <v>-1.6199999999998909</v>
      </c>
      <c r="AV345" s="27">
        <f t="shared" si="129"/>
        <v>0</v>
      </c>
      <c r="AW345" s="27">
        <f t="shared" si="137"/>
        <v>1.6199999999998909</v>
      </c>
      <c r="AX345" s="38">
        <f t="shared" si="141"/>
        <v>9.3155801448828388</v>
      </c>
      <c r="AY345" s="38">
        <f t="shared" si="142"/>
        <v>7.2515374757100881</v>
      </c>
      <c r="AZ345" s="27">
        <f t="shared" si="138"/>
        <v>1.2846351792411628</v>
      </c>
      <c r="BA345" s="35">
        <f t="shared" si="139"/>
        <v>56.229335471751426</v>
      </c>
      <c r="BB345" s="25">
        <v>43474</v>
      </c>
    </row>
    <row r="346" spans="1:54" x14ac:dyDescent="0.25">
      <c r="A346">
        <v>1349</v>
      </c>
      <c r="B346">
        <v>3</v>
      </c>
      <c r="C346" s="2">
        <v>43475</v>
      </c>
      <c r="D346">
        <v>1067.6600000000001</v>
      </c>
      <c r="E346">
        <v>1071.1500000000001</v>
      </c>
      <c r="F346">
        <v>1057.71</v>
      </c>
      <c r="G346">
        <v>1070.33</v>
      </c>
      <c r="H346">
        <v>1456421</v>
      </c>
      <c r="I346" s="2">
        <v>43704.85958113426</v>
      </c>
      <c r="J346" s="2"/>
      <c r="K346" s="11">
        <v>43475</v>
      </c>
      <c r="L346" s="48">
        <f t="shared" si="136"/>
        <v>87.566622979466985</v>
      </c>
      <c r="M346" s="46">
        <f t="shared" si="140"/>
        <v>90.560652395514808</v>
      </c>
      <c r="N346" s="2"/>
      <c r="O346" s="11">
        <v>43475</v>
      </c>
      <c r="P346" s="13">
        <f t="shared" si="130"/>
        <v>0.25</v>
      </c>
      <c r="Q346" s="46">
        <f t="shared" si="126"/>
        <v>1061.8950128023876</v>
      </c>
      <c r="R346" s="2"/>
      <c r="S346" s="25">
        <v>43475</v>
      </c>
      <c r="T346" s="27">
        <f t="shared" si="131"/>
        <v>0.15384615384615385</v>
      </c>
      <c r="U346" s="53">
        <f t="shared" si="135"/>
        <v>1053.7320494431142</v>
      </c>
      <c r="V346" s="27">
        <f t="shared" si="121"/>
        <v>7.407407407407407E-2</v>
      </c>
      <c r="W346" s="54">
        <f t="shared" si="124"/>
        <v>1049.2465186994973</v>
      </c>
      <c r="X346" s="53">
        <f t="shared" si="122"/>
        <v>4.4855307436168914</v>
      </c>
      <c r="Y346" s="52">
        <f t="shared" si="123"/>
        <v>0.2</v>
      </c>
      <c r="Z346" s="55">
        <f t="shared" si="127"/>
        <v>-2.671365366136234</v>
      </c>
      <c r="AA346" s="53">
        <f t="shared" si="125"/>
        <v>7.1568961097531254</v>
      </c>
      <c r="AB346" s="2"/>
      <c r="AC346" s="11">
        <f>C346</f>
        <v>43475</v>
      </c>
      <c r="AD346" s="17">
        <f>AVERAGE(G340:G346)</f>
        <v>1060.3257142857142</v>
      </c>
      <c r="AE346" s="18">
        <f>AVERAGE(G333:G346)</f>
        <v>1038.82</v>
      </c>
      <c r="AG346" s="30">
        <f>AVERAGE(E346,F346,G346)</f>
        <v>1066.3966666666668</v>
      </c>
      <c r="AH346" s="30">
        <f t="shared" si="132"/>
        <v>1057.6838095238095</v>
      </c>
      <c r="AI346" s="30">
        <f t="shared" si="133"/>
        <v>14.208979591836819</v>
      </c>
      <c r="AJ346" s="31">
        <f t="shared" si="134"/>
        <v>40.879581753418741</v>
      </c>
      <c r="AK346" s="25">
        <f t="shared" si="128"/>
        <v>43475</v>
      </c>
      <c r="AN346" s="22">
        <f>AVERAGE(E346,F346,G346)</f>
        <v>1066.3966666666668</v>
      </c>
      <c r="AO346" s="23">
        <f t="shared" si="143"/>
        <v>1039.7134999999998</v>
      </c>
      <c r="AP346" s="23">
        <f t="shared" si="144"/>
        <v>20.434850000000004</v>
      </c>
      <c r="AQ346" s="24">
        <f t="shared" si="145"/>
        <v>87.051178637366775</v>
      </c>
      <c r="AR346" s="25">
        <v>43475</v>
      </c>
      <c r="AU346" s="22">
        <f>G346-G345</f>
        <v>-4.3300000000001546</v>
      </c>
      <c r="AV346" s="27">
        <f t="shared" si="129"/>
        <v>0</v>
      </c>
      <c r="AW346" s="27">
        <f t="shared" si="137"/>
        <v>4.3300000000001546</v>
      </c>
      <c r="AX346" s="38">
        <f t="shared" si="141"/>
        <v>8.6501815631054928</v>
      </c>
      <c r="AY346" s="38">
        <f t="shared" si="142"/>
        <v>7.0428562274450925</v>
      </c>
      <c r="AZ346" s="27">
        <f t="shared" si="138"/>
        <v>1.2282206655585077</v>
      </c>
      <c r="BA346" s="35">
        <f t="shared" si="139"/>
        <v>55.121141480422089</v>
      </c>
      <c r="BB346" s="25">
        <v>43475</v>
      </c>
    </row>
    <row r="347" spans="1:54" x14ac:dyDescent="0.25">
      <c r="A347">
        <v>1350</v>
      </c>
      <c r="B347">
        <v>3</v>
      </c>
      <c r="C347" s="2">
        <v>43476</v>
      </c>
      <c r="D347">
        <v>1063.18</v>
      </c>
      <c r="E347">
        <v>1063.78</v>
      </c>
      <c r="F347">
        <v>1048.48</v>
      </c>
      <c r="G347">
        <v>1057.19</v>
      </c>
      <c r="H347">
        <v>1520756</v>
      </c>
      <c r="I347" s="2">
        <v>43704.85958113426</v>
      </c>
      <c r="J347" s="2"/>
      <c r="K347" s="11">
        <v>43476</v>
      </c>
      <c r="L347" s="48">
        <f t="shared" si="136"/>
        <v>76.08562691131506</v>
      </c>
      <c r="M347" s="46">
        <f t="shared" si="140"/>
        <v>85.000728119994221</v>
      </c>
      <c r="N347" s="2"/>
      <c r="O347" s="11">
        <v>43476</v>
      </c>
      <c r="P347" s="13">
        <f t="shared" si="130"/>
        <v>0.25</v>
      </c>
      <c r="Q347" s="46">
        <f t="shared" si="126"/>
        <v>1060.7187596017907</v>
      </c>
      <c r="R347" s="2"/>
      <c r="S347" s="25">
        <v>43476</v>
      </c>
      <c r="T347" s="27">
        <f t="shared" si="131"/>
        <v>0.15384615384615385</v>
      </c>
      <c r="U347" s="53">
        <f t="shared" si="135"/>
        <v>1054.2640418364813</v>
      </c>
      <c r="V347" s="27">
        <f t="shared" si="121"/>
        <v>7.407407407407407E-2</v>
      </c>
      <c r="W347" s="54">
        <f t="shared" si="124"/>
        <v>1049.8349247217568</v>
      </c>
      <c r="X347" s="53">
        <f t="shared" si="122"/>
        <v>4.4291171147244768</v>
      </c>
      <c r="Y347" s="52">
        <f t="shared" si="123"/>
        <v>0.2</v>
      </c>
      <c r="Z347" s="55">
        <f t="shared" si="127"/>
        <v>-1.2512688699640917</v>
      </c>
      <c r="AA347" s="53">
        <f t="shared" si="125"/>
        <v>5.6803859846885683</v>
      </c>
      <c r="AB347" s="2"/>
      <c r="AC347" s="11">
        <f>C347</f>
        <v>43476</v>
      </c>
      <c r="AD347" s="17">
        <f>AVERAGE(G341:G347)</f>
        <v>1061.9457142857141</v>
      </c>
      <c r="AE347" s="18">
        <f>AVERAGE(G334:G347)</f>
        <v>1042.2328571428573</v>
      </c>
      <c r="AG347" s="30">
        <f>AVERAGE(E347,F347,G347)</f>
        <v>1056.4833333333333</v>
      </c>
      <c r="AH347" s="30">
        <f t="shared" si="132"/>
        <v>1060.3300000000002</v>
      </c>
      <c r="AI347" s="30">
        <f t="shared" si="133"/>
        <v>11.184761904761931</v>
      </c>
      <c r="AJ347" s="31">
        <f t="shared" si="134"/>
        <v>-22.928019981835472</v>
      </c>
      <c r="AK347" s="25">
        <f t="shared" si="128"/>
        <v>43476</v>
      </c>
      <c r="AN347" s="22">
        <f>AVERAGE(E347,F347,G347)</f>
        <v>1056.4833333333333</v>
      </c>
      <c r="AO347" s="23">
        <f t="shared" si="143"/>
        <v>1039.069</v>
      </c>
      <c r="AP347" s="23">
        <f t="shared" si="144"/>
        <v>19.725900000000024</v>
      </c>
      <c r="AQ347" s="24">
        <f t="shared" si="145"/>
        <v>58.854377014765255</v>
      </c>
      <c r="AR347" s="25">
        <v>43476</v>
      </c>
      <c r="AU347" s="22">
        <f>G347-G346</f>
        <v>-13.139999999999873</v>
      </c>
      <c r="AV347" s="27">
        <f t="shared" si="129"/>
        <v>0</v>
      </c>
      <c r="AW347" s="27">
        <f t="shared" si="137"/>
        <v>13.139999999999873</v>
      </c>
      <c r="AX347" s="38">
        <f t="shared" si="141"/>
        <v>8.0323114514551008</v>
      </c>
      <c r="AY347" s="38">
        <f t="shared" si="142"/>
        <v>7.4783664969132913</v>
      </c>
      <c r="AZ347" s="27">
        <f t="shared" si="138"/>
        <v>1.0740729883685765</v>
      </c>
      <c r="BA347" s="35">
        <f t="shared" si="139"/>
        <v>51.785689047202737</v>
      </c>
      <c r="BB347" s="25">
        <v>43476</v>
      </c>
    </row>
    <row r="348" spans="1:54" x14ac:dyDescent="0.25">
      <c r="A348">
        <v>1351</v>
      </c>
      <c r="B348">
        <v>3</v>
      </c>
      <c r="C348" s="2">
        <v>43479</v>
      </c>
      <c r="D348">
        <v>1046.92</v>
      </c>
      <c r="E348">
        <v>1051.53</v>
      </c>
      <c r="F348">
        <v>1041.26</v>
      </c>
      <c r="G348">
        <v>1044.69</v>
      </c>
      <c r="H348">
        <v>1144263</v>
      </c>
      <c r="I348" s="2">
        <v>43704.85958113426</v>
      </c>
      <c r="J348" s="2"/>
      <c r="K348" s="11">
        <v>43479</v>
      </c>
      <c r="L348" s="48">
        <f t="shared" si="136"/>
        <v>65.163826998689458</v>
      </c>
      <c r="M348" s="46">
        <f t="shared" si="140"/>
        <v>76.27202562982383</v>
      </c>
      <c r="N348" s="2"/>
      <c r="O348" s="11">
        <v>43479</v>
      </c>
      <c r="P348" s="13">
        <f t="shared" si="130"/>
        <v>0.25</v>
      </c>
      <c r="Q348" s="46">
        <f t="shared" si="126"/>
        <v>1056.711569701343</v>
      </c>
      <c r="R348" s="2"/>
      <c r="S348" s="25">
        <v>43479</v>
      </c>
      <c r="T348" s="27">
        <f t="shared" si="131"/>
        <v>0.15384615384615385</v>
      </c>
      <c r="U348" s="53">
        <f t="shared" si="135"/>
        <v>1052.7911123231765</v>
      </c>
      <c r="V348" s="27">
        <f t="shared" ref="V348:V411" si="146">2/(26+1)</f>
        <v>7.407407407407407E-2</v>
      </c>
      <c r="W348" s="54">
        <f t="shared" si="124"/>
        <v>1049.4538191868119</v>
      </c>
      <c r="X348" s="53">
        <f t="shared" ref="X348:X411" si="147">U348-W348</f>
        <v>3.3372931363646785</v>
      </c>
      <c r="Y348" s="52">
        <f t="shared" ref="Y348:Y411" si="148">2/(9+1)</f>
        <v>0.2</v>
      </c>
      <c r="Z348" s="55">
        <f t="shared" si="127"/>
        <v>-0.33355646869833766</v>
      </c>
      <c r="AA348" s="53">
        <f t="shared" si="125"/>
        <v>3.6708496050630162</v>
      </c>
      <c r="AB348" s="2"/>
      <c r="AC348" s="11">
        <f>C348</f>
        <v>43479</v>
      </c>
      <c r="AD348" s="17">
        <f>AVERAGE(G342:G348)</f>
        <v>1066.0357142857142</v>
      </c>
      <c r="AE348" s="18">
        <f>AVERAGE(G335:G348)</f>
        <v>1046.8864285714285</v>
      </c>
      <c r="AG348" s="30">
        <f>AVERAGE(E348,F348,G348)</f>
        <v>1045.8266666666666</v>
      </c>
      <c r="AH348" s="30">
        <f t="shared" si="132"/>
        <v>1062.7285714285715</v>
      </c>
      <c r="AI348" s="30">
        <f t="shared" si="133"/>
        <v>8.4435374149660287</v>
      </c>
      <c r="AJ348" s="31">
        <f t="shared" si="134"/>
        <v>-133.45042432055055</v>
      </c>
      <c r="AK348" s="25">
        <f t="shared" si="128"/>
        <v>43479</v>
      </c>
      <c r="AN348" s="22">
        <f>AVERAGE(E348,F348,G348)</f>
        <v>1045.8266666666666</v>
      </c>
      <c r="AO348" s="23">
        <f t="shared" si="143"/>
        <v>1038.1005000000002</v>
      </c>
      <c r="AP348" s="23">
        <f t="shared" si="144"/>
        <v>18.660550000000047</v>
      </c>
      <c r="AQ348" s="24">
        <f t="shared" si="145"/>
        <v>27.602497127777905</v>
      </c>
      <c r="AR348" s="25">
        <v>43479</v>
      </c>
      <c r="AU348" s="22">
        <f>G348-G347</f>
        <v>-12.5</v>
      </c>
      <c r="AV348" s="27">
        <f t="shared" si="129"/>
        <v>0</v>
      </c>
      <c r="AW348" s="27">
        <f t="shared" si="137"/>
        <v>12.5</v>
      </c>
      <c r="AX348" s="38">
        <f t="shared" si="141"/>
        <v>7.4585749192083082</v>
      </c>
      <c r="AY348" s="38">
        <f t="shared" si="142"/>
        <v>7.837054604276628</v>
      </c>
      <c r="AZ348" s="27">
        <f t="shared" si="138"/>
        <v>0.95170638662364482</v>
      </c>
      <c r="BA348" s="35">
        <f t="shared" si="139"/>
        <v>48.762784871040445</v>
      </c>
      <c r="BB348" s="25">
        <v>43479</v>
      </c>
    </row>
    <row r="349" spans="1:54" x14ac:dyDescent="0.25">
      <c r="A349">
        <v>1352</v>
      </c>
      <c r="B349">
        <v>3</v>
      </c>
      <c r="C349" s="2">
        <v>43480</v>
      </c>
      <c r="D349">
        <v>1050.17</v>
      </c>
      <c r="E349">
        <v>1080.05</v>
      </c>
      <c r="F349">
        <v>1047.3399999999999</v>
      </c>
      <c r="G349">
        <v>1077.1500000000001</v>
      </c>
      <c r="H349">
        <v>1463570</v>
      </c>
      <c r="I349" s="2">
        <v>43704.85958113426</v>
      </c>
      <c r="J349" s="2"/>
      <c r="K349" s="11">
        <v>43480</v>
      </c>
      <c r="L349" s="48">
        <f t="shared" si="136"/>
        <v>92.703820401733111</v>
      </c>
      <c r="M349" s="46">
        <f t="shared" si="140"/>
        <v>77.98442477057921</v>
      </c>
      <c r="N349" s="2"/>
      <c r="O349" s="11">
        <v>43480</v>
      </c>
      <c r="P349" s="13">
        <f t="shared" si="130"/>
        <v>0.25</v>
      </c>
      <c r="Q349" s="46">
        <f t="shared" si="126"/>
        <v>1061.8211772760073</v>
      </c>
      <c r="R349" s="2"/>
      <c r="S349" s="25">
        <v>43480</v>
      </c>
      <c r="T349" s="27">
        <f t="shared" si="131"/>
        <v>0.15384615384615385</v>
      </c>
      <c r="U349" s="53">
        <f t="shared" si="135"/>
        <v>1056.5386335042263</v>
      </c>
      <c r="V349" s="27">
        <f t="shared" si="146"/>
        <v>7.407407407407407E-2</v>
      </c>
      <c r="W349" s="54">
        <f t="shared" ref="W349:W412" si="149">((G349 -W348)*V349)+W348</f>
        <v>1051.505388135937</v>
      </c>
      <c r="X349" s="53">
        <f t="shared" si="147"/>
        <v>5.0332453682892719</v>
      </c>
      <c r="Y349" s="52">
        <f t="shared" si="148"/>
        <v>0.2</v>
      </c>
      <c r="Z349" s="55">
        <f t="shared" si="127"/>
        <v>0.73980389869918439</v>
      </c>
      <c r="AA349" s="53">
        <f t="shared" si="125"/>
        <v>4.2934414695900873</v>
      </c>
      <c r="AB349" s="2"/>
      <c r="AC349" s="11">
        <f>C349</f>
        <v>43480</v>
      </c>
      <c r="AD349" s="17">
        <f>AVERAGE(G343:G349)</f>
        <v>1066.9557142857143</v>
      </c>
      <c r="AE349" s="18">
        <f>AVERAGE(G336:G349)</f>
        <v>1054.0957142857144</v>
      </c>
      <c r="AG349" s="30">
        <f>AVERAGE(E349,F349,G349)</f>
        <v>1068.18</v>
      </c>
      <c r="AH349" s="30">
        <f t="shared" si="132"/>
        <v>1064.4223809523812</v>
      </c>
      <c r="AI349" s="30">
        <f t="shared" si="133"/>
        <v>7.5813605442176595</v>
      </c>
      <c r="AJ349" s="31">
        <f t="shared" si="134"/>
        <v>33.042609574740077</v>
      </c>
      <c r="AK349" s="25">
        <f t="shared" si="128"/>
        <v>43480</v>
      </c>
      <c r="AN349" s="22">
        <f>AVERAGE(E349,F349,G349)</f>
        <v>1068.18</v>
      </c>
      <c r="AO349" s="23">
        <f t="shared" si="143"/>
        <v>1039.0846666666666</v>
      </c>
      <c r="AP349" s="23">
        <f t="shared" si="144"/>
        <v>19.743133333333354</v>
      </c>
      <c r="AQ349" s="24">
        <f t="shared" si="145"/>
        <v>98.246253831149389</v>
      </c>
      <c r="AR349" s="25">
        <v>43480</v>
      </c>
      <c r="AU349" s="22">
        <f>G349-G348</f>
        <v>32.460000000000036</v>
      </c>
      <c r="AV349" s="27">
        <f t="shared" si="129"/>
        <v>32.460000000000036</v>
      </c>
      <c r="AW349" s="27">
        <f t="shared" si="137"/>
        <v>0</v>
      </c>
      <c r="AX349" s="38">
        <f t="shared" si="141"/>
        <v>9.2443909964077182</v>
      </c>
      <c r="AY349" s="38">
        <f t="shared" si="142"/>
        <v>7.2772649896854409</v>
      </c>
      <c r="AZ349" s="27">
        <f t="shared" si="138"/>
        <v>1.2703111690326541</v>
      </c>
      <c r="BA349" s="35">
        <f t="shared" si="139"/>
        <v>55.953174452906154</v>
      </c>
      <c r="BB349" s="25">
        <v>43480</v>
      </c>
    </row>
    <row r="350" spans="1:54" x14ac:dyDescent="0.25">
      <c r="A350">
        <v>1353</v>
      </c>
      <c r="B350">
        <v>3</v>
      </c>
      <c r="C350" s="2">
        <v>43481</v>
      </c>
      <c r="D350">
        <v>1080</v>
      </c>
      <c r="E350">
        <v>1092.3800000000001</v>
      </c>
      <c r="F350">
        <v>1079.3399999999999</v>
      </c>
      <c r="G350">
        <v>1080.97</v>
      </c>
      <c r="H350">
        <v>1331819</v>
      </c>
      <c r="I350" s="2">
        <v>43704.85958113426</v>
      </c>
      <c r="J350" s="2"/>
      <c r="K350" s="11">
        <v>43481</v>
      </c>
      <c r="L350" s="48">
        <f t="shared" si="136"/>
        <v>88.037324386663798</v>
      </c>
      <c r="M350" s="46">
        <f t="shared" si="140"/>
        <v>81.968323929028784</v>
      </c>
      <c r="N350" s="2"/>
      <c r="O350" s="11">
        <v>43481</v>
      </c>
      <c r="P350" s="13">
        <f t="shared" si="130"/>
        <v>0.25</v>
      </c>
      <c r="Q350" s="46">
        <f t="shared" si="126"/>
        <v>1066.6083829570055</v>
      </c>
      <c r="R350" s="2"/>
      <c r="S350" s="25">
        <v>43481</v>
      </c>
      <c r="T350" s="27">
        <f t="shared" si="131"/>
        <v>0.15384615384615385</v>
      </c>
      <c r="U350" s="53">
        <f t="shared" si="135"/>
        <v>1060.2973052728069</v>
      </c>
      <c r="V350" s="27">
        <f t="shared" si="146"/>
        <v>7.407407407407407E-2</v>
      </c>
      <c r="W350" s="54">
        <f t="shared" si="149"/>
        <v>1053.6879519777194</v>
      </c>
      <c r="X350" s="53">
        <f t="shared" si="147"/>
        <v>6.6093532950874305</v>
      </c>
      <c r="Y350" s="52">
        <f t="shared" si="148"/>
        <v>0.2</v>
      </c>
      <c r="Z350" s="55">
        <f t="shared" si="127"/>
        <v>1.9137137779768336</v>
      </c>
      <c r="AA350" s="53">
        <f t="shared" si="125"/>
        <v>4.6956395171105969</v>
      </c>
      <c r="AB350" s="2"/>
      <c r="AC350" s="11">
        <f>C350</f>
        <v>43481</v>
      </c>
      <c r="AD350" s="17">
        <f>AVERAGE(G344:G350)</f>
        <v>1068.752857142857</v>
      </c>
      <c r="AE350" s="18">
        <f>AVERAGE(G337:G350)</f>
        <v>1057.0607142857143</v>
      </c>
      <c r="AG350" s="30">
        <f>AVERAGE(E350,F350,G350)</f>
        <v>1084.2300000000002</v>
      </c>
      <c r="AH350" s="30">
        <f t="shared" si="132"/>
        <v>1067.0671428571429</v>
      </c>
      <c r="AI350" s="30">
        <f t="shared" si="133"/>
        <v>9.2842176870748769</v>
      </c>
      <c r="AJ350" s="31">
        <f t="shared" si="134"/>
        <v>123.24037573821487</v>
      </c>
      <c r="AK350" s="25">
        <f t="shared" si="128"/>
        <v>43481</v>
      </c>
      <c r="AN350" s="22">
        <f>AVERAGE(E350,F350,G350)</f>
        <v>1084.2300000000002</v>
      </c>
      <c r="AO350" s="23">
        <f t="shared" si="143"/>
        <v>1042.0031666666666</v>
      </c>
      <c r="AP350" s="23">
        <f t="shared" si="144"/>
        <v>21.348150000000043</v>
      </c>
      <c r="AQ350" s="24">
        <f t="shared" si="145"/>
        <v>131.86726822803078</v>
      </c>
      <c r="AR350" s="25">
        <v>43481</v>
      </c>
      <c r="AU350" s="22">
        <f>G350-G349</f>
        <v>3.8199999999999363</v>
      </c>
      <c r="AV350" s="27">
        <f t="shared" si="129"/>
        <v>3.8199999999999363</v>
      </c>
      <c r="AW350" s="27">
        <f t="shared" si="137"/>
        <v>0</v>
      </c>
      <c r="AX350" s="38">
        <f t="shared" si="141"/>
        <v>8.8569344966643051</v>
      </c>
      <c r="AY350" s="38">
        <f t="shared" si="142"/>
        <v>6.7574603475650523</v>
      </c>
      <c r="AZ350" s="27">
        <f t="shared" si="138"/>
        <v>1.3106898214883</v>
      </c>
      <c r="BA350" s="35">
        <f t="shared" si="139"/>
        <v>56.722880297455646</v>
      </c>
      <c r="BB350" s="25">
        <v>43481</v>
      </c>
    </row>
    <row r="351" spans="1:54" x14ac:dyDescent="0.25">
      <c r="A351">
        <v>1354</v>
      </c>
      <c r="B351">
        <v>3</v>
      </c>
      <c r="C351" s="2">
        <v>43482</v>
      </c>
      <c r="D351">
        <v>1079.47</v>
      </c>
      <c r="E351">
        <v>1091.8</v>
      </c>
      <c r="F351">
        <v>1073.5</v>
      </c>
      <c r="G351">
        <v>1089.9000000000001</v>
      </c>
      <c r="H351">
        <v>1242664</v>
      </c>
      <c r="I351" s="2">
        <v>43704.85958113426</v>
      </c>
      <c r="J351" s="2"/>
      <c r="K351" s="11">
        <v>43482</v>
      </c>
      <c r="L351" s="48">
        <f t="shared" si="136"/>
        <v>96.833099221044549</v>
      </c>
      <c r="M351" s="46">
        <f t="shared" si="140"/>
        <v>92.524748003147167</v>
      </c>
      <c r="N351" s="2"/>
      <c r="O351" s="11">
        <v>43482</v>
      </c>
      <c r="P351" s="13">
        <f t="shared" si="130"/>
        <v>0.25</v>
      </c>
      <c r="Q351" s="46">
        <f t="shared" si="126"/>
        <v>1072.4312872177543</v>
      </c>
      <c r="R351" s="2"/>
      <c r="S351" s="25">
        <v>43482</v>
      </c>
      <c r="T351" s="27">
        <f t="shared" si="131"/>
        <v>0.15384615384615385</v>
      </c>
      <c r="U351" s="53">
        <f t="shared" si="135"/>
        <v>1064.8515660000674</v>
      </c>
      <c r="V351" s="27">
        <f t="shared" si="146"/>
        <v>7.407407407407407E-2</v>
      </c>
      <c r="W351" s="54">
        <f t="shared" si="149"/>
        <v>1056.3703259052957</v>
      </c>
      <c r="X351" s="53">
        <f t="shared" si="147"/>
        <v>8.4812400947716924</v>
      </c>
      <c r="Y351" s="52">
        <f t="shared" si="148"/>
        <v>0.2</v>
      </c>
      <c r="Z351" s="55">
        <f t="shared" si="127"/>
        <v>3.2272190413358057</v>
      </c>
      <c r="AA351" s="53">
        <f t="shared" si="125"/>
        <v>5.2540210534358867</v>
      </c>
      <c r="AB351" s="2"/>
      <c r="AC351" s="11">
        <f>C351</f>
        <v>43482</v>
      </c>
      <c r="AD351" s="17">
        <f>AVERAGE(G345:G351)</f>
        <v>1070.6985714285715</v>
      </c>
      <c r="AE351" s="18">
        <f>AVERAGE(G338:G351)</f>
        <v>1060.347857142857</v>
      </c>
      <c r="AG351" s="30">
        <f>AVERAGE(E351,F351,G351)</f>
        <v>1085.0666666666668</v>
      </c>
      <c r="AH351" s="30">
        <f t="shared" si="132"/>
        <v>1068.6780952380955</v>
      </c>
      <c r="AI351" s="30">
        <f t="shared" si="133"/>
        <v>10.807346938775611</v>
      </c>
      <c r="AJ351" s="31">
        <f t="shared" si="134"/>
        <v>101.0952488858662</v>
      </c>
      <c r="AK351" s="25">
        <f t="shared" si="128"/>
        <v>43482</v>
      </c>
      <c r="AN351" s="22">
        <f>AVERAGE(E351,F351,G351)</f>
        <v>1085.0666666666668</v>
      </c>
      <c r="AO351" s="23">
        <f t="shared" si="143"/>
        <v>1044.596</v>
      </c>
      <c r="AP351" s="23">
        <f t="shared" si="144"/>
        <v>23.061666666666724</v>
      </c>
      <c r="AQ351" s="24">
        <f t="shared" si="145"/>
        <v>116.99260436992623</v>
      </c>
      <c r="AR351" s="25">
        <v>43482</v>
      </c>
      <c r="AU351" s="22">
        <f>G351-G350</f>
        <v>8.9300000000000637</v>
      </c>
      <c r="AV351" s="27">
        <f t="shared" si="129"/>
        <v>8.9300000000000637</v>
      </c>
      <c r="AW351" s="27">
        <f t="shared" si="137"/>
        <v>0</v>
      </c>
      <c r="AX351" s="38">
        <f t="shared" si="141"/>
        <v>8.8621534611882886</v>
      </c>
      <c r="AY351" s="38">
        <f t="shared" si="142"/>
        <v>6.2747846084532624</v>
      </c>
      <c r="AZ351" s="27">
        <f t="shared" si="138"/>
        <v>1.4123438514924282</v>
      </c>
      <c r="BA351" s="35">
        <f t="shared" si="139"/>
        <v>58.546539732246842</v>
      </c>
      <c r="BB351" s="25">
        <v>43482</v>
      </c>
    </row>
    <row r="352" spans="1:54" x14ac:dyDescent="0.25">
      <c r="A352">
        <v>1355</v>
      </c>
      <c r="B352">
        <v>3</v>
      </c>
      <c r="C352" s="2">
        <v>43483</v>
      </c>
      <c r="D352">
        <v>1100</v>
      </c>
      <c r="E352">
        <v>1108.3499999999999</v>
      </c>
      <c r="F352">
        <v>1090.9000000000001</v>
      </c>
      <c r="G352">
        <v>1098.26</v>
      </c>
      <c r="H352">
        <v>1955559</v>
      </c>
      <c r="I352" s="2">
        <v>43704.85958113426</v>
      </c>
      <c r="J352" s="2"/>
      <c r="K352" s="11">
        <v>43483</v>
      </c>
      <c r="L352" s="48">
        <f t="shared" si="136"/>
        <v>89.297836232499009</v>
      </c>
      <c r="M352" s="46">
        <f t="shared" si="140"/>
        <v>91.389419946735799</v>
      </c>
      <c r="N352" s="2"/>
      <c r="O352" s="11">
        <v>43483</v>
      </c>
      <c r="P352" s="13">
        <f t="shared" si="130"/>
        <v>0.25</v>
      </c>
      <c r="Q352" s="46">
        <f t="shared" si="126"/>
        <v>1078.8884654133158</v>
      </c>
      <c r="R352" s="2"/>
      <c r="S352" s="25">
        <v>43483</v>
      </c>
      <c r="T352" s="27">
        <f t="shared" si="131"/>
        <v>0.15384615384615385</v>
      </c>
      <c r="U352" s="53">
        <f t="shared" si="135"/>
        <v>1069.99132507698</v>
      </c>
      <c r="V352" s="27">
        <f t="shared" si="146"/>
        <v>7.407407407407407E-2</v>
      </c>
      <c r="W352" s="54">
        <f t="shared" si="149"/>
        <v>1059.4732647271255</v>
      </c>
      <c r="X352" s="53">
        <f t="shared" si="147"/>
        <v>10.518060349854522</v>
      </c>
      <c r="Y352" s="52">
        <f t="shared" si="148"/>
        <v>0.2</v>
      </c>
      <c r="Z352" s="55">
        <f t="shared" si="127"/>
        <v>4.6853873030395494</v>
      </c>
      <c r="AA352" s="53">
        <f t="shared" si="125"/>
        <v>5.832673046814973</v>
      </c>
      <c r="AB352" s="2"/>
      <c r="AC352" s="11">
        <f>C352</f>
        <v>43483</v>
      </c>
      <c r="AD352" s="17">
        <f>AVERAGE(G346:G352)</f>
        <v>1074.0700000000002</v>
      </c>
      <c r="AE352" s="18">
        <f>AVERAGE(G339:G352)</f>
        <v>1064.7178571428572</v>
      </c>
      <c r="AG352" s="30">
        <f>AVERAGE(E352,F352,G352)</f>
        <v>1099.17</v>
      </c>
      <c r="AH352" s="30">
        <f t="shared" si="132"/>
        <v>1072.1933333333334</v>
      </c>
      <c r="AI352" s="30">
        <f t="shared" si="133"/>
        <v>14.824761904761967</v>
      </c>
      <c r="AJ352" s="31">
        <f t="shared" si="134"/>
        <v>121.31354661869847</v>
      </c>
      <c r="AK352" s="25">
        <f t="shared" si="128"/>
        <v>43483</v>
      </c>
      <c r="AN352" s="22">
        <f>AVERAGE(E352,F352,G352)</f>
        <v>1099.17</v>
      </c>
      <c r="AO352" s="23">
        <f t="shared" si="143"/>
        <v>1048.0035</v>
      </c>
      <c r="AP352" s="23">
        <f t="shared" si="144"/>
        <v>24.98850000000008</v>
      </c>
      <c r="AQ352" s="24">
        <f t="shared" si="145"/>
        <v>136.50679312483709</v>
      </c>
      <c r="AR352" s="25">
        <v>43483</v>
      </c>
      <c r="AU352" s="22">
        <f>G352-G351</f>
        <v>8.3599999999999</v>
      </c>
      <c r="AV352" s="27">
        <f t="shared" si="129"/>
        <v>8.3599999999999</v>
      </c>
      <c r="AW352" s="27">
        <f t="shared" si="137"/>
        <v>0</v>
      </c>
      <c r="AX352" s="38">
        <f t="shared" si="141"/>
        <v>8.8262853568176887</v>
      </c>
      <c r="AY352" s="38">
        <f t="shared" si="142"/>
        <v>5.8265857078494578</v>
      </c>
      <c r="AZ352" s="27">
        <f t="shared" si="138"/>
        <v>1.5148297475358676</v>
      </c>
      <c r="BA352" s="35">
        <f t="shared" si="139"/>
        <v>60.235876763433367</v>
      </c>
      <c r="BB352" s="25">
        <v>43483</v>
      </c>
    </row>
    <row r="353" spans="1:54" x14ac:dyDescent="0.25">
      <c r="A353">
        <v>1356</v>
      </c>
      <c r="B353">
        <v>3</v>
      </c>
      <c r="C353" s="2">
        <v>43487</v>
      </c>
      <c r="D353">
        <v>1088</v>
      </c>
      <c r="E353">
        <v>1091.51</v>
      </c>
      <c r="F353">
        <v>1063.47</v>
      </c>
      <c r="G353">
        <v>1070.52</v>
      </c>
      <c r="H353">
        <v>1613527</v>
      </c>
      <c r="I353" s="2">
        <v>43704.85958113426</v>
      </c>
      <c r="J353" s="2"/>
      <c r="K353" s="11">
        <v>43487</v>
      </c>
      <c r="L353" s="48">
        <f t="shared" si="136"/>
        <v>59.874840899448465</v>
      </c>
      <c r="M353" s="46">
        <f t="shared" si="140"/>
        <v>82.001925450997334</v>
      </c>
      <c r="N353" s="2"/>
      <c r="O353" s="11">
        <v>43487</v>
      </c>
      <c r="P353" s="13">
        <f t="shared" si="130"/>
        <v>0.25</v>
      </c>
      <c r="Q353" s="46">
        <f t="shared" si="126"/>
        <v>1076.7963490599868</v>
      </c>
      <c r="R353" s="2"/>
      <c r="S353" s="25">
        <v>43487</v>
      </c>
      <c r="T353" s="27">
        <f t="shared" si="131"/>
        <v>0.15384615384615385</v>
      </c>
      <c r="U353" s="53">
        <f t="shared" si="135"/>
        <v>1070.0726596805216</v>
      </c>
      <c r="V353" s="27">
        <f t="shared" si="146"/>
        <v>7.407407407407407E-2</v>
      </c>
      <c r="W353" s="54">
        <f t="shared" si="149"/>
        <v>1060.2915414140052</v>
      </c>
      <c r="X353" s="53">
        <f t="shared" si="147"/>
        <v>9.7811182665163869</v>
      </c>
      <c r="Y353" s="52">
        <f t="shared" si="148"/>
        <v>0.2</v>
      </c>
      <c r="Z353" s="55">
        <f t="shared" si="127"/>
        <v>5.7045334957349167</v>
      </c>
      <c r="AA353" s="53">
        <f t="shared" si="125"/>
        <v>4.0765847707814702</v>
      </c>
      <c r="AB353" s="2"/>
      <c r="AC353" s="11">
        <f>C353</f>
        <v>43487</v>
      </c>
      <c r="AD353" s="17">
        <f>AVERAGE(G347:G353)</f>
        <v>1074.0971428571429</v>
      </c>
      <c r="AE353" s="18">
        <f>AVERAGE(G340:G353)</f>
        <v>1067.2114285714285</v>
      </c>
      <c r="AG353" s="30">
        <f>AVERAGE(E353,F353,G353)</f>
        <v>1075.1666666666667</v>
      </c>
      <c r="AH353" s="30">
        <f t="shared" si="132"/>
        <v>1073.4461904761906</v>
      </c>
      <c r="AI353" s="30">
        <f t="shared" si="133"/>
        <v>14.242448979591895</v>
      </c>
      <c r="AJ353" s="31">
        <f t="shared" si="134"/>
        <v>8.0532788190261488</v>
      </c>
      <c r="AK353" s="25">
        <f t="shared" si="128"/>
        <v>43487</v>
      </c>
      <c r="AN353" s="22">
        <f>AVERAGE(E353,F353,G353)</f>
        <v>1075.1666666666667</v>
      </c>
      <c r="AO353" s="23">
        <f t="shared" si="143"/>
        <v>1051.0953333333332</v>
      </c>
      <c r="AP353" s="23">
        <f t="shared" si="144"/>
        <v>24.303800000000091</v>
      </c>
      <c r="AQ353" s="24">
        <f t="shared" si="145"/>
        <v>66.028997751609353</v>
      </c>
      <c r="AR353" s="25">
        <v>43487</v>
      </c>
      <c r="AU353" s="22">
        <f>G353-G352</f>
        <v>-27.740000000000009</v>
      </c>
      <c r="AV353" s="27">
        <f t="shared" si="129"/>
        <v>0</v>
      </c>
      <c r="AW353" s="27">
        <f t="shared" si="137"/>
        <v>27.740000000000009</v>
      </c>
      <c r="AX353" s="38">
        <f t="shared" si="141"/>
        <v>8.1958364027592818</v>
      </c>
      <c r="AY353" s="38">
        <f t="shared" si="142"/>
        <v>7.3918295858602123</v>
      </c>
      <c r="AZ353" s="27">
        <f t="shared" si="138"/>
        <v>1.1087696635264765</v>
      </c>
      <c r="BA353" s="35">
        <f t="shared" si="139"/>
        <v>52.57898397837775</v>
      </c>
      <c r="BB353" s="25">
        <v>43487</v>
      </c>
    </row>
    <row r="354" spans="1:54" x14ac:dyDescent="0.25">
      <c r="A354">
        <v>1357</v>
      </c>
      <c r="B354">
        <v>3</v>
      </c>
      <c r="C354" s="2">
        <v>43488</v>
      </c>
      <c r="D354">
        <v>1077.3499999999999</v>
      </c>
      <c r="E354">
        <v>1084.93</v>
      </c>
      <c r="F354">
        <v>1059.75</v>
      </c>
      <c r="G354">
        <v>1075.57</v>
      </c>
      <c r="H354">
        <v>966956</v>
      </c>
      <c r="I354" s="2">
        <v>43704.85958113426</v>
      </c>
      <c r="J354" s="2"/>
      <c r="K354" s="11">
        <v>43488</v>
      </c>
      <c r="L354" s="48">
        <f t="shared" si="136"/>
        <v>65.231226134917236</v>
      </c>
      <c r="M354" s="46">
        <f t="shared" si="140"/>
        <v>71.467967755621558</v>
      </c>
      <c r="N354" s="2"/>
      <c r="O354" s="11">
        <v>43488</v>
      </c>
      <c r="P354" s="13">
        <f t="shared" si="130"/>
        <v>0.25</v>
      </c>
      <c r="Q354" s="46">
        <f t="shared" si="126"/>
        <v>1076.48976179499</v>
      </c>
      <c r="R354" s="2"/>
      <c r="S354" s="25">
        <v>43488</v>
      </c>
      <c r="T354" s="27">
        <f t="shared" si="131"/>
        <v>0.15384615384615385</v>
      </c>
      <c r="U354" s="53">
        <f t="shared" si="135"/>
        <v>1070.9184043450568</v>
      </c>
      <c r="V354" s="27">
        <f t="shared" si="146"/>
        <v>7.407407407407407E-2</v>
      </c>
      <c r="W354" s="54">
        <f t="shared" si="149"/>
        <v>1061.4232790870419</v>
      </c>
      <c r="X354" s="53">
        <f t="shared" si="147"/>
        <v>9.495125258014923</v>
      </c>
      <c r="Y354" s="52">
        <f t="shared" si="148"/>
        <v>0.2</v>
      </c>
      <c r="Z354" s="55">
        <f t="shared" si="127"/>
        <v>6.4626518481909176</v>
      </c>
      <c r="AA354" s="53">
        <f t="shared" si="125"/>
        <v>3.0324734098240054</v>
      </c>
      <c r="AB354" s="2"/>
      <c r="AC354" s="11">
        <f>C354</f>
        <v>43488</v>
      </c>
      <c r="AD354" s="17">
        <f>AVERAGE(G348:G354)</f>
        <v>1076.7228571428573</v>
      </c>
      <c r="AE354" s="18">
        <f>AVERAGE(G341:G354)</f>
        <v>1069.3342857142857</v>
      </c>
      <c r="AG354" s="30">
        <f>AVERAGE(E354,F354,G354)</f>
        <v>1073.4166666666667</v>
      </c>
      <c r="AH354" s="30">
        <f t="shared" si="132"/>
        <v>1075.8652380952383</v>
      </c>
      <c r="AI354" s="30">
        <f t="shared" si="133"/>
        <v>11.67741496598647</v>
      </c>
      <c r="AJ354" s="31">
        <f t="shared" si="134"/>
        <v>-13.978958160995084</v>
      </c>
      <c r="AK354" s="25">
        <f t="shared" si="128"/>
        <v>43488</v>
      </c>
      <c r="AN354" s="22">
        <f>AVERAGE(E354,F354,G354)</f>
        <v>1073.4166666666667</v>
      </c>
      <c r="AO354" s="23">
        <f t="shared" si="143"/>
        <v>1055.1453333333334</v>
      </c>
      <c r="AP354" s="23">
        <f t="shared" si="144"/>
        <v>21.675933333333404</v>
      </c>
      <c r="AQ354" s="24">
        <f t="shared" si="145"/>
        <v>56.195452816590134</v>
      </c>
      <c r="AR354" s="25">
        <v>43488</v>
      </c>
      <c r="AU354" s="22">
        <f>G354-G353</f>
        <v>5.0499999999999545</v>
      </c>
      <c r="AV354" s="27">
        <f t="shared" si="129"/>
        <v>5.0499999999999545</v>
      </c>
      <c r="AW354" s="27">
        <f t="shared" si="137"/>
        <v>0</v>
      </c>
      <c r="AX354" s="38">
        <f t="shared" si="141"/>
        <v>7.9711338025621865</v>
      </c>
      <c r="AY354" s="38">
        <f t="shared" si="142"/>
        <v>6.8638417582987685</v>
      </c>
      <c r="AZ354" s="27">
        <f t="shared" si="138"/>
        <v>1.1613224901236454</v>
      </c>
      <c r="BA354" s="35">
        <f t="shared" si="139"/>
        <v>53.732031912424517</v>
      </c>
      <c r="BB354" s="25">
        <v>43488</v>
      </c>
    </row>
    <row r="355" spans="1:54" x14ac:dyDescent="0.25">
      <c r="A355">
        <v>1358</v>
      </c>
      <c r="B355">
        <v>3</v>
      </c>
      <c r="C355" s="2">
        <v>43489</v>
      </c>
      <c r="D355">
        <v>1076.48</v>
      </c>
      <c r="E355">
        <v>1079.47</v>
      </c>
      <c r="F355">
        <v>1060.7</v>
      </c>
      <c r="G355">
        <v>1073.9000000000001</v>
      </c>
      <c r="H355">
        <v>1361673</v>
      </c>
      <c r="I355" s="2">
        <v>43704.85958113426</v>
      </c>
      <c r="J355" s="2"/>
      <c r="K355" s="11">
        <v>43489</v>
      </c>
      <c r="L355" s="48">
        <f t="shared" si="136"/>
        <v>57.432348943531586</v>
      </c>
      <c r="M355" s="46">
        <f t="shared" si="140"/>
        <v>60.8461386592991</v>
      </c>
      <c r="N355" s="2"/>
      <c r="O355" s="11">
        <v>43489</v>
      </c>
      <c r="P355" s="13">
        <f t="shared" si="130"/>
        <v>0.25</v>
      </c>
      <c r="Q355" s="46">
        <f t="shared" si="126"/>
        <v>1075.8423213462424</v>
      </c>
      <c r="R355" s="2"/>
      <c r="S355" s="25">
        <v>43489</v>
      </c>
      <c r="T355" s="27">
        <f t="shared" si="131"/>
        <v>0.15384615384615385</v>
      </c>
      <c r="U355" s="53">
        <f t="shared" si="135"/>
        <v>1071.3771113688942</v>
      </c>
      <c r="V355" s="27">
        <f t="shared" si="146"/>
        <v>7.407407407407407E-2</v>
      </c>
      <c r="W355" s="54">
        <f t="shared" si="149"/>
        <v>1062.3474806361498</v>
      </c>
      <c r="X355" s="53">
        <f t="shared" si="147"/>
        <v>9.0296307327444083</v>
      </c>
      <c r="Y355" s="52">
        <f t="shared" si="148"/>
        <v>0.2</v>
      </c>
      <c r="Z355" s="55">
        <f t="shared" si="127"/>
        <v>6.9760476251016161</v>
      </c>
      <c r="AA355" s="53">
        <f t="shared" si="125"/>
        <v>2.0535831076427922</v>
      </c>
      <c r="AB355" s="2"/>
      <c r="AC355" s="11">
        <f>C355</f>
        <v>43489</v>
      </c>
      <c r="AD355" s="17">
        <f>AVERAGE(G349:G355)</f>
        <v>1080.8957142857141</v>
      </c>
      <c r="AE355" s="18">
        <f>AVERAGE(G342:G355)</f>
        <v>1073.4657142857143</v>
      </c>
      <c r="AG355" s="30">
        <f>AVERAGE(E355,F355,G355)</f>
        <v>1071.3566666666668</v>
      </c>
      <c r="AH355" s="30">
        <f t="shared" si="132"/>
        <v>1079.5123809523811</v>
      </c>
      <c r="AI355" s="30">
        <f t="shared" si="133"/>
        <v>8.5512925170068481</v>
      </c>
      <c r="AJ355" s="31">
        <f t="shared" si="134"/>
        <v>-63.582702221090898</v>
      </c>
      <c r="AK355" s="25">
        <f t="shared" si="128"/>
        <v>43489</v>
      </c>
      <c r="AN355" s="22">
        <f>AVERAGE(E355,F355,G355)</f>
        <v>1071.3566666666668</v>
      </c>
      <c r="AO355" s="23">
        <f t="shared" si="143"/>
        <v>1059.5486666666668</v>
      </c>
      <c r="AP355" s="23">
        <f t="shared" si="144"/>
        <v>18.201800000000055</v>
      </c>
      <c r="AQ355" s="24">
        <f t="shared" si="145"/>
        <v>43.248469931545081</v>
      </c>
      <c r="AR355" s="25">
        <v>43489</v>
      </c>
      <c r="AU355" s="22">
        <f>G355-G354</f>
        <v>-1.6699999999998454</v>
      </c>
      <c r="AV355" s="27">
        <f t="shared" si="129"/>
        <v>0</v>
      </c>
      <c r="AW355" s="27">
        <f t="shared" si="137"/>
        <v>1.6699999999998454</v>
      </c>
      <c r="AX355" s="38">
        <f t="shared" si="141"/>
        <v>7.4017671023791731</v>
      </c>
      <c r="AY355" s="38">
        <f t="shared" si="142"/>
        <v>6.4928530612774171</v>
      </c>
      <c r="AZ355" s="27">
        <f t="shared" si="138"/>
        <v>1.1399868490051637</v>
      </c>
      <c r="BA355" s="35">
        <f t="shared" si="139"/>
        <v>53.270740870913308</v>
      </c>
      <c r="BB355" s="25">
        <v>43489</v>
      </c>
    </row>
    <row r="356" spans="1:54" x14ac:dyDescent="0.25">
      <c r="A356">
        <v>1359</v>
      </c>
      <c r="B356">
        <v>3</v>
      </c>
      <c r="C356" s="2">
        <v>43490</v>
      </c>
      <c r="D356">
        <v>1085</v>
      </c>
      <c r="E356">
        <v>1094</v>
      </c>
      <c r="F356">
        <v>1081.82</v>
      </c>
      <c r="G356">
        <v>1090.99</v>
      </c>
      <c r="H356">
        <v>1119216</v>
      </c>
      <c r="I356" s="2">
        <v>43704.859581331017</v>
      </c>
      <c r="J356" s="2"/>
      <c r="K356" s="11">
        <v>43490</v>
      </c>
      <c r="L356" s="48">
        <f t="shared" si="136"/>
        <v>74.124310627515399</v>
      </c>
      <c r="M356" s="46">
        <f t="shared" si="140"/>
        <v>65.595961901988076</v>
      </c>
      <c r="N356" s="2"/>
      <c r="O356" s="11">
        <v>43490</v>
      </c>
      <c r="P356" s="13">
        <f t="shared" si="130"/>
        <v>0.25</v>
      </c>
      <c r="Q356" s="46">
        <f t="shared" si="126"/>
        <v>1079.6292410096819</v>
      </c>
      <c r="R356" s="2"/>
      <c r="S356" s="25">
        <v>43490</v>
      </c>
      <c r="T356" s="27">
        <f t="shared" si="131"/>
        <v>0.15384615384615385</v>
      </c>
      <c r="U356" s="53">
        <f t="shared" si="135"/>
        <v>1074.3944788506028</v>
      </c>
      <c r="V356" s="27">
        <f t="shared" si="146"/>
        <v>7.407407407407407E-2</v>
      </c>
      <c r="W356" s="54">
        <f t="shared" si="149"/>
        <v>1064.4691487371758</v>
      </c>
      <c r="X356" s="53">
        <f t="shared" si="147"/>
        <v>9.9253301134269805</v>
      </c>
      <c r="Y356" s="52">
        <f t="shared" si="148"/>
        <v>0.2</v>
      </c>
      <c r="Z356" s="55">
        <f t="shared" si="127"/>
        <v>7.565904122766689</v>
      </c>
      <c r="AA356" s="53">
        <f t="shared" ref="AA356:AA419" si="150">X356-Z356</f>
        <v>2.3594259906602915</v>
      </c>
      <c r="AB356" s="2"/>
      <c r="AC356" s="11">
        <f>C356</f>
        <v>43490</v>
      </c>
      <c r="AD356" s="17">
        <f>AVERAGE(G350:G356)</f>
        <v>1082.8728571428569</v>
      </c>
      <c r="AE356" s="18">
        <f>AVERAGE(G343:G356)</f>
        <v>1074.9142857142856</v>
      </c>
      <c r="AG356" s="30">
        <f>AVERAGE(E356,F356,G356)</f>
        <v>1088.9366666666665</v>
      </c>
      <c r="AH356" s="30">
        <f t="shared" si="132"/>
        <v>1082.4776190476191</v>
      </c>
      <c r="AI356" s="30">
        <f t="shared" si="133"/>
        <v>7.8551020408163241</v>
      </c>
      <c r="AJ356" s="31">
        <f t="shared" si="134"/>
        <v>54.818278918043227</v>
      </c>
      <c r="AK356" s="25">
        <f t="shared" si="128"/>
        <v>43490</v>
      </c>
      <c r="AN356" s="22">
        <f>AVERAGE(E356,F356,G356)</f>
        <v>1088.9366666666665</v>
      </c>
      <c r="AO356" s="23">
        <f t="shared" si="143"/>
        <v>1062.9545000000003</v>
      </c>
      <c r="AP356" s="23">
        <f t="shared" si="144"/>
        <v>17.053600000000007</v>
      </c>
      <c r="AQ356" s="24">
        <f t="shared" si="145"/>
        <v>101.57060353499635</v>
      </c>
      <c r="AR356" s="25">
        <v>43490</v>
      </c>
      <c r="AU356" s="22">
        <f>G356-G355</f>
        <v>17.089999999999918</v>
      </c>
      <c r="AV356" s="27">
        <f t="shared" si="129"/>
        <v>17.089999999999918</v>
      </c>
      <c r="AW356" s="27">
        <f t="shared" si="137"/>
        <v>0</v>
      </c>
      <c r="AX356" s="38">
        <f t="shared" si="141"/>
        <v>8.0937837379235127</v>
      </c>
      <c r="AY356" s="38">
        <f t="shared" si="142"/>
        <v>6.0290778426147451</v>
      </c>
      <c r="AZ356" s="27">
        <f t="shared" si="138"/>
        <v>1.3424579926162186</v>
      </c>
      <c r="BA356" s="35">
        <f t="shared" si="139"/>
        <v>57.309800083837104</v>
      </c>
      <c r="BB356" s="25">
        <v>43490</v>
      </c>
    </row>
    <row r="357" spans="1:54" x14ac:dyDescent="0.25">
      <c r="A357">
        <v>1360</v>
      </c>
      <c r="B357">
        <v>3</v>
      </c>
      <c r="C357" s="2">
        <v>43493</v>
      </c>
      <c r="D357">
        <v>1080.1099999999999</v>
      </c>
      <c r="E357">
        <v>1083</v>
      </c>
      <c r="F357">
        <v>1063.8</v>
      </c>
      <c r="G357">
        <v>1070.08</v>
      </c>
      <c r="H357">
        <v>1284281</v>
      </c>
      <c r="I357" s="2">
        <v>43704.859581331017</v>
      </c>
      <c r="J357" s="2"/>
      <c r="K357" s="11">
        <v>43493</v>
      </c>
      <c r="L357" s="48">
        <f t="shared" si="136"/>
        <v>42.957221642569635</v>
      </c>
      <c r="M357" s="46">
        <f t="shared" si="140"/>
        <v>58.171293737872212</v>
      </c>
      <c r="N357" s="2"/>
      <c r="O357" s="11">
        <v>43493</v>
      </c>
      <c r="P357" s="13">
        <f t="shared" si="130"/>
        <v>0.25</v>
      </c>
      <c r="Q357" s="46">
        <f t="shared" si="126"/>
        <v>1077.2419307572613</v>
      </c>
      <c r="R357" s="2"/>
      <c r="S357" s="25">
        <v>43493</v>
      </c>
      <c r="T357" s="27">
        <f t="shared" si="131"/>
        <v>0.15384615384615385</v>
      </c>
      <c r="U357" s="53">
        <f t="shared" si="135"/>
        <v>1073.730712873587</v>
      </c>
      <c r="V357" s="27">
        <f t="shared" si="146"/>
        <v>7.407407407407407E-2</v>
      </c>
      <c r="W357" s="54">
        <f t="shared" si="149"/>
        <v>1064.8847673492369</v>
      </c>
      <c r="X357" s="53">
        <f t="shared" si="147"/>
        <v>8.8459455243500997</v>
      </c>
      <c r="Y357" s="52">
        <f t="shared" si="148"/>
        <v>0.2</v>
      </c>
      <c r="Z357" s="55">
        <f t="shared" si="127"/>
        <v>7.8219124030833713</v>
      </c>
      <c r="AA357" s="53">
        <f t="shared" si="150"/>
        <v>1.0240331212667284</v>
      </c>
      <c r="AB357" s="2"/>
      <c r="AC357" s="11">
        <f>C357</f>
        <v>43493</v>
      </c>
      <c r="AD357" s="17">
        <f>AVERAGE(G351:G357)</f>
        <v>1081.3171428571427</v>
      </c>
      <c r="AE357" s="18">
        <f>AVERAGE(G344:G357)</f>
        <v>1075.0350000000001</v>
      </c>
      <c r="AG357" s="30">
        <f>AVERAGE(E357,F357,G357)</f>
        <v>1072.2933333333333</v>
      </c>
      <c r="AH357" s="30">
        <f t="shared" si="132"/>
        <v>1080.7723809523809</v>
      </c>
      <c r="AI357" s="30">
        <f t="shared" si="133"/>
        <v>8.8160544217686745</v>
      </c>
      <c r="AJ357" s="31">
        <f t="shared" si="134"/>
        <v>-64.118234101875714</v>
      </c>
      <c r="AK357" s="25">
        <f t="shared" si="128"/>
        <v>43493</v>
      </c>
      <c r="AN357" s="22">
        <f>AVERAGE(E357,F357,G357)</f>
        <v>1072.2933333333333</v>
      </c>
      <c r="AO357" s="23">
        <f t="shared" si="143"/>
        <v>1065.1563333333336</v>
      </c>
      <c r="AP357" s="23">
        <f t="shared" si="144"/>
        <v>15.125099999999998</v>
      </c>
      <c r="AQ357" s="24">
        <f t="shared" si="145"/>
        <v>31.457643255249959</v>
      </c>
      <c r="AR357" s="25">
        <v>43493</v>
      </c>
      <c r="AU357" s="22">
        <f>G357-G356</f>
        <v>-20.910000000000082</v>
      </c>
      <c r="AV357" s="27">
        <f t="shared" si="129"/>
        <v>0</v>
      </c>
      <c r="AW357" s="27">
        <f t="shared" si="137"/>
        <v>20.910000000000082</v>
      </c>
      <c r="AX357" s="38">
        <f t="shared" si="141"/>
        <v>7.5156563280718336</v>
      </c>
      <c r="AY357" s="38">
        <f t="shared" si="142"/>
        <v>7.0920008538565549</v>
      </c>
      <c r="AZ357" s="27">
        <f t="shared" si="138"/>
        <v>1.0597370873108256</v>
      </c>
      <c r="BA357" s="35">
        <f t="shared" si="139"/>
        <v>51.450114378161189</v>
      </c>
      <c r="BB357" s="25">
        <v>43493</v>
      </c>
    </row>
    <row r="358" spans="1:54" x14ac:dyDescent="0.25">
      <c r="A358">
        <v>1361</v>
      </c>
      <c r="B358">
        <v>3</v>
      </c>
      <c r="C358" s="2">
        <v>43494</v>
      </c>
      <c r="D358">
        <v>1072.68</v>
      </c>
      <c r="E358">
        <v>1075.1500000000001</v>
      </c>
      <c r="F358">
        <v>1055.8599999999999</v>
      </c>
      <c r="G358">
        <v>1060.6199999999999</v>
      </c>
      <c r="H358">
        <v>1021819</v>
      </c>
      <c r="I358" s="2">
        <v>43704.859581331017</v>
      </c>
      <c r="J358" s="2"/>
      <c r="K358" s="11">
        <v>43494</v>
      </c>
      <c r="L358" s="48">
        <f t="shared" si="136"/>
        <v>28.856759576687917</v>
      </c>
      <c r="M358" s="46">
        <f t="shared" si="140"/>
        <v>48.646097282257649</v>
      </c>
      <c r="N358" s="2"/>
      <c r="O358" s="11">
        <v>43494</v>
      </c>
      <c r="P358" s="13">
        <f t="shared" si="130"/>
        <v>0.25</v>
      </c>
      <c r="Q358" s="46">
        <f t="shared" si="126"/>
        <v>1073.0864480679461</v>
      </c>
      <c r="R358" s="2"/>
      <c r="S358" s="25">
        <v>43494</v>
      </c>
      <c r="T358" s="27">
        <f t="shared" si="131"/>
        <v>0.15384615384615385</v>
      </c>
      <c r="U358" s="53">
        <f t="shared" si="135"/>
        <v>1071.7136801238044</v>
      </c>
      <c r="V358" s="27">
        <f t="shared" si="146"/>
        <v>7.407407407407407E-2</v>
      </c>
      <c r="W358" s="54">
        <f t="shared" si="149"/>
        <v>1064.5688586567007</v>
      </c>
      <c r="X358" s="53">
        <f t="shared" si="147"/>
        <v>7.1448214671036112</v>
      </c>
      <c r="Y358" s="52">
        <f t="shared" si="148"/>
        <v>0.2</v>
      </c>
      <c r="Z358" s="55">
        <f t="shared" si="127"/>
        <v>7.6864942158874197</v>
      </c>
      <c r="AA358" s="53">
        <f t="shared" si="150"/>
        <v>-0.54167274878380844</v>
      </c>
      <c r="AB358" s="2"/>
      <c r="AC358" s="11">
        <f>C358</f>
        <v>43494</v>
      </c>
      <c r="AD358" s="17">
        <f>AVERAGE(G352:G358)</f>
        <v>1077.1342857142856</v>
      </c>
      <c r="AE358" s="18">
        <f>AVERAGE(G345:G358)</f>
        <v>1073.9164285714287</v>
      </c>
      <c r="AG358" s="30">
        <f>AVERAGE(E358,F358,G358)</f>
        <v>1063.8766666666668</v>
      </c>
      <c r="AH358" s="30">
        <f t="shared" si="132"/>
        <v>1077.7452380952382</v>
      </c>
      <c r="AI358" s="30">
        <f t="shared" si="133"/>
        <v>9.3189115646258163</v>
      </c>
      <c r="AJ358" s="31">
        <f t="shared" si="134"/>
        <v>-99.214529739831278</v>
      </c>
      <c r="AK358" s="25">
        <f t="shared" si="128"/>
        <v>43494</v>
      </c>
      <c r="AN358" s="22">
        <f>AVERAGE(E358,F358,G358)</f>
        <v>1063.8766666666668</v>
      </c>
      <c r="AO358" s="23">
        <f t="shared" si="143"/>
        <v>1066.2545</v>
      </c>
      <c r="AP358" s="23">
        <f t="shared" si="144"/>
        <v>13.751266666666698</v>
      </c>
      <c r="AQ358" s="24">
        <f t="shared" si="145"/>
        <v>-11.527826931498302</v>
      </c>
      <c r="AR358" s="25">
        <v>43494</v>
      </c>
      <c r="AU358" s="22">
        <f>G358-G357</f>
        <v>-9.4600000000000364</v>
      </c>
      <c r="AV358" s="27">
        <f t="shared" si="129"/>
        <v>0</v>
      </c>
      <c r="AW358" s="27">
        <f t="shared" si="137"/>
        <v>9.4600000000000364</v>
      </c>
      <c r="AX358" s="38">
        <f t="shared" si="141"/>
        <v>6.97882373320956</v>
      </c>
      <c r="AY358" s="38">
        <f t="shared" si="142"/>
        <v>7.26114365000966</v>
      </c>
      <c r="AZ358" s="27">
        <f t="shared" si="138"/>
        <v>0.96111908393387524</v>
      </c>
      <c r="BA358" s="35">
        <f t="shared" si="139"/>
        <v>49.008705886739619</v>
      </c>
      <c r="BB358" s="25">
        <v>43494</v>
      </c>
    </row>
    <row r="359" spans="1:54" x14ac:dyDescent="0.25">
      <c r="A359">
        <v>1362</v>
      </c>
      <c r="B359">
        <v>3</v>
      </c>
      <c r="C359" s="2">
        <v>43495</v>
      </c>
      <c r="D359">
        <v>1068.43</v>
      </c>
      <c r="E359">
        <v>1091</v>
      </c>
      <c r="F359">
        <v>1066.8499999999999</v>
      </c>
      <c r="G359">
        <v>1089.06</v>
      </c>
      <c r="H359">
        <v>1279822</v>
      </c>
      <c r="I359" s="2">
        <v>43704.859581331017</v>
      </c>
      <c r="J359" s="2"/>
      <c r="K359" s="11">
        <v>43495</v>
      </c>
      <c r="L359" s="48">
        <f t="shared" si="136"/>
        <v>71.247577880459104</v>
      </c>
      <c r="M359" s="46">
        <f t="shared" si="140"/>
        <v>47.687186366572213</v>
      </c>
      <c r="N359" s="2"/>
      <c r="O359" s="11">
        <v>43495</v>
      </c>
      <c r="P359" s="13">
        <f t="shared" si="130"/>
        <v>0.25</v>
      </c>
      <c r="Q359" s="46">
        <f t="shared" si="126"/>
        <v>1077.0798360509596</v>
      </c>
      <c r="R359" s="2"/>
      <c r="S359" s="25">
        <v>43495</v>
      </c>
      <c r="T359" s="27">
        <f t="shared" si="131"/>
        <v>0.15384615384615385</v>
      </c>
      <c r="U359" s="53">
        <f t="shared" si="135"/>
        <v>1074.3823447201421</v>
      </c>
      <c r="V359" s="27">
        <f t="shared" si="146"/>
        <v>7.407407407407407E-2</v>
      </c>
      <c r="W359" s="54">
        <f t="shared" si="149"/>
        <v>1066.383017274723</v>
      </c>
      <c r="X359" s="53">
        <f t="shared" si="147"/>
        <v>7.9993274454191123</v>
      </c>
      <c r="Y359" s="52">
        <f t="shared" si="148"/>
        <v>0.2</v>
      </c>
      <c r="Z359" s="55">
        <f t="shared" si="127"/>
        <v>7.7490608617937582</v>
      </c>
      <c r="AA359" s="53">
        <f t="shared" si="150"/>
        <v>0.25026658362535414</v>
      </c>
      <c r="AB359" s="2"/>
      <c r="AC359" s="11">
        <f>C359</f>
        <v>43495</v>
      </c>
      <c r="AD359" s="17">
        <f>AVERAGE(G353:G359)</f>
        <v>1075.82</v>
      </c>
      <c r="AE359" s="18">
        <f>AVERAGE(G346:G359)</f>
        <v>1074.9450000000002</v>
      </c>
      <c r="AG359" s="30">
        <f>AVERAGE(E359,F359,G359)</f>
        <v>1082.3033333333333</v>
      </c>
      <c r="AH359" s="30">
        <f t="shared" si="132"/>
        <v>1075.3357142857144</v>
      </c>
      <c r="AI359" s="30">
        <f t="shared" si="133"/>
        <v>5.8767346938775189</v>
      </c>
      <c r="AJ359" s="31">
        <f t="shared" si="134"/>
        <v>79.041842231172637</v>
      </c>
      <c r="AK359" s="25">
        <f t="shared" si="128"/>
        <v>43495</v>
      </c>
      <c r="AN359" s="22">
        <f>AVERAGE(E359,F359,G359)</f>
        <v>1082.3033333333333</v>
      </c>
      <c r="AO359" s="23">
        <f t="shared" si="143"/>
        <v>1068.5046666666669</v>
      </c>
      <c r="AP359" s="23">
        <f t="shared" si="144"/>
        <v>12.674199999999985</v>
      </c>
      <c r="AQ359" s="24">
        <f t="shared" si="145"/>
        <v>72.581394574102603</v>
      </c>
      <c r="AR359" s="25">
        <v>43495</v>
      </c>
      <c r="AU359" s="22">
        <f>G359-G358</f>
        <v>28.440000000000055</v>
      </c>
      <c r="AV359" s="27">
        <f t="shared" si="129"/>
        <v>28.440000000000055</v>
      </c>
      <c r="AW359" s="27">
        <f t="shared" si="137"/>
        <v>0</v>
      </c>
      <c r="AX359" s="38">
        <f t="shared" si="141"/>
        <v>8.5117648951231661</v>
      </c>
      <c r="AY359" s="38">
        <f t="shared" si="142"/>
        <v>6.7424905321518267</v>
      </c>
      <c r="AZ359" s="27">
        <f t="shared" si="138"/>
        <v>1.2624066514494141</v>
      </c>
      <c r="BA359" s="35">
        <f t="shared" si="139"/>
        <v>55.799281293690122</v>
      </c>
      <c r="BB359" s="25">
        <v>43495</v>
      </c>
    </row>
    <row r="360" spans="1:54" x14ac:dyDescent="0.25">
      <c r="A360">
        <v>1363</v>
      </c>
      <c r="B360">
        <v>3</v>
      </c>
      <c r="C360" s="2">
        <v>43496</v>
      </c>
      <c r="D360">
        <v>1103</v>
      </c>
      <c r="E360">
        <v>1117.33</v>
      </c>
      <c r="F360">
        <v>1095.4100000000001</v>
      </c>
      <c r="G360">
        <v>1116.3699999999999</v>
      </c>
      <c r="H360">
        <v>1538324</v>
      </c>
      <c r="I360" s="2">
        <v>43704.859581331017</v>
      </c>
      <c r="J360" s="2"/>
      <c r="K360" s="11">
        <v>43496</v>
      </c>
      <c r="L360" s="48">
        <f t="shared" si="136"/>
        <v>98.738004469567457</v>
      </c>
      <c r="M360" s="46">
        <f t="shared" si="140"/>
        <v>66.280780642238156</v>
      </c>
      <c r="N360" s="2"/>
      <c r="O360" s="11">
        <v>43496</v>
      </c>
      <c r="P360" s="13">
        <f t="shared" si="130"/>
        <v>0.25</v>
      </c>
      <c r="Q360" s="46">
        <f t="shared" si="126"/>
        <v>1086.9023770382196</v>
      </c>
      <c r="R360" s="2"/>
      <c r="S360" s="25">
        <v>43496</v>
      </c>
      <c r="T360" s="27">
        <f t="shared" si="131"/>
        <v>0.15384615384615385</v>
      </c>
      <c r="U360" s="53">
        <f t="shared" si="135"/>
        <v>1080.8419839939663</v>
      </c>
      <c r="V360" s="27">
        <f t="shared" si="146"/>
        <v>7.407407407407407E-2</v>
      </c>
      <c r="W360" s="54">
        <f t="shared" si="149"/>
        <v>1070.0857567358546</v>
      </c>
      <c r="X360" s="53">
        <f t="shared" si="147"/>
        <v>10.756227258111721</v>
      </c>
      <c r="Y360" s="52">
        <f t="shared" si="148"/>
        <v>0.2</v>
      </c>
      <c r="Z360" s="55">
        <f t="shared" si="127"/>
        <v>8.3504941410573501</v>
      </c>
      <c r="AA360" s="53">
        <f t="shared" si="150"/>
        <v>2.4057331170543712</v>
      </c>
      <c r="AB360" s="2"/>
      <c r="AC360" s="11">
        <f>C360</f>
        <v>43496</v>
      </c>
      <c r="AD360" s="17">
        <f>AVERAGE(G354:G360)</f>
        <v>1082.3699999999999</v>
      </c>
      <c r="AE360" s="18">
        <f>AVERAGE(G347:G360)</f>
        <v>1078.2335714285714</v>
      </c>
      <c r="AG360" s="30">
        <f>AVERAGE(E360,F360,G360)</f>
        <v>1109.7033333333331</v>
      </c>
      <c r="AH360" s="30">
        <f t="shared" si="132"/>
        <v>1080.2695238095237</v>
      </c>
      <c r="AI360" s="30">
        <f t="shared" si="133"/>
        <v>11.467074829931855</v>
      </c>
      <c r="AJ360" s="31">
        <f t="shared" si="134"/>
        <v>171.12070840699545</v>
      </c>
      <c r="AK360" s="25">
        <f t="shared" si="128"/>
        <v>43496</v>
      </c>
      <c r="AN360" s="22">
        <f>AVERAGE(E360,F360,G360)</f>
        <v>1109.7033333333331</v>
      </c>
      <c r="AO360" s="23">
        <f t="shared" si="143"/>
        <v>1072.0918333333334</v>
      </c>
      <c r="AP360" s="23">
        <f t="shared" si="144"/>
        <v>12.562983333333307</v>
      </c>
      <c r="AQ360" s="24">
        <f t="shared" si="145"/>
        <v>199.58900420414912</v>
      </c>
      <c r="AR360" s="25">
        <v>43496</v>
      </c>
      <c r="AU360" s="22">
        <f>G360-G359</f>
        <v>27.309999999999945</v>
      </c>
      <c r="AV360" s="27">
        <f t="shared" si="129"/>
        <v>27.309999999999945</v>
      </c>
      <c r="AW360" s="27">
        <f t="shared" si="137"/>
        <v>0</v>
      </c>
      <c r="AX360" s="38">
        <f t="shared" si="141"/>
        <v>9.8544959740429352</v>
      </c>
      <c r="AY360" s="38">
        <f t="shared" si="142"/>
        <v>6.2608840655695541</v>
      </c>
      <c r="AZ360" s="27">
        <f t="shared" si="138"/>
        <v>1.5739783504754083</v>
      </c>
      <c r="BA360" s="35">
        <f t="shared" si="139"/>
        <v>61.149634385413449</v>
      </c>
      <c r="BB360" s="25">
        <v>43496</v>
      </c>
    </row>
    <row r="361" spans="1:54" x14ac:dyDescent="0.25">
      <c r="A361">
        <v>1364</v>
      </c>
      <c r="B361">
        <v>3</v>
      </c>
      <c r="C361" s="2">
        <v>43497</v>
      </c>
      <c r="D361">
        <v>1112.4000000000001</v>
      </c>
      <c r="E361">
        <v>1125</v>
      </c>
      <c r="F361">
        <v>1104.8900000000001</v>
      </c>
      <c r="G361">
        <v>1110.75</v>
      </c>
      <c r="H361">
        <v>1462208</v>
      </c>
      <c r="I361" s="2">
        <v>43704.859581331017</v>
      </c>
      <c r="J361" s="2"/>
      <c r="K361" s="11">
        <v>43497</v>
      </c>
      <c r="L361" s="48">
        <f t="shared" si="136"/>
        <v>82.983042751373304</v>
      </c>
      <c r="M361" s="46">
        <f t="shared" si="140"/>
        <v>84.32287503379996</v>
      </c>
      <c r="N361" s="2"/>
      <c r="O361" s="11">
        <v>43497</v>
      </c>
      <c r="P361" s="13">
        <f t="shared" si="130"/>
        <v>0.25</v>
      </c>
      <c r="Q361" s="46">
        <f t="shared" si="126"/>
        <v>1092.8642827786648</v>
      </c>
      <c r="R361" s="2"/>
      <c r="S361" s="25">
        <v>43497</v>
      </c>
      <c r="T361" s="27">
        <f t="shared" si="131"/>
        <v>0.15384615384615385</v>
      </c>
      <c r="U361" s="53">
        <f t="shared" si="135"/>
        <v>1085.4432172256638</v>
      </c>
      <c r="V361" s="27">
        <f t="shared" si="146"/>
        <v>7.407407407407407E-2</v>
      </c>
      <c r="W361" s="54">
        <f t="shared" si="149"/>
        <v>1073.097922903569</v>
      </c>
      <c r="X361" s="53">
        <f t="shared" si="147"/>
        <v>12.345294322094787</v>
      </c>
      <c r="Y361" s="52">
        <f t="shared" si="148"/>
        <v>0.2</v>
      </c>
      <c r="Z361" s="55">
        <f t="shared" si="127"/>
        <v>9.1494541772648379</v>
      </c>
      <c r="AA361" s="53">
        <f t="shared" si="150"/>
        <v>3.1958401448299494</v>
      </c>
      <c r="AB361" s="2"/>
      <c r="AC361" s="11">
        <f>C361</f>
        <v>43497</v>
      </c>
      <c r="AD361" s="17">
        <f>AVERAGE(G355:G361)</f>
        <v>1087.3957142857141</v>
      </c>
      <c r="AE361" s="18">
        <f>AVERAGE(G348:G361)</f>
        <v>1082.0592857142858</v>
      </c>
      <c r="AG361" s="30">
        <f>AVERAGE(E361,F361,G361)</f>
        <v>1113.5466666666669</v>
      </c>
      <c r="AH361" s="30">
        <f t="shared" si="132"/>
        <v>1086.0023809523809</v>
      </c>
      <c r="AI361" s="30">
        <f t="shared" si="133"/>
        <v>15.479863945578179</v>
      </c>
      <c r="AJ361" s="31">
        <f t="shared" si="134"/>
        <v>118.62415075103188</v>
      </c>
      <c r="AK361" s="25">
        <f t="shared" si="128"/>
        <v>43497</v>
      </c>
      <c r="AN361" s="22">
        <f>AVERAGE(E361,F361,G361)</f>
        <v>1113.5466666666669</v>
      </c>
      <c r="AO361" s="23">
        <f t="shared" si="143"/>
        <v>1076.3173333333334</v>
      </c>
      <c r="AP361" s="23">
        <f t="shared" si="144"/>
        <v>12.873533333333318</v>
      </c>
      <c r="AQ361" s="24">
        <f t="shared" si="145"/>
        <v>192.79520946507037</v>
      </c>
      <c r="AR361" s="25">
        <v>43497</v>
      </c>
      <c r="AU361" s="22">
        <f>G361-G360</f>
        <v>-5.6199999999998909</v>
      </c>
      <c r="AV361" s="27">
        <f t="shared" si="129"/>
        <v>0</v>
      </c>
      <c r="AW361" s="27">
        <f t="shared" si="137"/>
        <v>5.6199999999998909</v>
      </c>
      <c r="AX361" s="38">
        <f t="shared" si="141"/>
        <v>9.1506034044684395</v>
      </c>
      <c r="AY361" s="38">
        <f t="shared" si="142"/>
        <v>6.2151066323145781</v>
      </c>
      <c r="AZ361" s="27">
        <f t="shared" si="138"/>
        <v>1.4723163970978641</v>
      </c>
      <c r="BA361" s="35">
        <f t="shared" si="139"/>
        <v>59.552102587927138</v>
      </c>
      <c r="BB361" s="25">
        <v>43497</v>
      </c>
    </row>
    <row r="362" spans="1:54" x14ac:dyDescent="0.25">
      <c r="A362">
        <v>1365</v>
      </c>
      <c r="B362">
        <v>3</v>
      </c>
      <c r="C362" s="2">
        <v>43500</v>
      </c>
      <c r="D362">
        <v>1112.6600000000001</v>
      </c>
      <c r="E362">
        <v>1132.8</v>
      </c>
      <c r="F362">
        <v>1109.02</v>
      </c>
      <c r="G362">
        <v>1132.8</v>
      </c>
      <c r="H362">
        <v>2576470</v>
      </c>
      <c r="I362" s="2">
        <v>43704.859581331017</v>
      </c>
      <c r="J362" s="2"/>
      <c r="K362" s="11">
        <v>43500</v>
      </c>
      <c r="L362" s="48">
        <f t="shared" si="136"/>
        <v>100</v>
      </c>
      <c r="M362" s="46">
        <f t="shared" si="140"/>
        <v>93.907015740313582</v>
      </c>
      <c r="N362" s="2"/>
      <c r="O362" s="11">
        <v>43500</v>
      </c>
      <c r="P362" s="13">
        <f t="shared" si="130"/>
        <v>0.25</v>
      </c>
      <c r="Q362" s="46">
        <f t="shared" si="126"/>
        <v>1102.8482120839985</v>
      </c>
      <c r="R362" s="2"/>
      <c r="S362" s="25">
        <v>43500</v>
      </c>
      <c r="T362" s="27">
        <f t="shared" si="131"/>
        <v>0.15384615384615385</v>
      </c>
      <c r="U362" s="53">
        <f t="shared" si="135"/>
        <v>1092.7288761140233</v>
      </c>
      <c r="V362" s="27">
        <f t="shared" si="146"/>
        <v>7.407407407407407E-2</v>
      </c>
      <c r="W362" s="54">
        <f t="shared" si="149"/>
        <v>1077.5202989847862</v>
      </c>
      <c r="X362" s="53">
        <f t="shared" si="147"/>
        <v>15.208577129237028</v>
      </c>
      <c r="Y362" s="52">
        <f t="shared" si="148"/>
        <v>0.2</v>
      </c>
      <c r="Z362" s="55">
        <f t="shared" si="127"/>
        <v>10.361278767659275</v>
      </c>
      <c r="AA362" s="53">
        <f t="shared" si="150"/>
        <v>4.847298361577753</v>
      </c>
      <c r="AB362" s="2"/>
      <c r="AC362" s="11">
        <f>C362</f>
        <v>43500</v>
      </c>
      <c r="AD362" s="17">
        <f>AVERAGE(G356:G362)</f>
        <v>1095.81</v>
      </c>
      <c r="AE362" s="18">
        <f>AVERAGE(G349:G362)</f>
        <v>1088.3528571428571</v>
      </c>
      <c r="AG362" s="30">
        <f>AVERAGE(E362,F362,G362)</f>
        <v>1124.8733333333332</v>
      </c>
      <c r="AH362" s="30">
        <f t="shared" si="132"/>
        <v>1093.6476190476189</v>
      </c>
      <c r="AI362" s="30">
        <f t="shared" si="133"/>
        <v>19.194421768707475</v>
      </c>
      <c r="AJ362" s="31">
        <f t="shared" si="134"/>
        <v>108.4541285379114</v>
      </c>
      <c r="AK362" s="25">
        <f t="shared" si="128"/>
        <v>43500</v>
      </c>
      <c r="AN362" s="22">
        <f>AVERAGE(E362,F362,G362)</f>
        <v>1124.8733333333332</v>
      </c>
      <c r="AO362" s="23">
        <f t="shared" si="143"/>
        <v>1079.7448333333334</v>
      </c>
      <c r="AP362" s="23">
        <f t="shared" si="144"/>
        <v>14.987133333333315</v>
      </c>
      <c r="AQ362" s="24">
        <f t="shared" si="145"/>
        <v>200.74330425653946</v>
      </c>
      <c r="AR362" s="25">
        <v>43500</v>
      </c>
      <c r="AU362" s="22">
        <f>G362-G361</f>
        <v>22.049999999999955</v>
      </c>
      <c r="AV362" s="27">
        <f t="shared" si="129"/>
        <v>22.049999999999955</v>
      </c>
      <c r="AW362" s="27">
        <f t="shared" si="137"/>
        <v>0</v>
      </c>
      <c r="AX362" s="38">
        <f t="shared" si="141"/>
        <v>10.071988875577834</v>
      </c>
      <c r="AY362" s="38">
        <f t="shared" si="142"/>
        <v>5.7711704442921086</v>
      </c>
      <c r="AZ362" s="27">
        <f t="shared" si="138"/>
        <v>1.7452246425227982</v>
      </c>
      <c r="BA362" s="35">
        <f t="shared" si="139"/>
        <v>63.573108571507532</v>
      </c>
      <c r="BB362" s="25">
        <v>43500</v>
      </c>
    </row>
    <row r="363" spans="1:54" x14ac:dyDescent="0.25">
      <c r="A363">
        <v>1366</v>
      </c>
      <c r="B363">
        <v>3</v>
      </c>
      <c r="C363" s="2">
        <v>43501</v>
      </c>
      <c r="D363">
        <v>1124.8399999999999</v>
      </c>
      <c r="E363">
        <v>1146.8499999999999</v>
      </c>
      <c r="F363">
        <v>1117.25</v>
      </c>
      <c r="G363">
        <v>1145.99</v>
      </c>
      <c r="H363">
        <v>3552194</v>
      </c>
      <c r="I363" s="2">
        <v>43704.859581331017</v>
      </c>
      <c r="J363" s="2"/>
      <c r="K363" s="11">
        <v>43501</v>
      </c>
      <c r="L363" s="48">
        <f t="shared" si="136"/>
        <v>99.054841191339818</v>
      </c>
      <c r="M363" s="46">
        <f t="shared" si="140"/>
        <v>94.012627980904384</v>
      </c>
      <c r="N363" s="2"/>
      <c r="O363" s="11">
        <v>43501</v>
      </c>
      <c r="P363" s="13">
        <f t="shared" si="130"/>
        <v>0.25</v>
      </c>
      <c r="Q363" s="46">
        <f t="shared" si="126"/>
        <v>1113.633659062999</v>
      </c>
      <c r="R363" s="2"/>
      <c r="S363" s="25">
        <v>43501</v>
      </c>
      <c r="T363" s="27">
        <f t="shared" si="131"/>
        <v>0.15384615384615385</v>
      </c>
      <c r="U363" s="53">
        <f t="shared" si="135"/>
        <v>1100.9228951734042</v>
      </c>
      <c r="V363" s="27">
        <f t="shared" si="146"/>
        <v>7.407407407407407E-2</v>
      </c>
      <c r="W363" s="54">
        <f t="shared" si="149"/>
        <v>1082.5921286896169</v>
      </c>
      <c r="X363" s="53">
        <f t="shared" si="147"/>
        <v>18.330766483787329</v>
      </c>
      <c r="Y363" s="52">
        <f t="shared" si="148"/>
        <v>0.2</v>
      </c>
      <c r="Z363" s="55">
        <f t="shared" si="127"/>
        <v>11.955176310884886</v>
      </c>
      <c r="AA363" s="53">
        <f t="shared" si="150"/>
        <v>6.3755901729024433</v>
      </c>
      <c r="AB363" s="2"/>
      <c r="AC363" s="11">
        <f>C363</f>
        <v>43501</v>
      </c>
      <c r="AD363" s="17">
        <f>AVERAGE(G357:G363)</f>
        <v>1103.6671428571428</v>
      </c>
      <c r="AE363" s="18">
        <f>AVERAGE(G350:G363)</f>
        <v>1093.2699999999998</v>
      </c>
      <c r="AG363" s="30">
        <f>AVERAGE(E363,F363,G363)</f>
        <v>1136.6966666666667</v>
      </c>
      <c r="AH363" s="30">
        <f t="shared" si="132"/>
        <v>1100.4704761904761</v>
      </c>
      <c r="AI363" s="30">
        <f t="shared" si="133"/>
        <v>23.696598639455779</v>
      </c>
      <c r="AJ363" s="31">
        <f t="shared" si="134"/>
        <v>101.91670972804383</v>
      </c>
      <c r="AK363" s="25">
        <f t="shared" si="128"/>
        <v>43501</v>
      </c>
      <c r="AN363" s="22">
        <f>AVERAGE(E363,F363,G363)</f>
        <v>1136.6966666666667</v>
      </c>
      <c r="AO363" s="23">
        <f t="shared" si="143"/>
        <v>1083.2938333333334</v>
      </c>
      <c r="AP363" s="23">
        <f t="shared" si="144"/>
        <v>17.587266666666665</v>
      </c>
      <c r="AQ363" s="24">
        <f t="shared" si="145"/>
        <v>202.42991457203252</v>
      </c>
      <c r="AR363" s="25">
        <v>43501</v>
      </c>
      <c r="AU363" s="22">
        <f>G363-G362</f>
        <v>13.190000000000055</v>
      </c>
      <c r="AV363" s="27">
        <f t="shared" si="129"/>
        <v>13.190000000000055</v>
      </c>
      <c r="AW363" s="27">
        <f t="shared" si="137"/>
        <v>0</v>
      </c>
      <c r="AX363" s="38">
        <f t="shared" si="141"/>
        <v>10.294703955893707</v>
      </c>
      <c r="AY363" s="38">
        <f t="shared" si="142"/>
        <v>5.3589439839855286</v>
      </c>
      <c r="AZ363" s="27">
        <f t="shared" si="138"/>
        <v>1.9210322008698024</v>
      </c>
      <c r="BA363" s="35">
        <f t="shared" si="139"/>
        <v>65.765526319695226</v>
      </c>
      <c r="BB363" s="25">
        <v>43501</v>
      </c>
    </row>
    <row r="364" spans="1:54" x14ac:dyDescent="0.25">
      <c r="A364">
        <v>1367</v>
      </c>
      <c r="B364">
        <v>3</v>
      </c>
      <c r="C364" s="2">
        <v>43502</v>
      </c>
      <c r="D364">
        <v>1139.57</v>
      </c>
      <c r="E364">
        <v>1147</v>
      </c>
      <c r="F364">
        <v>1112.77</v>
      </c>
      <c r="G364">
        <v>1115.23</v>
      </c>
      <c r="H364">
        <v>2105592</v>
      </c>
      <c r="I364" s="2">
        <v>43704.859581331017</v>
      </c>
      <c r="J364" s="2"/>
      <c r="K364" s="11">
        <v>43502</v>
      </c>
      <c r="L364" s="48">
        <f t="shared" si="136"/>
        <v>65.141540487162658</v>
      </c>
      <c r="M364" s="46">
        <f t="shared" si="140"/>
        <v>88.065460559500821</v>
      </c>
      <c r="N364" s="2"/>
      <c r="O364" s="11">
        <v>43502</v>
      </c>
      <c r="P364" s="13">
        <f t="shared" si="130"/>
        <v>0.25</v>
      </c>
      <c r="Q364" s="46">
        <f t="shared" si="126"/>
        <v>1114.0327442972493</v>
      </c>
      <c r="R364" s="2"/>
      <c r="S364" s="25">
        <v>43502</v>
      </c>
      <c r="T364" s="27">
        <f t="shared" si="131"/>
        <v>0.15384615384615385</v>
      </c>
      <c r="U364" s="53">
        <f t="shared" si="135"/>
        <v>1103.1239882236498</v>
      </c>
      <c r="V364" s="27">
        <f t="shared" si="146"/>
        <v>7.407407407407407E-2</v>
      </c>
      <c r="W364" s="54">
        <f t="shared" si="149"/>
        <v>1085.0097487866822</v>
      </c>
      <c r="X364" s="53">
        <f t="shared" si="147"/>
        <v>18.114239436967637</v>
      </c>
      <c r="Y364" s="52">
        <f t="shared" si="148"/>
        <v>0.2</v>
      </c>
      <c r="Z364" s="55">
        <f t="shared" si="127"/>
        <v>13.186988936101436</v>
      </c>
      <c r="AA364" s="53">
        <f t="shared" si="150"/>
        <v>4.9272505008662009</v>
      </c>
      <c r="AB364" s="2"/>
      <c r="AC364" s="11">
        <f>C364</f>
        <v>43502</v>
      </c>
      <c r="AD364" s="17">
        <f>AVERAGE(G358:G364)</f>
        <v>1110.1171428571429</v>
      </c>
      <c r="AE364" s="18">
        <f>AVERAGE(G351:G364)</f>
        <v>1095.7171428571428</v>
      </c>
      <c r="AG364" s="30">
        <f>AVERAGE(E364,F364,G364)</f>
        <v>1125</v>
      </c>
      <c r="AH364" s="30">
        <f t="shared" si="132"/>
        <v>1108</v>
      </c>
      <c r="AI364" s="30">
        <f t="shared" si="133"/>
        <v>19.948571428571409</v>
      </c>
      <c r="AJ364" s="31">
        <f t="shared" si="134"/>
        <v>56.81275661224106</v>
      </c>
      <c r="AK364" s="25">
        <f t="shared" si="128"/>
        <v>43502</v>
      </c>
      <c r="AN364" s="22">
        <f>AVERAGE(E364,F364,G364)</f>
        <v>1125</v>
      </c>
      <c r="AO364" s="23">
        <f t="shared" si="143"/>
        <v>1085.8543333333332</v>
      </c>
      <c r="AP364" s="23">
        <f t="shared" si="144"/>
        <v>19.69463333333324</v>
      </c>
      <c r="AQ364" s="24">
        <f t="shared" si="145"/>
        <v>132.50874321656823</v>
      </c>
      <c r="AR364" s="25">
        <v>43502</v>
      </c>
      <c r="AU364" s="22">
        <f>G364-G363</f>
        <v>-30.759999999999991</v>
      </c>
      <c r="AV364" s="27">
        <f t="shared" si="129"/>
        <v>0</v>
      </c>
      <c r="AW364" s="27">
        <f t="shared" si="137"/>
        <v>30.759999999999991</v>
      </c>
      <c r="AX364" s="38">
        <f t="shared" si="141"/>
        <v>9.559367959044156</v>
      </c>
      <c r="AY364" s="38">
        <f t="shared" si="142"/>
        <v>7.1733051279865609</v>
      </c>
      <c r="AZ364" s="27">
        <f t="shared" si="138"/>
        <v>1.3326308847156663</v>
      </c>
      <c r="BA364" s="35">
        <f t="shared" si="139"/>
        <v>57.129951140045286</v>
      </c>
      <c r="BB364" s="25">
        <v>43502</v>
      </c>
    </row>
    <row r="365" spans="1:54" x14ac:dyDescent="0.25">
      <c r="A365">
        <v>1368</v>
      </c>
      <c r="B365">
        <v>3</v>
      </c>
      <c r="C365" s="2">
        <v>43503</v>
      </c>
      <c r="D365">
        <v>1104.1600000000001</v>
      </c>
      <c r="E365">
        <v>1104.8399999999999</v>
      </c>
      <c r="F365">
        <v>1086</v>
      </c>
      <c r="G365">
        <v>1098.71</v>
      </c>
      <c r="H365">
        <v>2044827</v>
      </c>
      <c r="I365" s="2">
        <v>43704.859581331017</v>
      </c>
      <c r="J365" s="2"/>
      <c r="K365" s="11">
        <v>43503</v>
      </c>
      <c r="L365" s="48">
        <f t="shared" si="136"/>
        <v>47.015580425718774</v>
      </c>
      <c r="M365" s="46">
        <f t="shared" si="140"/>
        <v>70.403987368073743</v>
      </c>
      <c r="N365" s="2"/>
      <c r="O365" s="11">
        <v>43503</v>
      </c>
      <c r="P365" s="13">
        <f t="shared" si="130"/>
        <v>0.25</v>
      </c>
      <c r="Q365" s="46">
        <f t="shared" ref="Q365:Q428" si="151">(G365*P365)+(Q364*(1-P365))</f>
        <v>1110.202058222937</v>
      </c>
      <c r="R365" s="2"/>
      <c r="S365" s="25">
        <v>43503</v>
      </c>
      <c r="T365" s="27">
        <f t="shared" si="131"/>
        <v>0.15384615384615385</v>
      </c>
      <c r="U365" s="53">
        <f t="shared" si="135"/>
        <v>1102.444913112319</v>
      </c>
      <c r="V365" s="27">
        <f t="shared" si="146"/>
        <v>7.407407407407407E-2</v>
      </c>
      <c r="W365" s="54">
        <f t="shared" si="149"/>
        <v>1086.0245822098909</v>
      </c>
      <c r="X365" s="53">
        <f t="shared" si="147"/>
        <v>16.420330902428077</v>
      </c>
      <c r="Y365" s="52">
        <f t="shared" si="148"/>
        <v>0.2</v>
      </c>
      <c r="Z365" s="55">
        <f t="shared" si="127"/>
        <v>13.833657329366764</v>
      </c>
      <c r="AA365" s="53">
        <f t="shared" si="150"/>
        <v>2.5866735730613133</v>
      </c>
      <c r="AB365" s="2"/>
      <c r="AC365" s="11">
        <f>C365</f>
        <v>43503</v>
      </c>
      <c r="AD365" s="17">
        <f>AVERAGE(G359:G365)</f>
        <v>1115.5585714285712</v>
      </c>
      <c r="AE365" s="18">
        <f>AVERAGE(G352:G365)</f>
        <v>1096.3464285714285</v>
      </c>
      <c r="AG365" s="30">
        <f>AVERAGE(E365,F365,G365)</f>
        <v>1096.5166666666667</v>
      </c>
      <c r="AH365" s="30">
        <f t="shared" si="132"/>
        <v>1112.6628571428571</v>
      </c>
      <c r="AI365" s="30">
        <f t="shared" si="133"/>
        <v>14.132925170068088</v>
      </c>
      <c r="AJ365" s="31">
        <f t="shared" si="134"/>
        <v>-76.163475392370614</v>
      </c>
      <c r="AK365" s="25">
        <f t="shared" si="128"/>
        <v>43503</v>
      </c>
      <c r="AN365" s="22">
        <f>AVERAGE(E365,F365,G365)</f>
        <v>1096.5166666666667</v>
      </c>
      <c r="AO365" s="23">
        <f t="shared" si="143"/>
        <v>1086.9519999999998</v>
      </c>
      <c r="AP365" s="23">
        <f t="shared" si="144"/>
        <v>19.882733333333238</v>
      </c>
      <c r="AQ365" s="24">
        <f t="shared" si="145"/>
        <v>32.070260851683457</v>
      </c>
      <c r="AR365" s="25">
        <v>43503</v>
      </c>
      <c r="AU365" s="22">
        <f>G365-G364</f>
        <v>-16.519999999999982</v>
      </c>
      <c r="AV365" s="27">
        <f t="shared" si="129"/>
        <v>0</v>
      </c>
      <c r="AW365" s="27">
        <f t="shared" si="137"/>
        <v>16.519999999999982</v>
      </c>
      <c r="AX365" s="38">
        <f t="shared" si="141"/>
        <v>8.876555961969574</v>
      </c>
      <c r="AY365" s="38">
        <f t="shared" si="142"/>
        <v>7.8409261902732341</v>
      </c>
      <c r="AZ365" s="27">
        <f t="shared" si="138"/>
        <v>1.1320800306704903</v>
      </c>
      <c r="BA365" s="35">
        <f t="shared" si="139"/>
        <v>53.097445423494591</v>
      </c>
      <c r="BB365" s="25">
        <v>43503</v>
      </c>
    </row>
    <row r="366" spans="1:54" x14ac:dyDescent="0.25">
      <c r="A366">
        <v>1369</v>
      </c>
      <c r="B366">
        <v>3</v>
      </c>
      <c r="C366" s="2">
        <v>43504</v>
      </c>
      <c r="D366">
        <v>1087</v>
      </c>
      <c r="E366">
        <v>1098.9100000000001</v>
      </c>
      <c r="F366">
        <v>1086.55</v>
      </c>
      <c r="G366">
        <v>1095.06</v>
      </c>
      <c r="H366">
        <v>1075769</v>
      </c>
      <c r="I366" s="2">
        <v>43704.859581331017</v>
      </c>
      <c r="J366" s="2"/>
      <c r="K366" s="11">
        <v>43504</v>
      </c>
      <c r="L366" s="48">
        <f t="shared" si="136"/>
        <v>43.01075268817204</v>
      </c>
      <c r="M366" s="46">
        <f t="shared" si="140"/>
        <v>51.722624533684488</v>
      </c>
      <c r="N366" s="2"/>
      <c r="O366" s="11">
        <v>43504</v>
      </c>
      <c r="P366" s="13">
        <f t="shared" si="130"/>
        <v>0.25</v>
      </c>
      <c r="Q366" s="46">
        <f t="shared" si="151"/>
        <v>1106.4165436672029</v>
      </c>
      <c r="R366" s="2"/>
      <c r="S366" s="25">
        <v>43504</v>
      </c>
      <c r="T366" s="27">
        <f t="shared" si="131"/>
        <v>0.15384615384615385</v>
      </c>
      <c r="U366" s="53">
        <f t="shared" si="135"/>
        <v>1101.3087726335007</v>
      </c>
      <c r="V366" s="27">
        <f t="shared" si="146"/>
        <v>7.407407407407407E-2</v>
      </c>
      <c r="W366" s="54">
        <f t="shared" si="149"/>
        <v>1086.6938724165657</v>
      </c>
      <c r="X366" s="53">
        <f t="shared" si="147"/>
        <v>14.614900216934984</v>
      </c>
      <c r="Y366" s="52">
        <f t="shared" si="148"/>
        <v>0.2</v>
      </c>
      <c r="Z366" s="55">
        <f t="shared" si="127"/>
        <v>13.989905906880407</v>
      </c>
      <c r="AA366" s="53">
        <f t="shared" si="150"/>
        <v>0.62499431005457673</v>
      </c>
      <c r="AB366" s="2"/>
      <c r="AC366" s="11">
        <f>C366</f>
        <v>43504</v>
      </c>
      <c r="AD366" s="17">
        <f>AVERAGE(G360:G366)</f>
        <v>1116.4157142857143</v>
      </c>
      <c r="AE366" s="18">
        <f>AVERAGE(G353:G366)</f>
        <v>1096.117857142857</v>
      </c>
      <c r="AG366" s="30">
        <f>AVERAGE(E366,F366,G366)</f>
        <v>1093.5066666666667</v>
      </c>
      <c r="AH366" s="30">
        <f t="shared" si="132"/>
        <v>1114.2633333333331</v>
      </c>
      <c r="AI366" s="30">
        <f t="shared" si="133"/>
        <v>12.508571428571388</v>
      </c>
      <c r="AJ366" s="31">
        <f t="shared" si="134"/>
        <v>-110.62636414395121</v>
      </c>
      <c r="AK366" s="25">
        <f t="shared" si="128"/>
        <v>43504</v>
      </c>
      <c r="AN366" s="22">
        <f>AVERAGE(E366,F366,G366)</f>
        <v>1093.5066666666667</v>
      </c>
      <c r="AO366" s="23">
        <f t="shared" si="143"/>
        <v>1088.3075000000001</v>
      </c>
      <c r="AP366" s="23">
        <f t="shared" si="144"/>
        <v>19.318249999999967</v>
      </c>
      <c r="AQ366" s="24">
        <f t="shared" si="145"/>
        <v>17.942158896955128</v>
      </c>
      <c r="AR366" s="25">
        <v>43504</v>
      </c>
      <c r="AU366" s="22">
        <f>G366-G365</f>
        <v>-3.6500000000000909</v>
      </c>
      <c r="AV366" s="27">
        <f t="shared" si="129"/>
        <v>0</v>
      </c>
      <c r="AW366" s="27">
        <f t="shared" si="137"/>
        <v>3.6500000000000909</v>
      </c>
      <c r="AX366" s="38">
        <f t="shared" si="141"/>
        <v>8.2425162504003193</v>
      </c>
      <c r="AY366" s="38">
        <f t="shared" si="142"/>
        <v>7.5415743195394382</v>
      </c>
      <c r="AZ366" s="27">
        <f t="shared" si="138"/>
        <v>1.0929437145563643</v>
      </c>
      <c r="BA366" s="35">
        <f t="shared" si="139"/>
        <v>52.220406452164561</v>
      </c>
      <c r="BB366" s="25">
        <v>43504</v>
      </c>
    </row>
    <row r="367" spans="1:54" x14ac:dyDescent="0.25">
      <c r="A367">
        <v>1370</v>
      </c>
      <c r="B367">
        <v>3</v>
      </c>
      <c r="C367" s="2">
        <v>43507</v>
      </c>
      <c r="D367">
        <v>1096.95</v>
      </c>
      <c r="E367">
        <v>1105.95</v>
      </c>
      <c r="F367">
        <v>1092.8599999999999</v>
      </c>
      <c r="G367">
        <v>1095.01</v>
      </c>
      <c r="H367">
        <v>1065194</v>
      </c>
      <c r="I367" s="2">
        <v>43704.859581331017</v>
      </c>
      <c r="J367" s="2"/>
      <c r="K367" s="11">
        <v>43507</v>
      </c>
      <c r="L367" s="48">
        <f t="shared" si="136"/>
        <v>42.955892034233102</v>
      </c>
      <c r="M367" s="46">
        <f t="shared" si="140"/>
        <v>44.327408382707972</v>
      </c>
      <c r="N367" s="2"/>
      <c r="O367" s="11">
        <v>43507</v>
      </c>
      <c r="P367" s="13">
        <f t="shared" si="130"/>
        <v>0.25</v>
      </c>
      <c r="Q367" s="46">
        <f t="shared" si="151"/>
        <v>1103.5649077504022</v>
      </c>
      <c r="R367" s="2"/>
      <c r="S367" s="25">
        <v>43507</v>
      </c>
      <c r="T367" s="27">
        <f t="shared" si="131"/>
        <v>0.15384615384615385</v>
      </c>
      <c r="U367" s="53">
        <f t="shared" si="135"/>
        <v>1100.3397306898851</v>
      </c>
      <c r="V367" s="27">
        <f t="shared" si="146"/>
        <v>7.407407407407407E-2</v>
      </c>
      <c r="W367" s="54">
        <f t="shared" si="149"/>
        <v>1087.3098818671904</v>
      </c>
      <c r="X367" s="53">
        <f t="shared" si="147"/>
        <v>13.029848822694703</v>
      </c>
      <c r="Y367" s="52">
        <f t="shared" si="148"/>
        <v>0.2</v>
      </c>
      <c r="Z367" s="55">
        <f t="shared" si="127"/>
        <v>13.797894490043266</v>
      </c>
      <c r="AA367" s="53">
        <f t="shared" si="150"/>
        <v>-0.76804566734856294</v>
      </c>
      <c r="AB367" s="2"/>
      <c r="AC367" s="11">
        <f>C367</f>
        <v>43507</v>
      </c>
      <c r="AD367" s="17">
        <f>AVERAGE(G361:G367)</f>
        <v>1113.3642857142859</v>
      </c>
      <c r="AE367" s="18">
        <f>AVERAGE(G354:G367)</f>
        <v>1097.8671428571429</v>
      </c>
      <c r="AG367" s="30">
        <f>AVERAGE(E367,F367,G367)</f>
        <v>1097.9399999999998</v>
      </c>
      <c r="AH367" s="30">
        <f t="shared" si="132"/>
        <v>1112.5828571428569</v>
      </c>
      <c r="AI367" s="30">
        <f t="shared" si="133"/>
        <v>14.224353741496673</v>
      </c>
      <c r="AJ367" s="31">
        <f t="shared" si="134"/>
        <v>-68.628107394618283</v>
      </c>
      <c r="AK367" s="25">
        <f t="shared" si="128"/>
        <v>43507</v>
      </c>
      <c r="AN367" s="22">
        <f>AVERAGE(E367,F367,G367)</f>
        <v>1097.9399999999998</v>
      </c>
      <c r="AO367" s="23">
        <f t="shared" si="143"/>
        <v>1090.3803333333333</v>
      </c>
      <c r="AP367" s="23">
        <f t="shared" si="144"/>
        <v>18.353033333333293</v>
      </c>
      <c r="AQ367" s="24">
        <f t="shared" si="145"/>
        <v>27.460189747622319</v>
      </c>
      <c r="AR367" s="25">
        <v>43507</v>
      </c>
      <c r="AU367" s="22">
        <f>G367-G366</f>
        <v>-4.9999999999954525E-2</v>
      </c>
      <c r="AV367" s="27">
        <f t="shared" si="129"/>
        <v>0</v>
      </c>
      <c r="AW367" s="27">
        <f t="shared" si="137"/>
        <v>4.9999999999954525E-2</v>
      </c>
      <c r="AX367" s="38">
        <f t="shared" si="141"/>
        <v>7.6537650896574396</v>
      </c>
      <c r="AY367" s="38">
        <f t="shared" si="142"/>
        <v>7.0064618681437603</v>
      </c>
      <c r="AZ367" s="27">
        <f t="shared" si="138"/>
        <v>1.0923866044938844</v>
      </c>
      <c r="BA367" s="35">
        <f t="shared" si="139"/>
        <v>52.207684858416293</v>
      </c>
      <c r="BB367" s="25">
        <v>43507</v>
      </c>
    </row>
    <row r="368" spans="1:54" x14ac:dyDescent="0.25">
      <c r="A368">
        <v>1371</v>
      </c>
      <c r="B368">
        <v>3</v>
      </c>
      <c r="C368" s="2">
        <v>43508</v>
      </c>
      <c r="D368">
        <v>1106.8</v>
      </c>
      <c r="E368">
        <v>1125.3</v>
      </c>
      <c r="F368">
        <v>1105.8499999999999</v>
      </c>
      <c r="G368">
        <v>1121.3699999999999</v>
      </c>
      <c r="H368">
        <v>1609513</v>
      </c>
      <c r="I368" s="2">
        <v>43704.859581331017</v>
      </c>
      <c r="J368" s="2"/>
      <c r="K368" s="11">
        <v>43508</v>
      </c>
      <c r="L368" s="48">
        <f t="shared" si="136"/>
        <v>71.878428790871098</v>
      </c>
      <c r="M368" s="46">
        <f t="shared" si="140"/>
        <v>52.615024504425413</v>
      </c>
      <c r="N368" s="2"/>
      <c r="O368" s="11">
        <v>43508</v>
      </c>
      <c r="P368" s="13">
        <f t="shared" si="130"/>
        <v>0.25</v>
      </c>
      <c r="Q368" s="46">
        <f t="shared" si="151"/>
        <v>1108.0161808128016</v>
      </c>
      <c r="R368" s="2"/>
      <c r="S368" s="25">
        <v>43508</v>
      </c>
      <c r="T368" s="27">
        <f t="shared" si="131"/>
        <v>0.15384615384615385</v>
      </c>
      <c r="U368" s="53">
        <f t="shared" si="135"/>
        <v>1103.5751567375951</v>
      </c>
      <c r="V368" s="27">
        <f t="shared" si="146"/>
        <v>7.407407407407407E-2</v>
      </c>
      <c r="W368" s="54">
        <f t="shared" si="149"/>
        <v>1089.8328535807318</v>
      </c>
      <c r="X368" s="53">
        <f t="shared" si="147"/>
        <v>13.742303156863272</v>
      </c>
      <c r="Y368" s="52">
        <f t="shared" si="148"/>
        <v>0.2</v>
      </c>
      <c r="Z368" s="55">
        <f t="shared" si="127"/>
        <v>13.786776223407267</v>
      </c>
      <c r="AA368" s="53">
        <f t="shared" si="150"/>
        <v>-4.4473066543995188E-2</v>
      </c>
      <c r="AB368" s="2"/>
      <c r="AC368" s="11">
        <f>C368</f>
        <v>43508</v>
      </c>
      <c r="AD368" s="17">
        <f>AVERAGE(G362:G368)</f>
        <v>1114.8814285714284</v>
      </c>
      <c r="AE368" s="18">
        <f>AVERAGE(G355:G368)</f>
        <v>1101.1385714285714</v>
      </c>
      <c r="AG368" s="30">
        <f>AVERAGE(E368,F368,G368)</f>
        <v>1117.5066666666664</v>
      </c>
      <c r="AH368" s="30">
        <f t="shared" si="132"/>
        <v>1113.1485714285711</v>
      </c>
      <c r="AI368" s="30">
        <f t="shared" si="133"/>
        <v>14.7092517006803</v>
      </c>
      <c r="AJ368" s="31">
        <f t="shared" si="134"/>
        <v>19.752172880844061</v>
      </c>
      <c r="AK368" s="25">
        <f t="shared" si="128"/>
        <v>43508</v>
      </c>
      <c r="AN368" s="22">
        <f>AVERAGE(E368,F368,G368)</f>
        <v>1117.5066666666664</v>
      </c>
      <c r="AO368" s="23">
        <f t="shared" si="143"/>
        <v>1093.9643333333333</v>
      </c>
      <c r="AP368" s="23">
        <f t="shared" si="144"/>
        <v>17.527433333333285</v>
      </c>
      <c r="AQ368" s="24">
        <f t="shared" si="145"/>
        <v>89.544707376182316</v>
      </c>
      <c r="AR368" s="25">
        <v>43508</v>
      </c>
      <c r="AU368" s="22">
        <f>G368-G367</f>
        <v>26.3599999999999</v>
      </c>
      <c r="AV368" s="27">
        <f t="shared" si="129"/>
        <v>26.3599999999999</v>
      </c>
      <c r="AW368" s="27">
        <f t="shared" si="137"/>
        <v>0</v>
      </c>
      <c r="AX368" s="38">
        <f t="shared" si="141"/>
        <v>8.9899247261104716</v>
      </c>
      <c r="AY368" s="38">
        <f t="shared" si="142"/>
        <v>6.5060003061334921</v>
      </c>
      <c r="AZ368" s="27">
        <f t="shared" si="138"/>
        <v>1.3817897791420752</v>
      </c>
      <c r="BA368" s="35">
        <f t="shared" si="139"/>
        <v>58.01476651057753</v>
      </c>
      <c r="BB368" s="25">
        <v>43508</v>
      </c>
    </row>
    <row r="369" spans="1:54" x14ac:dyDescent="0.25">
      <c r="A369">
        <v>1372</v>
      </c>
      <c r="B369">
        <v>3</v>
      </c>
      <c r="C369" s="2">
        <v>43509</v>
      </c>
      <c r="D369">
        <v>1124.99</v>
      </c>
      <c r="E369">
        <v>1134.73</v>
      </c>
      <c r="F369">
        <v>1118.5</v>
      </c>
      <c r="G369">
        <v>1120.1600000000001</v>
      </c>
      <c r="H369">
        <v>1049781</v>
      </c>
      <c r="I369" s="2">
        <v>43704.859581331017</v>
      </c>
      <c r="J369" s="2"/>
      <c r="K369" s="11">
        <v>43509</v>
      </c>
      <c r="L369" s="48">
        <f t="shared" si="136"/>
        <v>70.550800965547637</v>
      </c>
      <c r="M369" s="46">
        <f t="shared" si="140"/>
        <v>61.79504059688395</v>
      </c>
      <c r="N369" s="2"/>
      <c r="O369" s="11">
        <v>43509</v>
      </c>
      <c r="P369" s="13">
        <f t="shared" si="130"/>
        <v>0.25</v>
      </c>
      <c r="Q369" s="46">
        <f t="shared" si="151"/>
        <v>1111.0521356096012</v>
      </c>
      <c r="R369" s="2"/>
      <c r="S369" s="25">
        <v>43509</v>
      </c>
      <c r="T369" s="27">
        <f t="shared" si="131"/>
        <v>0.15384615384615385</v>
      </c>
      <c r="U369" s="53">
        <f t="shared" si="135"/>
        <v>1106.1266710856573</v>
      </c>
      <c r="V369" s="27">
        <f t="shared" si="146"/>
        <v>7.407407407407407E-2</v>
      </c>
      <c r="W369" s="54">
        <f t="shared" si="149"/>
        <v>1092.0793088710479</v>
      </c>
      <c r="X369" s="53">
        <f t="shared" si="147"/>
        <v>14.047362214609393</v>
      </c>
      <c r="Y369" s="52">
        <f t="shared" si="148"/>
        <v>0.2</v>
      </c>
      <c r="Z369" s="55">
        <f t="shared" si="127"/>
        <v>13.838893421647693</v>
      </c>
      <c r="AA369" s="53">
        <f t="shared" si="150"/>
        <v>0.20846879296169973</v>
      </c>
      <c r="AB369" s="2"/>
      <c r="AC369" s="11">
        <f>C369</f>
        <v>43509</v>
      </c>
      <c r="AD369" s="17">
        <f>AVERAGE(G363:G369)</f>
        <v>1113.0757142857142</v>
      </c>
      <c r="AE369" s="18">
        <f>AVERAGE(G356:G369)</f>
        <v>1104.4428571428568</v>
      </c>
      <c r="AG369" s="30">
        <f>AVERAGE(E369,F369,G369)</f>
        <v>1124.4633333333334</v>
      </c>
      <c r="AH369" s="30">
        <f t="shared" si="132"/>
        <v>1113.0899999999997</v>
      </c>
      <c r="AI369" s="30">
        <f t="shared" si="133"/>
        <v>14.659047619047669</v>
      </c>
      <c r="AJ369" s="31">
        <f t="shared" si="134"/>
        <v>51.723839223840606</v>
      </c>
      <c r="AK369" s="25">
        <f t="shared" si="128"/>
        <v>43509</v>
      </c>
      <c r="AN369" s="22">
        <f>AVERAGE(E369,F369,G369)</f>
        <v>1124.4633333333334</v>
      </c>
      <c r="AO369" s="23">
        <f t="shared" si="143"/>
        <v>1096.7784999999999</v>
      </c>
      <c r="AP369" s="23">
        <f t="shared" si="144"/>
        <v>17.789349999999946</v>
      </c>
      <c r="AQ369" s="24">
        <f t="shared" si="145"/>
        <v>103.75058985042008</v>
      </c>
      <c r="AR369" s="25">
        <v>43509</v>
      </c>
      <c r="AU369" s="22">
        <f>G369-G368</f>
        <v>-1.209999999999809</v>
      </c>
      <c r="AV369" s="27">
        <f t="shared" si="129"/>
        <v>0</v>
      </c>
      <c r="AW369" s="27">
        <f t="shared" si="137"/>
        <v>1.209999999999809</v>
      </c>
      <c r="AX369" s="38">
        <f t="shared" si="141"/>
        <v>8.3477872456740094</v>
      </c>
      <c r="AY369" s="38">
        <f t="shared" si="142"/>
        <v>6.1277145699810864</v>
      </c>
      <c r="AZ369" s="27">
        <f t="shared" si="138"/>
        <v>1.3623002753047251</v>
      </c>
      <c r="BA369" s="35">
        <f t="shared" si="139"/>
        <v>57.668378975614992</v>
      </c>
      <c r="BB369" s="25">
        <v>43509</v>
      </c>
    </row>
    <row r="370" spans="1:54" x14ac:dyDescent="0.25">
      <c r="A370">
        <v>1373</v>
      </c>
      <c r="B370">
        <v>3</v>
      </c>
      <c r="C370" s="2">
        <v>43510</v>
      </c>
      <c r="D370">
        <v>1118.05</v>
      </c>
      <c r="E370">
        <v>1128.23</v>
      </c>
      <c r="F370">
        <v>1110.45</v>
      </c>
      <c r="G370">
        <v>1121.67</v>
      </c>
      <c r="H370">
        <v>947632</v>
      </c>
      <c r="I370" s="2">
        <v>43704.859581331017</v>
      </c>
      <c r="J370" s="2"/>
      <c r="K370" s="11">
        <v>43510</v>
      </c>
      <c r="L370" s="48">
        <f t="shared" si="136"/>
        <v>72.207592714505267</v>
      </c>
      <c r="M370" s="46">
        <f t="shared" si="140"/>
        <v>71.545607490308001</v>
      </c>
      <c r="N370" s="2"/>
      <c r="O370" s="11">
        <v>43510</v>
      </c>
      <c r="P370" s="13">
        <f t="shared" si="130"/>
        <v>0.25</v>
      </c>
      <c r="Q370" s="46">
        <f t="shared" si="151"/>
        <v>1113.7066017072009</v>
      </c>
      <c r="R370" s="2"/>
      <c r="S370" s="25">
        <v>43510</v>
      </c>
      <c r="T370" s="27">
        <f t="shared" si="131"/>
        <v>0.15384615384615385</v>
      </c>
      <c r="U370" s="53">
        <f t="shared" si="135"/>
        <v>1108.5179524570947</v>
      </c>
      <c r="V370" s="27">
        <f t="shared" si="146"/>
        <v>7.407407407407407E-2</v>
      </c>
      <c r="W370" s="54">
        <f t="shared" si="149"/>
        <v>1094.2712119176369</v>
      </c>
      <c r="X370" s="53">
        <f t="shared" si="147"/>
        <v>14.246740539457733</v>
      </c>
      <c r="Y370" s="52">
        <f t="shared" si="148"/>
        <v>0.2</v>
      </c>
      <c r="Z370" s="55">
        <f t="shared" si="127"/>
        <v>13.920462845209702</v>
      </c>
      <c r="AA370" s="53">
        <f t="shared" si="150"/>
        <v>0.32627769424803077</v>
      </c>
      <c r="AB370" s="2"/>
      <c r="AC370" s="11">
        <f>C370</f>
        <v>43510</v>
      </c>
      <c r="AD370" s="17">
        <f>AVERAGE(G364:G370)</f>
        <v>1109.6014285714286</v>
      </c>
      <c r="AE370" s="18">
        <f>AVERAGE(G357:G370)</f>
        <v>1106.6342857142856</v>
      </c>
      <c r="AG370" s="30">
        <f>AVERAGE(E370,F370,G370)</f>
        <v>1120.1166666666668</v>
      </c>
      <c r="AH370" s="30">
        <f t="shared" si="132"/>
        <v>1110.7214285714285</v>
      </c>
      <c r="AI370" s="30">
        <f t="shared" si="133"/>
        <v>12.628843537414989</v>
      </c>
      <c r="AJ370" s="31">
        <f t="shared" si="134"/>
        <v>49.596719168588663</v>
      </c>
      <c r="AK370" s="25">
        <f t="shared" si="128"/>
        <v>43510</v>
      </c>
      <c r="AN370" s="22">
        <f>AVERAGE(E370,F370,G370)</f>
        <v>1120.1166666666668</v>
      </c>
      <c r="AO370" s="23">
        <f t="shared" si="143"/>
        <v>1098.5728333333332</v>
      </c>
      <c r="AP370" s="23">
        <f t="shared" si="144"/>
        <v>18.392116666666642</v>
      </c>
      <c r="AQ370" s="24">
        <f t="shared" si="145"/>
        <v>78.090824541071143</v>
      </c>
      <c r="AR370" s="25">
        <v>43510</v>
      </c>
      <c r="AU370" s="22">
        <f>G370-G369</f>
        <v>1.5099999999999909</v>
      </c>
      <c r="AV370" s="27">
        <f t="shared" si="129"/>
        <v>1.5099999999999909</v>
      </c>
      <c r="AW370" s="27">
        <f t="shared" si="137"/>
        <v>0</v>
      </c>
      <c r="AX370" s="38">
        <f t="shared" si="141"/>
        <v>7.8593738709830081</v>
      </c>
      <c r="AY370" s="38">
        <f t="shared" si="142"/>
        <v>5.6900206721252946</v>
      </c>
      <c r="AZ370" s="27">
        <f t="shared" si="138"/>
        <v>1.381255767573061</v>
      </c>
      <c r="BA370" s="35">
        <f t="shared" si="139"/>
        <v>58.005351058144228</v>
      </c>
      <c r="BB370" s="25">
        <v>43510</v>
      </c>
    </row>
    <row r="371" spans="1:54" x14ac:dyDescent="0.25">
      <c r="A371">
        <v>1374</v>
      </c>
      <c r="B371">
        <v>3</v>
      </c>
      <c r="C371" s="2">
        <v>43511</v>
      </c>
      <c r="D371">
        <v>1130.08</v>
      </c>
      <c r="E371">
        <v>1131.67</v>
      </c>
      <c r="F371">
        <v>1110.6500000000001</v>
      </c>
      <c r="G371">
        <v>1113.6500000000001</v>
      </c>
      <c r="H371">
        <v>1449830</v>
      </c>
      <c r="I371" s="2">
        <v>43704.859581331017</v>
      </c>
      <c r="J371" s="2"/>
      <c r="K371" s="11">
        <v>43511</v>
      </c>
      <c r="L371" s="48">
        <f t="shared" si="136"/>
        <v>63.407943822690505</v>
      </c>
      <c r="M371" s="46">
        <f t="shared" si="140"/>
        <v>68.722112500914463</v>
      </c>
      <c r="N371" s="2"/>
      <c r="O371" s="11">
        <v>43511</v>
      </c>
      <c r="P371" s="13">
        <f t="shared" si="130"/>
        <v>0.25</v>
      </c>
      <c r="Q371" s="46">
        <f t="shared" si="151"/>
        <v>1113.6924512804007</v>
      </c>
      <c r="R371" s="2"/>
      <c r="S371" s="25">
        <v>43511</v>
      </c>
      <c r="T371" s="27">
        <f t="shared" si="131"/>
        <v>0.15384615384615385</v>
      </c>
      <c r="U371" s="53">
        <f t="shared" si="135"/>
        <v>1109.3074982329263</v>
      </c>
      <c r="V371" s="27">
        <f t="shared" si="146"/>
        <v>7.407407407407407E-2</v>
      </c>
      <c r="W371" s="54">
        <f t="shared" si="149"/>
        <v>1095.7066777015157</v>
      </c>
      <c r="X371" s="53">
        <f t="shared" si="147"/>
        <v>13.600820531410591</v>
      </c>
      <c r="Y371" s="52">
        <f t="shared" si="148"/>
        <v>0.2</v>
      </c>
      <c r="Z371" s="55">
        <f t="shared" ref="Z371:Z434" si="152">((X371 -Z370)*Y371)+Z370</f>
        <v>13.85653438244988</v>
      </c>
      <c r="AA371" s="53">
        <f t="shared" si="150"/>
        <v>-0.2557138510392889</v>
      </c>
      <c r="AB371" s="2"/>
      <c r="AC371" s="11">
        <f>C371</f>
        <v>43511</v>
      </c>
      <c r="AD371" s="17">
        <f>AVERAGE(G365:G371)</f>
        <v>1109.3757142857141</v>
      </c>
      <c r="AE371" s="18">
        <f>AVERAGE(G358:G371)</f>
        <v>1109.7464285714284</v>
      </c>
      <c r="AG371" s="30">
        <f>AVERAGE(E371,F371,G371)</f>
        <v>1118.6566666666668</v>
      </c>
      <c r="AH371" s="30">
        <f t="shared" si="132"/>
        <v>1109.8152380952381</v>
      </c>
      <c r="AI371" s="30">
        <f t="shared" si="133"/>
        <v>11.852108843537442</v>
      </c>
      <c r="AJ371" s="31">
        <f t="shared" si="134"/>
        <v>49.73195734276203</v>
      </c>
      <c r="AK371" s="25">
        <f t="shared" si="128"/>
        <v>43511</v>
      </c>
      <c r="AN371" s="22">
        <f>AVERAGE(E371,F371,G371)</f>
        <v>1118.6566666666668</v>
      </c>
      <c r="AO371" s="23">
        <f t="shared" si="143"/>
        <v>1100.2523333333334</v>
      </c>
      <c r="AP371" s="23">
        <f t="shared" si="144"/>
        <v>18.829233333333331</v>
      </c>
      <c r="AQ371" s="24">
        <f t="shared" si="145"/>
        <v>65.162268364027568</v>
      </c>
      <c r="AR371" s="25">
        <v>43511</v>
      </c>
      <c r="AU371" s="22">
        <f>G371-G370</f>
        <v>-8.0199999999999818</v>
      </c>
      <c r="AV371" s="27">
        <f t="shared" si="129"/>
        <v>0</v>
      </c>
      <c r="AW371" s="27">
        <f t="shared" si="137"/>
        <v>8.0199999999999818</v>
      </c>
      <c r="AX371" s="38">
        <f t="shared" si="141"/>
        <v>7.2979900230556511</v>
      </c>
      <c r="AY371" s="38">
        <f t="shared" si="142"/>
        <v>5.8564477669734867</v>
      </c>
      <c r="AZ371" s="27">
        <f t="shared" si="138"/>
        <v>1.2461461816856823</v>
      </c>
      <c r="BA371" s="35">
        <f t="shared" si="139"/>
        <v>55.479300138447684</v>
      </c>
      <c r="BB371" s="25">
        <v>43511</v>
      </c>
    </row>
    <row r="372" spans="1:54" x14ac:dyDescent="0.25">
      <c r="A372">
        <v>1375</v>
      </c>
      <c r="B372">
        <v>3</v>
      </c>
      <c r="C372" s="2">
        <v>43515</v>
      </c>
      <c r="D372">
        <v>1110</v>
      </c>
      <c r="E372">
        <v>1121.8900000000001</v>
      </c>
      <c r="F372">
        <v>1110</v>
      </c>
      <c r="G372">
        <v>1118.56</v>
      </c>
      <c r="H372">
        <v>1046628</v>
      </c>
      <c r="I372" s="2">
        <v>43704.859581331017</v>
      </c>
      <c r="J372" s="2"/>
      <c r="K372" s="11">
        <v>43515</v>
      </c>
      <c r="L372" s="48">
        <f t="shared" si="136"/>
        <v>64.51653150343104</v>
      </c>
      <c r="M372" s="46">
        <f t="shared" si="140"/>
        <v>66.710689346875597</v>
      </c>
      <c r="N372" s="2"/>
      <c r="O372" s="11">
        <v>43515</v>
      </c>
      <c r="P372" s="13">
        <f t="shared" si="130"/>
        <v>0.25</v>
      </c>
      <c r="Q372" s="46">
        <f t="shared" si="151"/>
        <v>1114.9093384603007</v>
      </c>
      <c r="R372" s="2"/>
      <c r="S372" s="25">
        <v>43515</v>
      </c>
      <c r="T372" s="27">
        <f t="shared" si="131"/>
        <v>0.15384615384615385</v>
      </c>
      <c r="U372" s="53">
        <f t="shared" si="135"/>
        <v>1110.7309600432452</v>
      </c>
      <c r="V372" s="27">
        <f t="shared" si="146"/>
        <v>7.407407407407407E-2</v>
      </c>
      <c r="W372" s="54">
        <f t="shared" si="149"/>
        <v>1097.3995163902923</v>
      </c>
      <c r="X372" s="53">
        <f t="shared" si="147"/>
        <v>13.331443652952885</v>
      </c>
      <c r="Y372" s="52">
        <f t="shared" si="148"/>
        <v>0.2</v>
      </c>
      <c r="Z372" s="55">
        <f t="shared" si="152"/>
        <v>13.751516236550481</v>
      </c>
      <c r="AA372" s="53">
        <f t="shared" si="150"/>
        <v>-0.42007258359759625</v>
      </c>
      <c r="AB372" s="2"/>
      <c r="AC372" s="11">
        <f>C372</f>
        <v>43515</v>
      </c>
      <c r="AD372" s="17">
        <f>AVERAGE(G366:G372)</f>
        <v>1112.2114285714285</v>
      </c>
      <c r="AE372" s="18">
        <f>AVERAGE(G359:G372)</f>
        <v>1113.8849999999998</v>
      </c>
      <c r="AG372" s="30">
        <f>AVERAGE(E372,F372,G372)</f>
        <v>1116.8166666666668</v>
      </c>
      <c r="AH372" s="30">
        <f t="shared" si="132"/>
        <v>1112.715238095238</v>
      </c>
      <c r="AI372" s="30">
        <f t="shared" si="133"/>
        <v>9.709659863945685</v>
      </c>
      <c r="AJ372" s="31">
        <f t="shared" si="134"/>
        <v>28.160468570469462</v>
      </c>
      <c r="AK372" s="25">
        <f t="shared" si="128"/>
        <v>43515</v>
      </c>
      <c r="AN372" s="22">
        <f>AVERAGE(E372,F372,G372)</f>
        <v>1116.8166666666668</v>
      </c>
      <c r="AO372" s="23">
        <f t="shared" si="143"/>
        <v>1101.1346666666666</v>
      </c>
      <c r="AP372" s="23">
        <f t="shared" si="144"/>
        <v>19.603333333333342</v>
      </c>
      <c r="AQ372" s="24">
        <f t="shared" si="145"/>
        <v>53.331066145214201</v>
      </c>
      <c r="AR372" s="25">
        <v>43515</v>
      </c>
      <c r="AU372" s="22">
        <f>G372-G371</f>
        <v>4.9099999999998545</v>
      </c>
      <c r="AV372" s="27">
        <f t="shared" si="129"/>
        <v>4.9099999999998545</v>
      </c>
      <c r="AW372" s="27">
        <f t="shared" si="137"/>
        <v>0</v>
      </c>
      <c r="AX372" s="38">
        <f t="shared" si="141"/>
        <v>7.1274193071230938</v>
      </c>
      <c r="AY372" s="38">
        <f t="shared" si="142"/>
        <v>5.438130069332523</v>
      </c>
      <c r="AZ372" s="27">
        <f t="shared" si="138"/>
        <v>1.3106378877028064</v>
      </c>
      <c r="BA372" s="35">
        <f t="shared" si="139"/>
        <v>56.721907603004745</v>
      </c>
      <c r="BB372" s="25">
        <v>43515</v>
      </c>
    </row>
    <row r="373" spans="1:54" x14ac:dyDescent="0.25">
      <c r="A373">
        <v>1376</v>
      </c>
      <c r="B373">
        <v>3</v>
      </c>
      <c r="C373" s="2">
        <v>43516</v>
      </c>
      <c r="D373">
        <v>1119.99</v>
      </c>
      <c r="E373">
        <v>1123.4100000000001</v>
      </c>
      <c r="F373">
        <v>1105.28</v>
      </c>
      <c r="G373">
        <v>1113.8</v>
      </c>
      <c r="H373">
        <v>1087817</v>
      </c>
      <c r="I373" s="2">
        <v>43704.859581331017</v>
      </c>
      <c r="J373" s="2"/>
      <c r="K373" s="11">
        <v>43516</v>
      </c>
      <c r="L373" s="48">
        <f t="shared" si="136"/>
        <v>45.573770491803209</v>
      </c>
      <c r="M373" s="46">
        <f t="shared" si="140"/>
        <v>57.832748605974921</v>
      </c>
      <c r="N373" s="2"/>
      <c r="O373" s="11">
        <v>43516</v>
      </c>
      <c r="P373" s="13">
        <f t="shared" si="130"/>
        <v>0.25</v>
      </c>
      <c r="Q373" s="46">
        <f t="shared" si="151"/>
        <v>1114.6320038452254</v>
      </c>
      <c r="R373" s="2"/>
      <c r="S373" s="25">
        <v>43516</v>
      </c>
      <c r="T373" s="27">
        <f t="shared" si="131"/>
        <v>0.15384615384615385</v>
      </c>
      <c r="U373" s="53">
        <f t="shared" si="135"/>
        <v>1111.2031200365921</v>
      </c>
      <c r="V373" s="27">
        <f t="shared" si="146"/>
        <v>7.407407407407407E-2</v>
      </c>
      <c r="W373" s="54">
        <f t="shared" si="149"/>
        <v>1098.6143670280485</v>
      </c>
      <c r="X373" s="53">
        <f t="shared" si="147"/>
        <v>12.588753008543563</v>
      </c>
      <c r="Y373" s="52">
        <f t="shared" si="148"/>
        <v>0.2</v>
      </c>
      <c r="Z373" s="55">
        <f t="shared" si="152"/>
        <v>13.518963590949097</v>
      </c>
      <c r="AA373" s="53">
        <f t="shared" si="150"/>
        <v>-0.93021058240553423</v>
      </c>
      <c r="AB373" s="2"/>
      <c r="AC373" s="11">
        <f>C373</f>
        <v>43516</v>
      </c>
      <c r="AD373" s="17">
        <f>AVERAGE(G367:G373)</f>
        <v>1114.8885714285714</v>
      </c>
      <c r="AE373" s="18">
        <f>AVERAGE(G360:G373)</f>
        <v>1115.6521428571427</v>
      </c>
      <c r="AG373" s="30">
        <f>AVERAGE(E373,F373,G373)</f>
        <v>1114.1633333333332</v>
      </c>
      <c r="AH373" s="30">
        <f t="shared" si="132"/>
        <v>1115.6661904761904</v>
      </c>
      <c r="AI373" s="30">
        <f t="shared" si="133"/>
        <v>5.4940136054422704</v>
      </c>
      <c r="AJ373" s="31">
        <f t="shared" si="134"/>
        <v>-18.236299249647953</v>
      </c>
      <c r="AK373" s="25">
        <f t="shared" si="128"/>
        <v>43516</v>
      </c>
      <c r="AN373" s="22">
        <f>AVERAGE(E373,F373,G373)</f>
        <v>1114.1633333333332</v>
      </c>
      <c r="AO373" s="23">
        <f t="shared" si="143"/>
        <v>1103.0844999999997</v>
      </c>
      <c r="AP373" s="23">
        <f t="shared" si="144"/>
        <v>18.761383333333367</v>
      </c>
      <c r="AQ373" s="24">
        <f t="shared" si="145"/>
        <v>39.367506956517808</v>
      </c>
      <c r="AR373" s="25">
        <v>43516</v>
      </c>
      <c r="AU373" s="22">
        <f>G373-G372</f>
        <v>-4.7599999999999909</v>
      </c>
      <c r="AV373" s="27">
        <f t="shared" si="129"/>
        <v>0</v>
      </c>
      <c r="AW373" s="27">
        <f t="shared" si="137"/>
        <v>4.7599999999999909</v>
      </c>
      <c r="AX373" s="38">
        <f t="shared" si="141"/>
        <v>6.6183179280428721</v>
      </c>
      <c r="AY373" s="38">
        <f t="shared" si="142"/>
        <v>5.3896922072373412</v>
      </c>
      <c r="AZ373" s="27">
        <f t="shared" si="138"/>
        <v>1.2279584201776343</v>
      </c>
      <c r="BA373" s="35">
        <f t="shared" si="139"/>
        <v>55.11585894317227</v>
      </c>
      <c r="BB373" s="25">
        <v>43516</v>
      </c>
    </row>
    <row r="374" spans="1:54" x14ac:dyDescent="0.25">
      <c r="A374">
        <v>1377</v>
      </c>
      <c r="B374">
        <v>3</v>
      </c>
      <c r="C374" s="2">
        <v>43517</v>
      </c>
      <c r="D374">
        <v>1110.8399999999999</v>
      </c>
      <c r="E374">
        <v>1111.94</v>
      </c>
      <c r="F374">
        <v>1092.52</v>
      </c>
      <c r="G374">
        <v>1096.97</v>
      </c>
      <c r="H374">
        <v>1415473</v>
      </c>
      <c r="I374" s="2">
        <v>43704.859581331017</v>
      </c>
      <c r="J374" s="2"/>
      <c r="K374" s="11">
        <v>43517</v>
      </c>
      <c r="L374" s="48">
        <f t="shared" si="136"/>
        <v>17.983606557377094</v>
      </c>
      <c r="M374" s="46">
        <f t="shared" si="140"/>
        <v>42.69130285087045</v>
      </c>
      <c r="N374" s="2"/>
      <c r="O374" s="11">
        <v>43517</v>
      </c>
      <c r="P374" s="13">
        <f t="shared" si="130"/>
        <v>0.25</v>
      </c>
      <c r="Q374" s="46">
        <f t="shared" si="151"/>
        <v>1110.216502883919</v>
      </c>
      <c r="R374" s="2"/>
      <c r="S374" s="25">
        <v>43517</v>
      </c>
      <c r="T374" s="27">
        <f t="shared" si="131"/>
        <v>0.15384615384615385</v>
      </c>
      <c r="U374" s="53">
        <f t="shared" si="135"/>
        <v>1109.0134092617318</v>
      </c>
      <c r="V374" s="27">
        <f t="shared" si="146"/>
        <v>7.407407407407407E-2</v>
      </c>
      <c r="W374" s="54">
        <f t="shared" si="149"/>
        <v>1098.4925620630079</v>
      </c>
      <c r="X374" s="53">
        <f t="shared" si="147"/>
        <v>10.520847198723914</v>
      </c>
      <c r="Y374" s="52">
        <f t="shared" si="148"/>
        <v>0.2</v>
      </c>
      <c r="Z374" s="55">
        <f t="shared" si="152"/>
        <v>12.91934031250406</v>
      </c>
      <c r="AA374" s="53">
        <f t="shared" si="150"/>
        <v>-2.3984931137801464</v>
      </c>
      <c r="AB374" s="2"/>
      <c r="AC374" s="11">
        <f>C374</f>
        <v>43517</v>
      </c>
      <c r="AD374" s="17">
        <f>AVERAGE(G368:G374)</f>
        <v>1115.1685714285716</v>
      </c>
      <c r="AE374" s="18">
        <f>AVERAGE(G361:G374)</f>
        <v>1114.2664285714286</v>
      </c>
      <c r="AG374" s="30">
        <f>AVERAGE(E374,F374,G374)</f>
        <v>1100.4766666666667</v>
      </c>
      <c r="AH374" s="30">
        <f t="shared" si="132"/>
        <v>1116.0285714285715</v>
      </c>
      <c r="AI374" s="30">
        <f t="shared" si="133"/>
        <v>4.9763265306122708</v>
      </c>
      <c r="AJ374" s="31">
        <f t="shared" si="134"/>
        <v>-208.34518081073116</v>
      </c>
      <c r="AK374" s="25">
        <f t="shared" si="128"/>
        <v>43517</v>
      </c>
      <c r="AN374" s="22">
        <f>AVERAGE(E374,F374,G374)</f>
        <v>1100.4766666666667</v>
      </c>
      <c r="AO374" s="23">
        <f t="shared" si="143"/>
        <v>1104.4374999999998</v>
      </c>
      <c r="AP374" s="23">
        <f t="shared" si="144"/>
        <v>17.273083333333364</v>
      </c>
      <c r="AQ374" s="24">
        <f t="shared" si="145"/>
        <v>-15.28711177152536</v>
      </c>
      <c r="AR374" s="25">
        <v>43517</v>
      </c>
      <c r="AU374" s="22">
        <f>G374-G373</f>
        <v>-16.829999999999927</v>
      </c>
      <c r="AV374" s="27">
        <f t="shared" si="129"/>
        <v>0</v>
      </c>
      <c r="AW374" s="27">
        <f t="shared" si="137"/>
        <v>16.829999999999927</v>
      </c>
      <c r="AX374" s="38">
        <f t="shared" si="141"/>
        <v>6.145580933182667</v>
      </c>
      <c r="AY374" s="38">
        <f t="shared" si="142"/>
        <v>6.2068570495775264</v>
      </c>
      <c r="AZ374" s="27">
        <f t="shared" si="138"/>
        <v>0.99012767397325019</v>
      </c>
      <c r="BA374" s="35">
        <f t="shared" si="139"/>
        <v>49.75196752058023</v>
      </c>
      <c r="BB374" s="25">
        <v>43517</v>
      </c>
    </row>
    <row r="375" spans="1:54" x14ac:dyDescent="0.25">
      <c r="A375">
        <v>1378</v>
      </c>
      <c r="B375">
        <v>3</v>
      </c>
      <c r="C375" s="2">
        <v>43518</v>
      </c>
      <c r="D375">
        <v>1100.9000000000001</v>
      </c>
      <c r="E375">
        <v>1111.24</v>
      </c>
      <c r="F375">
        <v>1095.5999999999999</v>
      </c>
      <c r="G375">
        <v>1110.3699999999999</v>
      </c>
      <c r="H375">
        <v>1049545</v>
      </c>
      <c r="I375" s="2">
        <v>43704.859581331017</v>
      </c>
      <c r="J375" s="2"/>
      <c r="K375" s="11">
        <v>43518</v>
      </c>
      <c r="L375" s="48">
        <f t="shared" si="136"/>
        <v>39.950819672130969</v>
      </c>
      <c r="M375" s="46">
        <f t="shared" si="140"/>
        <v>34.502732240437091</v>
      </c>
      <c r="N375" s="2"/>
      <c r="O375" s="11">
        <v>43518</v>
      </c>
      <c r="P375" s="13">
        <f t="shared" si="130"/>
        <v>0.25</v>
      </c>
      <c r="Q375" s="46">
        <f t="shared" si="151"/>
        <v>1110.2548771629392</v>
      </c>
      <c r="R375" s="2"/>
      <c r="S375" s="25">
        <v>43518</v>
      </c>
      <c r="T375" s="27">
        <f t="shared" si="131"/>
        <v>0.15384615384615385</v>
      </c>
      <c r="U375" s="53">
        <f t="shared" si="135"/>
        <v>1109.2221155291577</v>
      </c>
      <c r="V375" s="27">
        <f t="shared" si="146"/>
        <v>7.407407407407407E-2</v>
      </c>
      <c r="W375" s="54">
        <f t="shared" si="149"/>
        <v>1099.3723722805628</v>
      </c>
      <c r="X375" s="53">
        <f t="shared" si="147"/>
        <v>9.8497432485949048</v>
      </c>
      <c r="Y375" s="52">
        <f t="shared" si="148"/>
        <v>0.2</v>
      </c>
      <c r="Z375" s="55">
        <f t="shared" si="152"/>
        <v>12.305420899722229</v>
      </c>
      <c r="AA375" s="53">
        <f t="shared" si="150"/>
        <v>-2.4556776511273242</v>
      </c>
      <c r="AB375" s="2"/>
      <c r="AC375" s="11">
        <f>C375</f>
        <v>43518</v>
      </c>
      <c r="AD375" s="17">
        <f>AVERAGE(G369:G375)</f>
        <v>1113.5971428571429</v>
      </c>
      <c r="AE375" s="18">
        <f>AVERAGE(G362:G375)</f>
        <v>1114.2392857142856</v>
      </c>
      <c r="AG375" s="30">
        <f>AVERAGE(E375,F375,G375)</f>
        <v>1105.7366666666667</v>
      </c>
      <c r="AH375" s="30">
        <f t="shared" si="132"/>
        <v>1114.3471428571427</v>
      </c>
      <c r="AI375" s="30">
        <f t="shared" si="133"/>
        <v>6.4756462585035024</v>
      </c>
      <c r="AJ375" s="31">
        <f t="shared" si="134"/>
        <v>-88.644704036750369</v>
      </c>
      <c r="AK375" s="25">
        <f t="shared" si="128"/>
        <v>43518</v>
      </c>
      <c r="AN375" s="22">
        <f>AVERAGE(E375,F375,G375)</f>
        <v>1105.7366666666667</v>
      </c>
      <c r="AO375" s="23">
        <f t="shared" si="143"/>
        <v>1106.1564999999998</v>
      </c>
      <c r="AP375" s="23">
        <f t="shared" si="144"/>
        <v>15.382183333333364</v>
      </c>
      <c r="AQ375" s="24">
        <f t="shared" si="145"/>
        <v>-1.8195654207438863</v>
      </c>
      <c r="AR375" s="25">
        <v>43518</v>
      </c>
      <c r="AU375" s="22">
        <f>G375-G374</f>
        <v>13.399999999999864</v>
      </c>
      <c r="AV375" s="27">
        <f t="shared" si="129"/>
        <v>13.399999999999864</v>
      </c>
      <c r="AW375" s="27">
        <f t="shared" si="137"/>
        <v>0</v>
      </c>
      <c r="AX375" s="38">
        <f t="shared" si="141"/>
        <v>6.6637537236696094</v>
      </c>
      <c r="AY375" s="38">
        <f t="shared" si="142"/>
        <v>5.763510117464846</v>
      </c>
      <c r="AZ375" s="27">
        <f t="shared" si="138"/>
        <v>1.1561971069464778</v>
      </c>
      <c r="BA375" s="35">
        <f t="shared" si="139"/>
        <v>53.622050749517939</v>
      </c>
      <c r="BB375" s="25">
        <v>43518</v>
      </c>
    </row>
    <row r="376" spans="1:54" x14ac:dyDescent="0.25">
      <c r="A376">
        <v>1379</v>
      </c>
      <c r="B376">
        <v>3</v>
      </c>
      <c r="C376" s="2">
        <v>43521</v>
      </c>
      <c r="D376">
        <v>1116</v>
      </c>
      <c r="E376">
        <v>1118.54</v>
      </c>
      <c r="F376">
        <v>1107.27</v>
      </c>
      <c r="G376">
        <v>1109.4000000000001</v>
      </c>
      <c r="H376">
        <v>1413061</v>
      </c>
      <c r="I376" s="2">
        <v>43704.859581331017</v>
      </c>
      <c r="J376" s="2"/>
      <c r="K376" s="11">
        <v>43521</v>
      </c>
      <c r="L376" s="48">
        <f t="shared" si="136"/>
        <v>38.360655737705066</v>
      </c>
      <c r="M376" s="46">
        <f t="shared" si="140"/>
        <v>32.098360655737707</v>
      </c>
      <c r="N376" s="2"/>
      <c r="O376" s="11">
        <v>43521</v>
      </c>
      <c r="P376" s="13">
        <f t="shared" si="130"/>
        <v>0.25</v>
      </c>
      <c r="Q376" s="46">
        <f t="shared" si="151"/>
        <v>1110.0411578722046</v>
      </c>
      <c r="R376" s="2"/>
      <c r="S376" s="25">
        <v>43521</v>
      </c>
      <c r="T376" s="27">
        <f t="shared" si="131"/>
        <v>0.15384615384615385</v>
      </c>
      <c r="U376" s="53">
        <f t="shared" si="135"/>
        <v>1109.2494823708257</v>
      </c>
      <c r="V376" s="27">
        <f t="shared" si="146"/>
        <v>7.407407407407407E-2</v>
      </c>
      <c r="W376" s="54">
        <f t="shared" si="149"/>
        <v>1100.1151595190397</v>
      </c>
      <c r="X376" s="53">
        <f t="shared" si="147"/>
        <v>9.1343228517860098</v>
      </c>
      <c r="Y376" s="52">
        <f t="shared" si="148"/>
        <v>0.2</v>
      </c>
      <c r="Z376" s="55">
        <f t="shared" si="152"/>
        <v>11.671201290134984</v>
      </c>
      <c r="AA376" s="53">
        <f t="shared" si="150"/>
        <v>-2.5368784383489746</v>
      </c>
      <c r="AB376" s="2"/>
      <c r="AC376" s="11">
        <f>C376</f>
        <v>43521</v>
      </c>
      <c r="AD376" s="17">
        <f>AVERAGE(G370:G376)</f>
        <v>1112.06</v>
      </c>
      <c r="AE376" s="18">
        <f>AVERAGE(G363:G376)</f>
        <v>1112.5678571428571</v>
      </c>
      <c r="AG376" s="30">
        <f>AVERAGE(E376,F376,G376)</f>
        <v>1111.7366666666667</v>
      </c>
      <c r="AH376" s="30">
        <f t="shared" si="132"/>
        <v>1112.5290476190476</v>
      </c>
      <c r="AI376" s="30">
        <f t="shared" si="133"/>
        <v>5.6106122448979932</v>
      </c>
      <c r="AJ376" s="31">
        <f t="shared" si="134"/>
        <v>-9.4152642384846388</v>
      </c>
      <c r="AK376" s="25">
        <f t="shared" si="128"/>
        <v>43521</v>
      </c>
      <c r="AN376" s="22">
        <f>AVERAGE(E376,F376,G376)</f>
        <v>1111.7366666666667</v>
      </c>
      <c r="AO376" s="23">
        <f t="shared" si="143"/>
        <v>1107.2964999999999</v>
      </c>
      <c r="AP376" s="23">
        <f t="shared" si="144"/>
        <v>14.57220000000002</v>
      </c>
      <c r="AQ376" s="24">
        <f t="shared" si="145"/>
        <v>20.313412601468315</v>
      </c>
      <c r="AR376" s="25">
        <v>43521</v>
      </c>
      <c r="AU376" s="22">
        <f>G376-G375</f>
        <v>-0.96999999999979991</v>
      </c>
      <c r="AV376" s="27">
        <f t="shared" si="129"/>
        <v>0</v>
      </c>
      <c r="AW376" s="27">
        <f t="shared" si="137"/>
        <v>0.96999999999979991</v>
      </c>
      <c r="AX376" s="38">
        <f t="shared" si="141"/>
        <v>6.1877713148360654</v>
      </c>
      <c r="AY376" s="38">
        <f t="shared" si="142"/>
        <v>5.4211165376459141</v>
      </c>
      <c r="AZ376" s="27">
        <f t="shared" si="138"/>
        <v>1.1414200878852654</v>
      </c>
      <c r="BA376" s="35">
        <f t="shared" si="139"/>
        <v>53.302016467607793</v>
      </c>
      <c r="BB376" s="25">
        <v>43521</v>
      </c>
    </row>
    <row r="377" spans="1:54" x14ac:dyDescent="0.25">
      <c r="A377">
        <v>1380</v>
      </c>
      <c r="B377">
        <v>3</v>
      </c>
      <c r="C377" s="2">
        <v>43522</v>
      </c>
      <c r="D377">
        <v>1105.75</v>
      </c>
      <c r="E377">
        <v>1119.51</v>
      </c>
      <c r="F377">
        <v>1099.92</v>
      </c>
      <c r="G377">
        <v>1115.1300000000001</v>
      </c>
      <c r="H377">
        <v>1471743</v>
      </c>
      <c r="I377" s="2">
        <v>43704.859581331017</v>
      </c>
      <c r="J377" s="2"/>
      <c r="K377" s="11">
        <v>43522</v>
      </c>
      <c r="L377" s="48">
        <f t="shared" si="136"/>
        <v>47.754098360655917</v>
      </c>
      <c r="M377" s="46">
        <f t="shared" si="140"/>
        <v>42.021857923497315</v>
      </c>
      <c r="N377" s="2"/>
      <c r="O377" s="11">
        <v>43522</v>
      </c>
      <c r="P377" s="13">
        <f t="shared" si="130"/>
        <v>0.25</v>
      </c>
      <c r="Q377" s="46">
        <f t="shared" si="151"/>
        <v>1111.3133684041536</v>
      </c>
      <c r="R377" s="2"/>
      <c r="S377" s="25">
        <v>43522</v>
      </c>
      <c r="T377" s="27">
        <f t="shared" si="131"/>
        <v>0.15384615384615385</v>
      </c>
      <c r="U377" s="53">
        <f t="shared" si="135"/>
        <v>1110.1541773906988</v>
      </c>
      <c r="V377" s="27">
        <f t="shared" si="146"/>
        <v>7.407407407407407E-2</v>
      </c>
      <c r="W377" s="54">
        <f t="shared" si="149"/>
        <v>1101.2273699250368</v>
      </c>
      <c r="X377" s="53">
        <f t="shared" si="147"/>
        <v>8.9268074656620229</v>
      </c>
      <c r="Y377" s="52">
        <f t="shared" si="148"/>
        <v>0.2</v>
      </c>
      <c r="Z377" s="55">
        <f t="shared" si="152"/>
        <v>11.122322525240392</v>
      </c>
      <c r="AA377" s="53">
        <f t="shared" si="150"/>
        <v>-2.1955150595783692</v>
      </c>
      <c r="AB377" s="2"/>
      <c r="AC377" s="11">
        <f>C377</f>
        <v>43522</v>
      </c>
      <c r="AD377" s="17">
        <f>AVERAGE(G371:G377)</f>
        <v>1111.1257142857144</v>
      </c>
      <c r="AE377" s="18">
        <f>AVERAGE(G364:G377)</f>
        <v>1110.3635714285713</v>
      </c>
      <c r="AG377" s="30">
        <f>AVERAGE(E377,F377,G377)</f>
        <v>1111.5200000000002</v>
      </c>
      <c r="AH377" s="30">
        <f t="shared" si="132"/>
        <v>1111.3009523809524</v>
      </c>
      <c r="AI377" s="30">
        <f t="shared" si="133"/>
        <v>4.682448979591884</v>
      </c>
      <c r="AJ377" s="31">
        <f t="shared" si="134"/>
        <v>3.1187044785402587</v>
      </c>
      <c r="AK377" s="25">
        <f t="shared" si="128"/>
        <v>43522</v>
      </c>
      <c r="AN377" s="22">
        <f>AVERAGE(E377,F377,G377)</f>
        <v>1111.5200000000002</v>
      </c>
      <c r="AO377" s="23">
        <f t="shared" si="143"/>
        <v>1109.2578333333333</v>
      </c>
      <c r="AP377" s="23">
        <f t="shared" si="144"/>
        <v>12.444816666666679</v>
      </c>
      <c r="AQ377" s="24">
        <f t="shared" si="145"/>
        <v>12.118387530374061</v>
      </c>
      <c r="AR377" s="25">
        <v>43522</v>
      </c>
      <c r="AU377" s="22">
        <f>G377-G376</f>
        <v>5.7300000000000182</v>
      </c>
      <c r="AV377" s="27">
        <f t="shared" si="129"/>
        <v>5.7300000000000182</v>
      </c>
      <c r="AW377" s="27">
        <f t="shared" si="137"/>
        <v>0</v>
      </c>
      <c r="AX377" s="38">
        <f t="shared" si="141"/>
        <v>6.1550733637763475</v>
      </c>
      <c r="AY377" s="38">
        <f t="shared" si="142"/>
        <v>5.0338939278140629</v>
      </c>
      <c r="AZ377" s="27">
        <f t="shared" si="138"/>
        <v>1.2227260748915203</v>
      </c>
      <c r="BA377" s="35">
        <f t="shared" si="139"/>
        <v>55.010200703709977</v>
      </c>
      <c r="BB377" s="25">
        <v>43522</v>
      </c>
    </row>
    <row r="378" spans="1:54" x14ac:dyDescent="0.25">
      <c r="A378">
        <v>1381</v>
      </c>
      <c r="B378">
        <v>3</v>
      </c>
      <c r="C378" s="2">
        <v>43523</v>
      </c>
      <c r="D378">
        <v>1106.95</v>
      </c>
      <c r="E378">
        <v>1117.98</v>
      </c>
      <c r="F378">
        <v>1101</v>
      </c>
      <c r="G378">
        <v>1116.05</v>
      </c>
      <c r="H378">
        <v>968760</v>
      </c>
      <c r="I378" s="2">
        <v>43704.859581331017</v>
      </c>
      <c r="J378" s="2"/>
      <c r="K378" s="11">
        <v>43523</v>
      </c>
      <c r="L378" s="48">
        <f t="shared" si="136"/>
        <v>61.666324646008505</v>
      </c>
      <c r="M378" s="46">
        <f t="shared" si="140"/>
        <v>49.260359581456498</v>
      </c>
      <c r="N378" s="2"/>
      <c r="O378" s="11">
        <v>43523</v>
      </c>
      <c r="P378" s="13">
        <f t="shared" si="130"/>
        <v>0.25</v>
      </c>
      <c r="Q378" s="46">
        <f t="shared" si="151"/>
        <v>1112.4975263031151</v>
      </c>
      <c r="R378" s="2"/>
      <c r="S378" s="25">
        <v>43523</v>
      </c>
      <c r="T378" s="27">
        <f t="shared" si="131"/>
        <v>0.15384615384615385</v>
      </c>
      <c r="U378" s="53">
        <f t="shared" si="135"/>
        <v>1111.0612270228989</v>
      </c>
      <c r="V378" s="27">
        <f t="shared" si="146"/>
        <v>7.407407407407407E-2</v>
      </c>
      <c r="W378" s="54">
        <f t="shared" si="149"/>
        <v>1102.3253425231821</v>
      </c>
      <c r="X378" s="53">
        <f t="shared" si="147"/>
        <v>8.7358844997168035</v>
      </c>
      <c r="Y378" s="52">
        <f t="shared" si="148"/>
        <v>0.2</v>
      </c>
      <c r="Z378" s="55">
        <f t="shared" si="152"/>
        <v>10.645034920135675</v>
      </c>
      <c r="AA378" s="53">
        <f t="shared" si="150"/>
        <v>-1.9091504204188716</v>
      </c>
      <c r="AB378" s="2"/>
      <c r="AC378" s="11">
        <f>C378</f>
        <v>43523</v>
      </c>
      <c r="AD378" s="17">
        <f>AVERAGE(G372:G378)</f>
        <v>1111.4685714285715</v>
      </c>
      <c r="AE378" s="18">
        <f>AVERAGE(G365:G378)</f>
        <v>1110.4221428571425</v>
      </c>
      <c r="AG378" s="30">
        <f>AVERAGE(E378,F378,G378)</f>
        <v>1111.6766666666665</v>
      </c>
      <c r="AH378" s="30">
        <f t="shared" si="132"/>
        <v>1110.3038095238096</v>
      </c>
      <c r="AI378" s="30">
        <f t="shared" si="133"/>
        <v>4.1126530612244618</v>
      </c>
      <c r="AJ378" s="31">
        <f t="shared" si="134"/>
        <v>22.254201402669253</v>
      </c>
      <c r="AK378" s="25">
        <f t="shared" si="128"/>
        <v>43523</v>
      </c>
      <c r="AN378" s="22">
        <f>AVERAGE(E378,F378,G378)</f>
        <v>1111.6766666666665</v>
      </c>
      <c r="AO378" s="23">
        <f t="shared" si="143"/>
        <v>1111.6478333333332</v>
      </c>
      <c r="AP378" s="23">
        <f t="shared" si="144"/>
        <v>9.5479333333333667</v>
      </c>
      <c r="AQ378" s="24">
        <f t="shared" si="145"/>
        <v>0.20132338120846846</v>
      </c>
      <c r="AR378" s="25">
        <v>43523</v>
      </c>
      <c r="AU378" s="22">
        <f>G378-G377</f>
        <v>0.91999999999984539</v>
      </c>
      <c r="AV378" s="27">
        <f t="shared" si="129"/>
        <v>0.91999999999984539</v>
      </c>
      <c r="AW378" s="27">
        <f t="shared" si="137"/>
        <v>0</v>
      </c>
      <c r="AX378" s="38">
        <f t="shared" si="141"/>
        <v>5.7811395520780255</v>
      </c>
      <c r="AY378" s="38">
        <f t="shared" si="142"/>
        <v>4.6743300758273438</v>
      </c>
      <c r="AZ378" s="27">
        <f t="shared" si="138"/>
        <v>1.236784621174785</v>
      </c>
      <c r="BA378" s="35">
        <f t="shared" si="139"/>
        <v>55.292968731393167</v>
      </c>
      <c r="BB378" s="25">
        <v>43523</v>
      </c>
    </row>
    <row r="379" spans="1:54" x14ac:dyDescent="0.25">
      <c r="A379">
        <v>1382</v>
      </c>
      <c r="B379">
        <v>3</v>
      </c>
      <c r="C379" s="2">
        <v>43524</v>
      </c>
      <c r="D379">
        <v>1111.3</v>
      </c>
      <c r="E379">
        <v>1127.6500000000001</v>
      </c>
      <c r="F379">
        <v>1111.01</v>
      </c>
      <c r="G379">
        <v>1119.92</v>
      </c>
      <c r="H379">
        <v>1542609</v>
      </c>
      <c r="I379" s="2">
        <v>43704.859581331017</v>
      </c>
      <c r="J379" s="2"/>
      <c r="K379" s="11">
        <v>43524</v>
      </c>
      <c r="L379" s="48">
        <f t="shared" si="136"/>
        <v>69.261104192611199</v>
      </c>
      <c r="M379" s="46">
        <f t="shared" si="140"/>
        <v>59.560509066425205</v>
      </c>
      <c r="N379" s="2"/>
      <c r="O379" s="11">
        <v>43524</v>
      </c>
      <c r="P379" s="13">
        <f t="shared" si="130"/>
        <v>0.25</v>
      </c>
      <c r="Q379" s="46">
        <f t="shared" si="151"/>
        <v>1114.3531447273363</v>
      </c>
      <c r="R379" s="2"/>
      <c r="S379" s="25">
        <v>43524</v>
      </c>
      <c r="T379" s="27">
        <f t="shared" si="131"/>
        <v>0.15384615384615385</v>
      </c>
      <c r="U379" s="53">
        <f t="shared" si="135"/>
        <v>1112.4241151732222</v>
      </c>
      <c r="V379" s="27">
        <f t="shared" si="146"/>
        <v>7.407407407407407E-2</v>
      </c>
      <c r="W379" s="54">
        <f t="shared" si="149"/>
        <v>1103.6286504844279</v>
      </c>
      <c r="X379" s="53">
        <f t="shared" si="147"/>
        <v>8.7954646887942545</v>
      </c>
      <c r="Y379" s="52">
        <f t="shared" si="148"/>
        <v>0.2</v>
      </c>
      <c r="Z379" s="55">
        <f t="shared" si="152"/>
        <v>10.27512087386739</v>
      </c>
      <c r="AA379" s="53">
        <f t="shared" si="150"/>
        <v>-1.4796561850731358</v>
      </c>
      <c r="AB379" s="2"/>
      <c r="AC379" s="11">
        <f>C379</f>
        <v>43524</v>
      </c>
      <c r="AD379" s="17">
        <f>AVERAGE(G373:G379)</f>
        <v>1111.6628571428571</v>
      </c>
      <c r="AE379" s="18">
        <f>AVERAGE(G366:G379)</f>
        <v>1111.9371428571426</v>
      </c>
      <c r="AG379" s="30">
        <f>AVERAGE(E379,F379,G379)</f>
        <v>1119.5266666666666</v>
      </c>
      <c r="AH379" s="30">
        <f t="shared" si="132"/>
        <v>1110.6909523809522</v>
      </c>
      <c r="AI379" s="30">
        <f t="shared" si="133"/>
        <v>4.3338775510204481</v>
      </c>
      <c r="AJ379" s="31">
        <f t="shared" si="134"/>
        <v>135.91699629559923</v>
      </c>
      <c r="AK379" s="25">
        <f t="shared" si="128"/>
        <v>43524</v>
      </c>
      <c r="AN379" s="22">
        <f>AVERAGE(E379,F379,G379)</f>
        <v>1119.5266666666666</v>
      </c>
      <c r="AO379" s="23">
        <f t="shared" si="143"/>
        <v>1113.509</v>
      </c>
      <c r="AP379" s="23">
        <f t="shared" si="144"/>
        <v>8.2767666666666848</v>
      </c>
      <c r="AQ379" s="24">
        <f t="shared" si="145"/>
        <v>48.470350069605402</v>
      </c>
      <c r="AR379" s="25">
        <v>43524</v>
      </c>
      <c r="AU379" s="22">
        <f>G379-G378</f>
        <v>3.8700000000001182</v>
      </c>
      <c r="AV379" s="27">
        <f t="shared" si="129"/>
        <v>3.8700000000001182</v>
      </c>
      <c r="AW379" s="27">
        <f t="shared" si="137"/>
        <v>0</v>
      </c>
      <c r="AX379" s="38">
        <f t="shared" si="141"/>
        <v>5.6446295840724607</v>
      </c>
      <c r="AY379" s="38">
        <f t="shared" si="142"/>
        <v>4.340449356125391</v>
      </c>
      <c r="AZ379" s="27">
        <f t="shared" si="138"/>
        <v>1.3004712463944696</v>
      </c>
      <c r="BA379" s="35">
        <f t="shared" si="139"/>
        <v>56.530645555022659</v>
      </c>
      <c r="BB379" s="25">
        <v>43524</v>
      </c>
    </row>
    <row r="380" spans="1:54" x14ac:dyDescent="0.25">
      <c r="A380">
        <v>1383</v>
      </c>
      <c r="B380">
        <v>3</v>
      </c>
      <c r="C380" s="2">
        <v>43525</v>
      </c>
      <c r="D380">
        <v>1124.9000000000001</v>
      </c>
      <c r="E380">
        <v>1142.97</v>
      </c>
      <c r="F380">
        <v>1124.75</v>
      </c>
      <c r="G380">
        <v>1140.99</v>
      </c>
      <c r="H380">
        <v>1450316</v>
      </c>
      <c r="I380" s="2">
        <v>43704.859581331017</v>
      </c>
      <c r="J380" s="2"/>
      <c r="K380" s="11">
        <v>43525</v>
      </c>
      <c r="L380" s="48">
        <f t="shared" si="136"/>
        <v>96.075322101090151</v>
      </c>
      <c r="M380" s="46">
        <f t="shared" si="140"/>
        <v>75.667583646569952</v>
      </c>
      <c r="N380" s="2"/>
      <c r="O380" s="11">
        <v>43525</v>
      </c>
      <c r="P380" s="13">
        <f t="shared" si="130"/>
        <v>0.25</v>
      </c>
      <c r="Q380" s="46">
        <f t="shared" si="151"/>
        <v>1121.0123585455021</v>
      </c>
      <c r="R380" s="2"/>
      <c r="S380" s="25">
        <v>43525</v>
      </c>
      <c r="T380" s="27">
        <f t="shared" si="131"/>
        <v>0.15384615384615385</v>
      </c>
      <c r="U380" s="53">
        <f t="shared" si="135"/>
        <v>1116.8188666850342</v>
      </c>
      <c r="V380" s="27">
        <f t="shared" si="146"/>
        <v>7.407407407407407E-2</v>
      </c>
      <c r="W380" s="54">
        <f t="shared" si="149"/>
        <v>1106.3961578559517</v>
      </c>
      <c r="X380" s="53">
        <f t="shared" si="147"/>
        <v>10.422708829082467</v>
      </c>
      <c r="Y380" s="52">
        <f t="shared" si="148"/>
        <v>0.2</v>
      </c>
      <c r="Z380" s="55">
        <f t="shared" si="152"/>
        <v>10.304638464910406</v>
      </c>
      <c r="AA380" s="53">
        <f t="shared" si="150"/>
        <v>0.11807036417206085</v>
      </c>
      <c r="AB380" s="2"/>
      <c r="AC380" s="11">
        <f>C380</f>
        <v>43525</v>
      </c>
      <c r="AD380" s="17">
        <f>AVERAGE(G374:G380)</f>
        <v>1115.5471428571429</v>
      </c>
      <c r="AE380" s="18">
        <f>AVERAGE(G367:G380)</f>
        <v>1115.2178571428572</v>
      </c>
      <c r="AG380" s="30">
        <f>AVERAGE(E380,F380,G380)</f>
        <v>1136.2366666666667</v>
      </c>
      <c r="AH380" s="30">
        <f t="shared" si="132"/>
        <v>1113.8442857142857</v>
      </c>
      <c r="AI380" s="30">
        <f t="shared" si="133"/>
        <v>8.0213605442176483</v>
      </c>
      <c r="AJ380" s="31">
        <f t="shared" si="134"/>
        <v>186.1062582334032</v>
      </c>
      <c r="AK380" s="25">
        <f t="shared" si="128"/>
        <v>43525</v>
      </c>
      <c r="AN380" s="22">
        <f>AVERAGE(E380,F380,G380)</f>
        <v>1136.2366666666667</v>
      </c>
      <c r="AO380" s="23">
        <f t="shared" si="143"/>
        <v>1114.8356666666668</v>
      </c>
      <c r="AP380" s="23">
        <f t="shared" si="144"/>
        <v>9.1536666666666751</v>
      </c>
      <c r="AQ380" s="24">
        <f t="shared" si="145"/>
        <v>155.86468082007079</v>
      </c>
      <c r="AR380" s="25">
        <v>43525</v>
      </c>
      <c r="AU380" s="22">
        <f>G380-G379</f>
        <v>21.069999999999936</v>
      </c>
      <c r="AV380" s="27">
        <f t="shared" si="129"/>
        <v>21.069999999999936</v>
      </c>
      <c r="AW380" s="27">
        <f t="shared" si="137"/>
        <v>0</v>
      </c>
      <c r="AX380" s="38">
        <f t="shared" si="141"/>
        <v>6.7464417566387089</v>
      </c>
      <c r="AY380" s="38">
        <f t="shared" si="142"/>
        <v>4.0304172592592922</v>
      </c>
      <c r="AZ380" s="27">
        <f t="shared" si="138"/>
        <v>1.6738817156312411</v>
      </c>
      <c r="BA380" s="35">
        <f t="shared" si="139"/>
        <v>62.601187847835547</v>
      </c>
      <c r="BB380" s="25">
        <v>43525</v>
      </c>
    </row>
    <row r="381" spans="1:54" x14ac:dyDescent="0.25">
      <c r="A381">
        <v>1384</v>
      </c>
      <c r="B381">
        <v>3</v>
      </c>
      <c r="C381" s="2">
        <v>43528</v>
      </c>
      <c r="D381">
        <v>1146.99</v>
      </c>
      <c r="E381">
        <v>1158.28</v>
      </c>
      <c r="F381">
        <v>1130.69</v>
      </c>
      <c r="G381">
        <v>1147.8</v>
      </c>
      <c r="H381">
        <v>1446047</v>
      </c>
      <c r="I381" s="2">
        <v>43704.859581331017</v>
      </c>
      <c r="J381" s="2"/>
      <c r="K381" s="11">
        <v>43528</v>
      </c>
      <c r="L381" s="48">
        <f t="shared" si="136"/>
        <v>84.063260340632567</v>
      </c>
      <c r="M381" s="46">
        <f t="shared" si="140"/>
        <v>83.133228878111311</v>
      </c>
      <c r="N381" s="2"/>
      <c r="O381" s="11">
        <v>43528</v>
      </c>
      <c r="P381" s="13">
        <f t="shared" si="130"/>
        <v>0.25</v>
      </c>
      <c r="Q381" s="46">
        <f t="shared" si="151"/>
        <v>1127.7092689091266</v>
      </c>
      <c r="R381" s="2"/>
      <c r="S381" s="25">
        <v>43528</v>
      </c>
      <c r="T381" s="27">
        <f t="shared" si="131"/>
        <v>0.15384615384615385</v>
      </c>
      <c r="U381" s="53">
        <f t="shared" si="135"/>
        <v>1121.5851948873367</v>
      </c>
      <c r="V381" s="27">
        <f t="shared" si="146"/>
        <v>7.407407407407407E-2</v>
      </c>
      <c r="W381" s="54">
        <f t="shared" si="149"/>
        <v>1109.4631091258811</v>
      </c>
      <c r="X381" s="53">
        <f t="shared" si="147"/>
        <v>12.122085761455537</v>
      </c>
      <c r="Y381" s="52">
        <f t="shared" si="148"/>
        <v>0.2</v>
      </c>
      <c r="Z381" s="55">
        <f t="shared" si="152"/>
        <v>10.668127924219432</v>
      </c>
      <c r="AA381" s="53">
        <f t="shared" si="150"/>
        <v>1.4539578372361053</v>
      </c>
      <c r="AB381" s="2"/>
      <c r="AC381" s="11">
        <f>C381</f>
        <v>43528</v>
      </c>
      <c r="AD381" s="17">
        <f>AVERAGE(G375:G381)</f>
        <v>1122.8085714285714</v>
      </c>
      <c r="AE381" s="18">
        <f>AVERAGE(G368:G381)</f>
        <v>1118.9885714285713</v>
      </c>
      <c r="AG381" s="30">
        <f>AVERAGE(E381,F381,G381)</f>
        <v>1145.5900000000001</v>
      </c>
      <c r="AH381" s="30">
        <f t="shared" si="132"/>
        <v>1120.2890476190476</v>
      </c>
      <c r="AI381" s="30">
        <f t="shared" si="133"/>
        <v>11.785306122448967</v>
      </c>
      <c r="AJ381" s="31">
        <f t="shared" si="134"/>
        <v>143.12145490368249</v>
      </c>
      <c r="AK381" s="25">
        <f t="shared" si="128"/>
        <v>43528</v>
      </c>
      <c r="AN381" s="22">
        <f>AVERAGE(E381,F381,G381)</f>
        <v>1145.5900000000001</v>
      </c>
      <c r="AO381" s="23">
        <f t="shared" si="143"/>
        <v>1116.4378333333334</v>
      </c>
      <c r="AP381" s="23">
        <f t="shared" si="144"/>
        <v>10.466716666666684</v>
      </c>
      <c r="AQ381" s="24">
        <f t="shared" si="145"/>
        <v>185.68170321904</v>
      </c>
      <c r="AR381" s="25">
        <v>43528</v>
      </c>
      <c r="AU381" s="22">
        <f>G381-G380</f>
        <v>6.8099999999999454</v>
      </c>
      <c r="AV381" s="27">
        <f t="shared" si="129"/>
        <v>6.8099999999999454</v>
      </c>
      <c r="AW381" s="27">
        <f t="shared" si="137"/>
        <v>0</v>
      </c>
      <c r="AX381" s="38">
        <f t="shared" si="141"/>
        <v>6.7509816311645121</v>
      </c>
      <c r="AY381" s="38">
        <f t="shared" si="142"/>
        <v>3.7425303121693427</v>
      </c>
      <c r="AZ381" s="27">
        <f t="shared" si="138"/>
        <v>1.8038548971033805</v>
      </c>
      <c r="BA381" s="35">
        <f t="shared" si="139"/>
        <v>64.334816290490465</v>
      </c>
      <c r="BB381" s="25">
        <v>43528</v>
      </c>
    </row>
    <row r="382" spans="1:54" x14ac:dyDescent="0.25">
      <c r="A382">
        <v>1385</v>
      </c>
      <c r="B382">
        <v>3</v>
      </c>
      <c r="C382" s="2">
        <v>43529</v>
      </c>
      <c r="D382">
        <v>1150.06</v>
      </c>
      <c r="E382">
        <v>1169.6099999999999</v>
      </c>
      <c r="F382">
        <v>1146.2</v>
      </c>
      <c r="G382">
        <v>1162.03</v>
      </c>
      <c r="H382">
        <v>1443174</v>
      </c>
      <c r="I382" s="2">
        <v>43704.859581331017</v>
      </c>
      <c r="J382" s="2"/>
      <c r="K382" s="11">
        <v>43529</v>
      </c>
      <c r="L382" s="48">
        <f t="shared" si="136"/>
        <v>90.167336878972719</v>
      </c>
      <c r="M382" s="46">
        <f t="shared" si="140"/>
        <v>90.101973106898484</v>
      </c>
      <c r="N382" s="2"/>
      <c r="O382" s="11">
        <v>43529</v>
      </c>
      <c r="P382" s="13">
        <f t="shared" si="130"/>
        <v>0.25</v>
      </c>
      <c r="Q382" s="46">
        <f t="shared" si="151"/>
        <v>1136.2894516818449</v>
      </c>
      <c r="R382" s="2"/>
      <c r="S382" s="25">
        <v>43529</v>
      </c>
      <c r="T382" s="27">
        <f t="shared" si="131"/>
        <v>0.15384615384615385</v>
      </c>
      <c r="U382" s="53">
        <f t="shared" si="135"/>
        <v>1127.8074725969773</v>
      </c>
      <c r="V382" s="27">
        <f t="shared" si="146"/>
        <v>7.407407407407407E-2</v>
      </c>
      <c r="W382" s="54">
        <f t="shared" si="149"/>
        <v>1113.3569528943344</v>
      </c>
      <c r="X382" s="53">
        <f t="shared" si="147"/>
        <v>14.45051970264285</v>
      </c>
      <c r="Y382" s="52">
        <f t="shared" si="148"/>
        <v>0.2</v>
      </c>
      <c r="Z382" s="55">
        <f t="shared" si="152"/>
        <v>11.424606279904115</v>
      </c>
      <c r="AA382" s="53">
        <f t="shared" si="150"/>
        <v>3.0259134227387356</v>
      </c>
      <c r="AB382" s="2"/>
      <c r="AC382" s="11">
        <f>C382</f>
        <v>43529</v>
      </c>
      <c r="AD382" s="17">
        <f>AVERAGE(G376:G382)</f>
        <v>1130.1885714285713</v>
      </c>
      <c r="AE382" s="18">
        <f>AVERAGE(G369:G382)</f>
        <v>1121.8928571428571</v>
      </c>
      <c r="AG382" s="30">
        <f>AVERAGE(E382,F382,G382)</f>
        <v>1159.28</v>
      </c>
      <c r="AH382" s="30">
        <f t="shared" si="132"/>
        <v>1127.9380952380952</v>
      </c>
      <c r="AI382" s="30">
        <f t="shared" si="133"/>
        <v>16.369251700680284</v>
      </c>
      <c r="AJ382" s="31">
        <f t="shared" si="134"/>
        <v>127.64543887937657</v>
      </c>
      <c r="AK382" s="25">
        <f t="shared" si="128"/>
        <v>43529</v>
      </c>
      <c r="AN382" s="22">
        <f>AVERAGE(E382,F382,G382)</f>
        <v>1159.28</v>
      </c>
      <c r="AO382" s="23">
        <f t="shared" si="143"/>
        <v>1118.1581666666668</v>
      </c>
      <c r="AP382" s="23">
        <f t="shared" si="144"/>
        <v>12.214316666666718</v>
      </c>
      <c r="AQ382" s="24">
        <f t="shared" si="145"/>
        <v>224.44608489945799</v>
      </c>
      <c r="AR382" s="25">
        <v>43529</v>
      </c>
      <c r="AU382" s="22">
        <f>G382-G381</f>
        <v>14.230000000000018</v>
      </c>
      <c r="AV382" s="27">
        <f t="shared" si="129"/>
        <v>14.230000000000018</v>
      </c>
      <c r="AW382" s="27">
        <f t="shared" si="137"/>
        <v>0</v>
      </c>
      <c r="AX382" s="38">
        <f t="shared" si="141"/>
        <v>7.2851972289384772</v>
      </c>
      <c r="AY382" s="38">
        <f t="shared" si="142"/>
        <v>3.4752067184429611</v>
      </c>
      <c r="AZ382" s="27">
        <f t="shared" si="138"/>
        <v>2.0963349288765625</v>
      </c>
      <c r="BA382" s="35">
        <f t="shared" si="139"/>
        <v>67.703752243533032</v>
      </c>
      <c r="BB382" s="25">
        <v>43529</v>
      </c>
    </row>
    <row r="383" spans="1:54" x14ac:dyDescent="0.25">
      <c r="A383">
        <v>1386</v>
      </c>
      <c r="B383">
        <v>3</v>
      </c>
      <c r="C383" s="2">
        <v>43530</v>
      </c>
      <c r="D383">
        <v>1162.49</v>
      </c>
      <c r="E383">
        <v>1167.57</v>
      </c>
      <c r="F383">
        <v>1155.49</v>
      </c>
      <c r="G383">
        <v>1157.8599999999999</v>
      </c>
      <c r="H383">
        <v>1099289</v>
      </c>
      <c r="I383" s="2">
        <v>43704.859581331017</v>
      </c>
      <c r="J383" s="2"/>
      <c r="K383" s="11">
        <v>43530</v>
      </c>
      <c r="L383" s="48">
        <f t="shared" si="136"/>
        <v>84.758074977299245</v>
      </c>
      <c r="M383" s="46">
        <f t="shared" si="140"/>
        <v>86.329557398968177</v>
      </c>
      <c r="N383" s="2"/>
      <c r="O383" s="11">
        <v>43530</v>
      </c>
      <c r="P383" s="13">
        <f t="shared" si="130"/>
        <v>0.25</v>
      </c>
      <c r="Q383" s="46">
        <f t="shared" si="151"/>
        <v>1141.6820887613835</v>
      </c>
      <c r="R383" s="2"/>
      <c r="S383" s="25">
        <v>43530</v>
      </c>
      <c r="T383" s="27">
        <f t="shared" si="131"/>
        <v>0.15384615384615385</v>
      </c>
      <c r="U383" s="53">
        <f t="shared" si="135"/>
        <v>1132.4309383512884</v>
      </c>
      <c r="V383" s="27">
        <f t="shared" si="146"/>
        <v>7.407407407407407E-2</v>
      </c>
      <c r="W383" s="54">
        <f t="shared" si="149"/>
        <v>1116.6534749021614</v>
      </c>
      <c r="X383" s="53">
        <f t="shared" si="147"/>
        <v>15.777463449127026</v>
      </c>
      <c r="Y383" s="52">
        <f t="shared" si="148"/>
        <v>0.2</v>
      </c>
      <c r="Z383" s="55">
        <f t="shared" si="152"/>
        <v>12.295177713748696</v>
      </c>
      <c r="AA383" s="53">
        <f t="shared" si="150"/>
        <v>3.4822857353783299</v>
      </c>
      <c r="AB383" s="2"/>
      <c r="AC383" s="11">
        <f>C383</f>
        <v>43530</v>
      </c>
      <c r="AD383" s="17">
        <f>AVERAGE(G377:G383)</f>
        <v>1137.1114285714286</v>
      </c>
      <c r="AE383" s="18">
        <f>AVERAGE(G370:G383)</f>
        <v>1124.5857142857142</v>
      </c>
      <c r="AG383" s="30">
        <f>AVERAGE(E383,F383,G383)</f>
        <v>1160.3066666666666</v>
      </c>
      <c r="AH383" s="30">
        <f t="shared" si="132"/>
        <v>1134.8766666666666</v>
      </c>
      <c r="AI383" s="30">
        <f t="shared" si="133"/>
        <v>17.687619047619073</v>
      </c>
      <c r="AJ383" s="31">
        <f t="shared" si="134"/>
        <v>95.848589274176291</v>
      </c>
      <c r="AK383" s="25">
        <f t="shared" si="128"/>
        <v>43530</v>
      </c>
      <c r="AN383" s="22">
        <f>AVERAGE(E383,F383,G383)</f>
        <v>1160.3066666666666</v>
      </c>
      <c r="AO383" s="23">
        <f t="shared" si="143"/>
        <v>1119.3386666666668</v>
      </c>
      <c r="AP383" s="23">
        <f t="shared" si="144"/>
        <v>13.581066666666709</v>
      </c>
      <c r="AQ383" s="24">
        <f t="shared" si="145"/>
        <v>201.10349702526912</v>
      </c>
      <c r="AR383" s="25">
        <v>43530</v>
      </c>
      <c r="AU383" s="22">
        <f>G383-G382</f>
        <v>-4.1700000000000728</v>
      </c>
      <c r="AV383" s="27">
        <f t="shared" si="129"/>
        <v>0</v>
      </c>
      <c r="AW383" s="27">
        <f t="shared" si="137"/>
        <v>4.1700000000000728</v>
      </c>
      <c r="AX383" s="38">
        <f t="shared" si="141"/>
        <v>6.7648259983000143</v>
      </c>
      <c r="AY383" s="38">
        <f t="shared" si="142"/>
        <v>3.5248348099827544</v>
      </c>
      <c r="AZ383" s="27">
        <f t="shared" si="138"/>
        <v>1.9191895118435669</v>
      </c>
      <c r="BA383" s="35">
        <f t="shared" si="139"/>
        <v>65.743916386967754</v>
      </c>
      <c r="BB383" s="25">
        <v>43530</v>
      </c>
    </row>
    <row r="384" spans="1:54" x14ac:dyDescent="0.25">
      <c r="A384">
        <v>1387</v>
      </c>
      <c r="B384">
        <v>3</v>
      </c>
      <c r="C384" s="2">
        <v>43531</v>
      </c>
      <c r="D384">
        <v>1155.72</v>
      </c>
      <c r="E384">
        <v>1156.76</v>
      </c>
      <c r="F384">
        <v>1134.9100000000001</v>
      </c>
      <c r="G384">
        <v>1143.3</v>
      </c>
      <c r="H384">
        <v>1166559</v>
      </c>
      <c r="I384" s="2">
        <v>43704.859581331017</v>
      </c>
      <c r="J384" s="2"/>
      <c r="K384" s="11">
        <v>43531</v>
      </c>
      <c r="L384" s="48">
        <f t="shared" si="136"/>
        <v>65.871059800233525</v>
      </c>
      <c r="M384" s="46">
        <f t="shared" si="140"/>
        <v>80.265490552168501</v>
      </c>
      <c r="N384" s="2"/>
      <c r="O384" s="11">
        <v>43531</v>
      </c>
      <c r="P384" s="13">
        <f t="shared" si="130"/>
        <v>0.25</v>
      </c>
      <c r="Q384" s="46">
        <f t="shared" si="151"/>
        <v>1142.0865665710376</v>
      </c>
      <c r="R384" s="2"/>
      <c r="S384" s="25">
        <v>43531</v>
      </c>
      <c r="T384" s="27">
        <f t="shared" si="131"/>
        <v>0.15384615384615385</v>
      </c>
      <c r="U384" s="53">
        <f t="shared" si="135"/>
        <v>1134.1031016818595</v>
      </c>
      <c r="V384" s="27">
        <f t="shared" si="146"/>
        <v>7.407407407407407E-2</v>
      </c>
      <c r="W384" s="54">
        <f t="shared" si="149"/>
        <v>1118.6272915760753</v>
      </c>
      <c r="X384" s="53">
        <f t="shared" si="147"/>
        <v>15.475810105784149</v>
      </c>
      <c r="Y384" s="52">
        <f t="shared" si="148"/>
        <v>0.2</v>
      </c>
      <c r="Z384" s="55">
        <f t="shared" si="152"/>
        <v>12.931304192155787</v>
      </c>
      <c r="AA384" s="53">
        <f t="shared" si="150"/>
        <v>2.5445059136283614</v>
      </c>
      <c r="AB384" s="2"/>
      <c r="AC384" s="11">
        <f>C384</f>
        <v>43531</v>
      </c>
      <c r="AD384" s="17">
        <f>AVERAGE(G378:G384)</f>
        <v>1141.1357142857144</v>
      </c>
      <c r="AE384" s="18">
        <f>AVERAGE(G371:G384)</f>
        <v>1126.1307142857142</v>
      </c>
      <c r="AG384" s="30">
        <f>AVERAGE(E384,F384,G384)</f>
        <v>1144.99</v>
      </c>
      <c r="AH384" s="30">
        <f t="shared" si="132"/>
        <v>1139.658095238095</v>
      </c>
      <c r="AI384" s="30">
        <f t="shared" si="133"/>
        <v>14.724081632653126</v>
      </c>
      <c r="AJ384" s="31">
        <f t="shared" si="134"/>
        <v>24.141425341736696</v>
      </c>
      <c r="AK384" s="25">
        <f t="shared" si="128"/>
        <v>43531</v>
      </c>
      <c r="AN384" s="22">
        <f>AVERAGE(E384,F384,G384)</f>
        <v>1144.99</v>
      </c>
      <c r="AO384" s="23">
        <f t="shared" si="143"/>
        <v>1120.3381666666669</v>
      </c>
      <c r="AP384" s="23">
        <f t="shared" si="144"/>
        <v>14.883766666666769</v>
      </c>
      <c r="AQ384" s="24">
        <f t="shared" si="145"/>
        <v>110.41933082948513</v>
      </c>
      <c r="AR384" s="25">
        <v>43531</v>
      </c>
      <c r="AU384" s="22">
        <f>G384-G383</f>
        <v>-14.559999999999945</v>
      </c>
      <c r="AV384" s="27">
        <f t="shared" si="129"/>
        <v>0</v>
      </c>
      <c r="AW384" s="27">
        <f t="shared" si="137"/>
        <v>14.559999999999945</v>
      </c>
      <c r="AX384" s="38">
        <f t="shared" si="141"/>
        <v>6.2816241412785843</v>
      </c>
      <c r="AY384" s="38">
        <f t="shared" si="142"/>
        <v>4.3130608949839822</v>
      </c>
      <c r="AZ384" s="27">
        <f t="shared" si="138"/>
        <v>1.4564190708700655</v>
      </c>
      <c r="BA384" s="35">
        <f t="shared" si="139"/>
        <v>59.290333971971684</v>
      </c>
      <c r="BB384" s="25">
        <v>43531</v>
      </c>
    </row>
    <row r="385" spans="1:54" x14ac:dyDescent="0.25">
      <c r="A385">
        <v>1388</v>
      </c>
      <c r="B385">
        <v>3</v>
      </c>
      <c r="C385" s="2">
        <v>43532</v>
      </c>
      <c r="D385">
        <v>1126.73</v>
      </c>
      <c r="E385">
        <v>1147.08</v>
      </c>
      <c r="F385">
        <v>1123.3</v>
      </c>
      <c r="G385">
        <v>1142.32</v>
      </c>
      <c r="H385">
        <v>1212489</v>
      </c>
      <c r="I385" s="2">
        <v>43704.859581331017</v>
      </c>
      <c r="J385" s="2"/>
      <c r="K385" s="11">
        <v>43532</v>
      </c>
      <c r="L385" s="48">
        <f t="shared" si="136"/>
        <v>64.599818394084835</v>
      </c>
      <c r="M385" s="46">
        <f t="shared" si="140"/>
        <v>71.742984390539206</v>
      </c>
      <c r="N385" s="2"/>
      <c r="O385" s="11">
        <v>43532</v>
      </c>
      <c r="P385" s="13">
        <f t="shared" si="130"/>
        <v>0.25</v>
      </c>
      <c r="Q385" s="46">
        <f t="shared" si="151"/>
        <v>1142.1449249282782</v>
      </c>
      <c r="R385" s="2"/>
      <c r="S385" s="25">
        <v>43532</v>
      </c>
      <c r="T385" s="27">
        <f t="shared" si="131"/>
        <v>0.15384615384615385</v>
      </c>
      <c r="U385" s="53">
        <f t="shared" si="135"/>
        <v>1135.3672398846504</v>
      </c>
      <c r="V385" s="27">
        <f t="shared" si="146"/>
        <v>7.407407407407407E-2</v>
      </c>
      <c r="W385" s="54">
        <f t="shared" si="149"/>
        <v>1120.3823070148846</v>
      </c>
      <c r="X385" s="53">
        <f t="shared" si="147"/>
        <v>14.984932869765771</v>
      </c>
      <c r="Y385" s="52">
        <f t="shared" si="148"/>
        <v>0.2</v>
      </c>
      <c r="Z385" s="55">
        <f t="shared" si="152"/>
        <v>13.342029927677784</v>
      </c>
      <c r="AA385" s="53">
        <f t="shared" si="150"/>
        <v>1.6429029420879875</v>
      </c>
      <c r="AB385" s="2"/>
      <c r="AC385" s="11">
        <f>C385</f>
        <v>43532</v>
      </c>
      <c r="AD385" s="17">
        <f>AVERAGE(G379:G385)</f>
        <v>1144.8885714285714</v>
      </c>
      <c r="AE385" s="18">
        <f>AVERAGE(G372:G385)</f>
        <v>1128.1785714285713</v>
      </c>
      <c r="AG385" s="30">
        <f>AVERAGE(E385,F385,G385)</f>
        <v>1137.5666666666666</v>
      </c>
      <c r="AH385" s="30">
        <f t="shared" si="132"/>
        <v>1143.3566666666666</v>
      </c>
      <c r="AI385" s="30">
        <f t="shared" si="133"/>
        <v>10.497142857142892</v>
      </c>
      <c r="AJ385" s="31">
        <f t="shared" si="134"/>
        <v>-36.771910724006183</v>
      </c>
      <c r="AK385" s="25">
        <f t="shared" si="128"/>
        <v>43532</v>
      </c>
      <c r="AN385" s="22">
        <f>AVERAGE(E385,F385,G385)</f>
        <v>1137.5666666666666</v>
      </c>
      <c r="AO385" s="23">
        <f t="shared" si="143"/>
        <v>1122.3906666666667</v>
      </c>
      <c r="AP385" s="23">
        <f t="shared" si="144"/>
        <v>15.169866666666678</v>
      </c>
      <c r="AQ385" s="24">
        <f t="shared" si="145"/>
        <v>66.693620686624001</v>
      </c>
      <c r="AR385" s="25">
        <v>43532</v>
      </c>
      <c r="AU385" s="22">
        <f>G385-G384</f>
        <v>-0.98000000000001819</v>
      </c>
      <c r="AV385" s="27">
        <f t="shared" si="129"/>
        <v>0</v>
      </c>
      <c r="AW385" s="27">
        <f t="shared" si="137"/>
        <v>0.98000000000001819</v>
      </c>
      <c r="AX385" s="38">
        <f t="shared" si="141"/>
        <v>5.8329367026158279</v>
      </c>
      <c r="AY385" s="38">
        <f t="shared" si="142"/>
        <v>4.0749851167708417</v>
      </c>
      <c r="AZ385" s="27">
        <f t="shared" si="138"/>
        <v>1.4314007377867548</v>
      </c>
      <c r="BA385" s="35">
        <f t="shared" si="139"/>
        <v>58.871444576829575</v>
      </c>
      <c r="BB385" s="25">
        <v>43532</v>
      </c>
    </row>
    <row r="386" spans="1:54" x14ac:dyDescent="0.25">
      <c r="A386">
        <v>1389</v>
      </c>
      <c r="B386">
        <v>3</v>
      </c>
      <c r="C386" s="2">
        <v>43535</v>
      </c>
      <c r="D386">
        <v>1144.45</v>
      </c>
      <c r="E386">
        <v>1176.19</v>
      </c>
      <c r="F386">
        <v>1144.45</v>
      </c>
      <c r="G386">
        <v>1175.76</v>
      </c>
      <c r="H386">
        <v>1719192</v>
      </c>
      <c r="I386" s="2">
        <v>43704.859581331017</v>
      </c>
      <c r="J386" s="2"/>
      <c r="K386" s="11">
        <v>43535</v>
      </c>
      <c r="L386" s="48">
        <f t="shared" si="136"/>
        <v>99.48607625194208</v>
      </c>
      <c r="M386" s="46">
        <f t="shared" si="140"/>
        <v>76.65231814875348</v>
      </c>
      <c r="N386" s="2"/>
      <c r="O386" s="11">
        <v>43535</v>
      </c>
      <c r="P386" s="13">
        <f t="shared" si="130"/>
        <v>0.25</v>
      </c>
      <c r="Q386" s="46">
        <f t="shared" si="151"/>
        <v>1150.5486936962086</v>
      </c>
      <c r="R386" s="2"/>
      <c r="S386" s="25">
        <v>43535</v>
      </c>
      <c r="T386" s="27">
        <f t="shared" si="131"/>
        <v>0.15384615384615385</v>
      </c>
      <c r="U386" s="53">
        <f t="shared" si="135"/>
        <v>1141.5815106716273</v>
      </c>
      <c r="V386" s="27">
        <f t="shared" si="146"/>
        <v>7.407407407407407E-2</v>
      </c>
      <c r="W386" s="54">
        <f t="shared" si="149"/>
        <v>1124.4843583471154</v>
      </c>
      <c r="X386" s="53">
        <f t="shared" si="147"/>
        <v>17.097152324511853</v>
      </c>
      <c r="Y386" s="52">
        <f t="shared" si="148"/>
        <v>0.2</v>
      </c>
      <c r="Z386" s="55">
        <f t="shared" si="152"/>
        <v>14.093054407044598</v>
      </c>
      <c r="AA386" s="53">
        <f t="shared" si="150"/>
        <v>3.0040979174672557</v>
      </c>
      <c r="AB386" s="2"/>
      <c r="AC386" s="11">
        <f>C386</f>
        <v>43535</v>
      </c>
      <c r="AD386" s="17">
        <f>AVERAGE(G380:G386)</f>
        <v>1152.8657142857141</v>
      </c>
      <c r="AE386" s="18">
        <f>AVERAGE(G373:G386)</f>
        <v>1132.2642857142857</v>
      </c>
      <c r="AG386" s="30">
        <f>AVERAGE(E386,F386,G386)</f>
        <v>1165.4666666666669</v>
      </c>
      <c r="AH386" s="30">
        <f t="shared" si="132"/>
        <v>1149.9195238095238</v>
      </c>
      <c r="AI386" s="30">
        <f t="shared" si="133"/>
        <v>10.084217687074831</v>
      </c>
      <c r="AJ386" s="31">
        <f t="shared" si="134"/>
        <v>102.78201270929388</v>
      </c>
      <c r="AK386" s="25">
        <f t="shared" ref="AK386:AK449" si="153">AC386</f>
        <v>43535</v>
      </c>
      <c r="AN386" s="22">
        <f>AVERAGE(E386,F386,G386)</f>
        <v>1165.4666666666669</v>
      </c>
      <c r="AO386" s="23">
        <f t="shared" si="143"/>
        <v>1125.9886666666666</v>
      </c>
      <c r="AP386" s="23">
        <f t="shared" si="144"/>
        <v>16.751600000000007</v>
      </c>
      <c r="AQ386" s="24">
        <f t="shared" si="145"/>
        <v>157.11136050685815</v>
      </c>
      <c r="AR386" s="25">
        <v>43535</v>
      </c>
      <c r="AU386" s="22">
        <f>G386-G385</f>
        <v>33.440000000000055</v>
      </c>
      <c r="AV386" s="27">
        <f t="shared" si="129"/>
        <v>33.440000000000055</v>
      </c>
      <c r="AW386" s="27">
        <f t="shared" si="137"/>
        <v>0</v>
      </c>
      <c r="AX386" s="38">
        <f t="shared" si="141"/>
        <v>7.8048697952861295</v>
      </c>
      <c r="AY386" s="38">
        <f t="shared" si="142"/>
        <v>3.78391475128721</v>
      </c>
      <c r="AZ386" s="27">
        <f t="shared" si="138"/>
        <v>2.0626441947803063</v>
      </c>
      <c r="BA386" s="35">
        <f t="shared" si="139"/>
        <v>67.34847614018274</v>
      </c>
      <c r="BB386" s="25">
        <v>43535</v>
      </c>
    </row>
    <row r="387" spans="1:54" x14ac:dyDescent="0.25">
      <c r="A387">
        <v>1390</v>
      </c>
      <c r="B387">
        <v>3</v>
      </c>
      <c r="C387" s="2">
        <v>43536</v>
      </c>
      <c r="D387">
        <v>1178.26</v>
      </c>
      <c r="E387">
        <v>1200</v>
      </c>
      <c r="F387">
        <v>1178.26</v>
      </c>
      <c r="G387">
        <v>1193.2</v>
      </c>
      <c r="H387">
        <v>2013115</v>
      </c>
      <c r="I387" s="2">
        <v>43704.859581331017</v>
      </c>
      <c r="J387" s="2"/>
      <c r="K387" s="11">
        <v>43536</v>
      </c>
      <c r="L387" s="48">
        <f t="shared" si="136"/>
        <v>93.67324153330857</v>
      </c>
      <c r="M387" s="46">
        <f t="shared" si="140"/>
        <v>85.91971205977849</v>
      </c>
      <c r="N387" s="2"/>
      <c r="O387" s="11">
        <v>43536</v>
      </c>
      <c r="P387" s="13">
        <f t="shared" si="130"/>
        <v>0.25</v>
      </c>
      <c r="Q387" s="46">
        <f t="shared" si="151"/>
        <v>1161.2115202721563</v>
      </c>
      <c r="R387" s="2"/>
      <c r="S387" s="25">
        <v>43536</v>
      </c>
      <c r="T387" s="27">
        <f t="shared" si="131"/>
        <v>0.15384615384615385</v>
      </c>
      <c r="U387" s="53">
        <f t="shared" si="135"/>
        <v>1149.5228167221462</v>
      </c>
      <c r="V387" s="27">
        <f t="shared" si="146"/>
        <v>7.407407407407407E-2</v>
      </c>
      <c r="W387" s="54">
        <f t="shared" si="149"/>
        <v>1129.5744058769587</v>
      </c>
      <c r="X387" s="53">
        <f t="shared" si="147"/>
        <v>19.948410845187482</v>
      </c>
      <c r="Y387" s="52">
        <f t="shared" si="148"/>
        <v>0.2</v>
      </c>
      <c r="Z387" s="55">
        <f t="shared" si="152"/>
        <v>15.264125694673174</v>
      </c>
      <c r="AA387" s="53">
        <f t="shared" si="150"/>
        <v>4.6842851505143077</v>
      </c>
      <c r="AB387" s="2"/>
      <c r="AC387" s="11">
        <f>C387</f>
        <v>43536</v>
      </c>
      <c r="AD387" s="17">
        <f>AVERAGE(G381:G387)</f>
        <v>1160.3242857142857</v>
      </c>
      <c r="AE387" s="18">
        <f>AVERAGE(G374:G387)</f>
        <v>1137.9357142857145</v>
      </c>
      <c r="AG387" s="30">
        <f>AVERAGE(E387,F387,G387)</f>
        <v>1190.4866666666667</v>
      </c>
      <c r="AH387" s="30">
        <f t="shared" si="132"/>
        <v>1157.6695238095238</v>
      </c>
      <c r="AI387" s="30">
        <f t="shared" si="133"/>
        <v>12.817687074829953</v>
      </c>
      <c r="AJ387" s="31">
        <f t="shared" si="134"/>
        <v>170.68676361320462</v>
      </c>
      <c r="AK387" s="25">
        <f t="shared" si="153"/>
        <v>43536</v>
      </c>
      <c r="AN387" s="22">
        <f>AVERAGE(E387,F387,G387)</f>
        <v>1190.4866666666667</v>
      </c>
      <c r="AO387" s="23">
        <f t="shared" si="143"/>
        <v>1130.616</v>
      </c>
      <c r="AP387" s="23">
        <f t="shared" si="144"/>
        <v>19.499533333333339</v>
      </c>
      <c r="AQ387" s="24">
        <f t="shared" si="145"/>
        <v>204.69093847260169</v>
      </c>
      <c r="AR387" s="25">
        <v>43536</v>
      </c>
      <c r="AU387" s="22">
        <f>G387-G386</f>
        <v>17.440000000000055</v>
      </c>
      <c r="AV387" s="27">
        <f t="shared" si="129"/>
        <v>17.440000000000055</v>
      </c>
      <c r="AW387" s="27">
        <f t="shared" si="137"/>
        <v>0</v>
      </c>
      <c r="AX387" s="38">
        <f t="shared" si="141"/>
        <v>8.4930933813371237</v>
      </c>
      <c r="AY387" s="38">
        <f t="shared" si="142"/>
        <v>3.5136351261952661</v>
      </c>
      <c r="AZ387" s="27">
        <f t="shared" si="138"/>
        <v>2.4171813737910388</v>
      </c>
      <c r="BA387" s="35">
        <f t="shared" si="139"/>
        <v>70.73611580380954</v>
      </c>
      <c r="BB387" s="25">
        <v>43536</v>
      </c>
    </row>
    <row r="388" spans="1:54" x14ac:dyDescent="0.25">
      <c r="A388">
        <v>1391</v>
      </c>
      <c r="B388">
        <v>3</v>
      </c>
      <c r="C388" s="2">
        <v>43537</v>
      </c>
      <c r="D388">
        <v>1200.6500000000001</v>
      </c>
      <c r="E388">
        <v>1200.93</v>
      </c>
      <c r="F388">
        <v>1191.94</v>
      </c>
      <c r="G388">
        <v>1193.32</v>
      </c>
      <c r="H388">
        <v>1435936</v>
      </c>
      <c r="I388" s="2">
        <v>43704.859581331017</v>
      </c>
      <c r="J388" s="2"/>
      <c r="K388" s="11">
        <v>43537</v>
      </c>
      <c r="L388" s="48">
        <f t="shared" si="136"/>
        <v>92.775087819234685</v>
      </c>
      <c r="M388" s="46">
        <f t="shared" si="140"/>
        <v>95.31146853482845</v>
      </c>
      <c r="N388" s="2"/>
      <c r="O388" s="11">
        <v>43537</v>
      </c>
      <c r="P388" s="13">
        <f t="shared" si="130"/>
        <v>0.25</v>
      </c>
      <c r="Q388" s="46">
        <f t="shared" si="151"/>
        <v>1169.2386402041172</v>
      </c>
      <c r="R388" s="2"/>
      <c r="S388" s="25">
        <v>43537</v>
      </c>
      <c r="T388" s="27">
        <f t="shared" si="131"/>
        <v>0.15384615384615385</v>
      </c>
      <c r="U388" s="53">
        <f t="shared" si="135"/>
        <v>1156.2608449187392</v>
      </c>
      <c r="V388" s="27">
        <f t="shared" si="146"/>
        <v>7.407407407407407E-2</v>
      </c>
      <c r="W388" s="54">
        <f t="shared" si="149"/>
        <v>1134.2963017379248</v>
      </c>
      <c r="X388" s="53">
        <f t="shared" si="147"/>
        <v>21.964543180814417</v>
      </c>
      <c r="Y388" s="52">
        <f t="shared" si="148"/>
        <v>0.2</v>
      </c>
      <c r="Z388" s="55">
        <f t="shared" si="152"/>
        <v>16.604209191901422</v>
      </c>
      <c r="AA388" s="53">
        <f t="shared" si="150"/>
        <v>5.3603339889129948</v>
      </c>
      <c r="AB388" s="2"/>
      <c r="AC388" s="11">
        <f>C388</f>
        <v>43537</v>
      </c>
      <c r="AD388" s="17">
        <f>AVERAGE(G382:G388)</f>
        <v>1166.8271428571427</v>
      </c>
      <c r="AE388" s="18">
        <f>AVERAGE(G375:G388)</f>
        <v>1144.8178571428573</v>
      </c>
      <c r="AG388" s="30">
        <f>AVERAGE(E388,F388,G388)</f>
        <v>1195.3966666666665</v>
      </c>
      <c r="AH388" s="30">
        <f t="shared" si="132"/>
        <v>1164.784761904762</v>
      </c>
      <c r="AI388" s="30">
        <f t="shared" si="133"/>
        <v>16.284489795918425</v>
      </c>
      <c r="AJ388" s="31">
        <f t="shared" si="134"/>
        <v>125.32131349335499</v>
      </c>
      <c r="AK388" s="25">
        <f t="shared" si="153"/>
        <v>43537</v>
      </c>
      <c r="AN388" s="22">
        <f>AVERAGE(E388,F388,G388)</f>
        <v>1195.3966666666665</v>
      </c>
      <c r="AO388" s="23">
        <f t="shared" si="143"/>
        <v>1134.5105000000001</v>
      </c>
      <c r="AP388" s="23">
        <f t="shared" si="144"/>
        <v>22.472550000000002</v>
      </c>
      <c r="AQ388" s="24">
        <f t="shared" si="145"/>
        <v>180.62381784789721</v>
      </c>
      <c r="AR388" s="25">
        <v>43537</v>
      </c>
      <c r="AU388" s="22">
        <f>G388-G387</f>
        <v>0.11999999999989086</v>
      </c>
      <c r="AV388" s="27">
        <f t="shared" ref="AV388:AV451" si="154">IF(AU388&gt;0,AU388,0)</f>
        <v>0.11999999999989086</v>
      </c>
      <c r="AW388" s="27">
        <f t="shared" si="137"/>
        <v>0</v>
      </c>
      <c r="AX388" s="38">
        <f t="shared" si="141"/>
        <v>7.8950152826701787</v>
      </c>
      <c r="AY388" s="38">
        <f t="shared" si="142"/>
        <v>3.26266118860989</v>
      </c>
      <c r="AZ388" s="27">
        <f t="shared" si="138"/>
        <v>2.419808501793586</v>
      </c>
      <c r="BA388" s="35">
        <f t="shared" si="139"/>
        <v>70.758596585875196</v>
      </c>
      <c r="BB388" s="25">
        <v>43537</v>
      </c>
    </row>
    <row r="389" spans="1:54" x14ac:dyDescent="0.25">
      <c r="A389">
        <v>1392</v>
      </c>
      <c r="B389">
        <v>3</v>
      </c>
      <c r="C389" s="2">
        <v>43538</v>
      </c>
      <c r="D389">
        <v>1194.51</v>
      </c>
      <c r="E389">
        <v>1197.8800000000001</v>
      </c>
      <c r="F389">
        <v>1184.48</v>
      </c>
      <c r="G389">
        <v>1185.55</v>
      </c>
      <c r="H389">
        <v>1172815</v>
      </c>
      <c r="I389" s="2">
        <v>43704.859581331017</v>
      </c>
      <c r="J389" s="2"/>
      <c r="K389" s="11">
        <v>43538</v>
      </c>
      <c r="L389" s="48">
        <f t="shared" si="136"/>
        <v>84.773784773784669</v>
      </c>
      <c r="M389" s="46">
        <f t="shared" si="140"/>
        <v>90.407371375442651</v>
      </c>
      <c r="N389" s="2"/>
      <c r="O389" s="11">
        <v>43538</v>
      </c>
      <c r="P389" s="13">
        <f t="shared" si="130"/>
        <v>0.25</v>
      </c>
      <c r="Q389" s="46">
        <f t="shared" si="151"/>
        <v>1173.3164801530879</v>
      </c>
      <c r="R389" s="2"/>
      <c r="S389" s="25">
        <v>43538</v>
      </c>
      <c r="T389" s="27">
        <f t="shared" si="131"/>
        <v>0.15384615384615385</v>
      </c>
      <c r="U389" s="53">
        <f t="shared" si="135"/>
        <v>1160.7668687773946</v>
      </c>
      <c r="V389" s="27">
        <f t="shared" si="146"/>
        <v>7.407407407407407E-2</v>
      </c>
      <c r="W389" s="54">
        <f t="shared" si="149"/>
        <v>1138.09287197956</v>
      </c>
      <c r="X389" s="53">
        <f t="shared" si="147"/>
        <v>22.673996797834661</v>
      </c>
      <c r="Y389" s="52">
        <f t="shared" si="148"/>
        <v>0.2</v>
      </c>
      <c r="Z389" s="55">
        <f t="shared" si="152"/>
        <v>17.818166713088068</v>
      </c>
      <c r="AA389" s="53">
        <f t="shared" si="150"/>
        <v>4.8558300847465929</v>
      </c>
      <c r="AB389" s="2"/>
      <c r="AC389" s="11">
        <f>C389</f>
        <v>43538</v>
      </c>
      <c r="AD389" s="17">
        <f>AVERAGE(G383:G389)</f>
        <v>1170.1871428571428</v>
      </c>
      <c r="AE389" s="18">
        <f>AVERAGE(G376:G389)</f>
        <v>1150.1878571428572</v>
      </c>
      <c r="AG389" s="30">
        <f>AVERAGE(E389,F389,G389)</f>
        <v>1189.3033333333333</v>
      </c>
      <c r="AH389" s="30">
        <f t="shared" si="132"/>
        <v>1169.0738095238096</v>
      </c>
      <c r="AI389" s="30">
        <f t="shared" si="133"/>
        <v>19.418639455782277</v>
      </c>
      <c r="AJ389" s="31">
        <f t="shared" si="134"/>
        <v>69.45053610505812</v>
      </c>
      <c r="AK389" s="25">
        <f t="shared" si="153"/>
        <v>43538</v>
      </c>
      <c r="AN389" s="22">
        <f>AVERAGE(E389,F389,G389)</f>
        <v>1189.3033333333333</v>
      </c>
      <c r="AO389" s="23">
        <f t="shared" si="143"/>
        <v>1137.7525000000001</v>
      </c>
      <c r="AP389" s="23">
        <f t="shared" si="144"/>
        <v>24.880000000000006</v>
      </c>
      <c r="AQ389" s="24">
        <f t="shared" si="145"/>
        <v>138.13192211504077</v>
      </c>
      <c r="AR389" s="25">
        <v>43538</v>
      </c>
      <c r="AU389" s="22">
        <f>G389-G388</f>
        <v>-7.7699999999999818</v>
      </c>
      <c r="AV389" s="27">
        <f t="shared" si="154"/>
        <v>0</v>
      </c>
      <c r="AW389" s="27">
        <f t="shared" si="137"/>
        <v>7.7699999999999818</v>
      </c>
      <c r="AX389" s="38">
        <f t="shared" si="141"/>
        <v>7.3310856196223089</v>
      </c>
      <c r="AY389" s="38">
        <f t="shared" si="142"/>
        <v>3.5846139608520393</v>
      </c>
      <c r="AZ389" s="27">
        <f t="shared" si="138"/>
        <v>2.0451534529759399</v>
      </c>
      <c r="BA389" s="35">
        <f t="shared" si="139"/>
        <v>67.160932431082273</v>
      </c>
      <c r="BB389" s="25">
        <v>43538</v>
      </c>
    </row>
    <row r="390" spans="1:54" x14ac:dyDescent="0.25">
      <c r="A390">
        <v>1393</v>
      </c>
      <c r="B390">
        <v>3</v>
      </c>
      <c r="C390" s="2">
        <v>43539</v>
      </c>
      <c r="D390">
        <v>1193.3800000000001</v>
      </c>
      <c r="E390">
        <v>1196.57</v>
      </c>
      <c r="F390">
        <v>1182.6099999999999</v>
      </c>
      <c r="G390">
        <v>1184.46</v>
      </c>
      <c r="H390">
        <v>2459957</v>
      </c>
      <c r="I390" s="2">
        <v>43704.859581331017</v>
      </c>
      <c r="J390" s="2"/>
      <c r="K390" s="11">
        <v>43539</v>
      </c>
      <c r="L390" s="48">
        <f t="shared" si="136"/>
        <v>83.694683694683675</v>
      </c>
      <c r="M390" s="46">
        <f t="shared" si="140"/>
        <v>87.081185429234338</v>
      </c>
      <c r="N390" s="2"/>
      <c r="O390" s="11">
        <v>43539</v>
      </c>
      <c r="P390" s="13">
        <f t="shared" si="130"/>
        <v>0.25</v>
      </c>
      <c r="Q390" s="46">
        <f t="shared" si="151"/>
        <v>1176.1023601148158</v>
      </c>
      <c r="R390" s="2"/>
      <c r="S390" s="25">
        <v>43539</v>
      </c>
      <c r="T390" s="27">
        <f t="shared" si="131"/>
        <v>0.15384615384615385</v>
      </c>
      <c r="U390" s="53">
        <f t="shared" si="135"/>
        <v>1164.4119658885647</v>
      </c>
      <c r="V390" s="27">
        <f t="shared" si="146"/>
        <v>7.407407407407407E-2</v>
      </c>
      <c r="W390" s="54">
        <f t="shared" si="149"/>
        <v>1141.5274740551481</v>
      </c>
      <c r="X390" s="53">
        <f t="shared" si="147"/>
        <v>22.884491833416632</v>
      </c>
      <c r="Y390" s="52">
        <f t="shared" si="148"/>
        <v>0.2</v>
      </c>
      <c r="Z390" s="55">
        <f t="shared" si="152"/>
        <v>18.831431737153782</v>
      </c>
      <c r="AA390" s="53">
        <f t="shared" si="150"/>
        <v>4.0530600962628505</v>
      </c>
      <c r="AB390" s="2"/>
      <c r="AC390" s="11">
        <f>C390</f>
        <v>43539</v>
      </c>
      <c r="AD390" s="17">
        <f>AVERAGE(G384:G390)</f>
        <v>1173.9871428571428</v>
      </c>
      <c r="AE390" s="18">
        <f>AVERAGE(G377:G390)</f>
        <v>1155.5492857142856</v>
      </c>
      <c r="AG390" s="30">
        <f>AVERAGE(E390,F390,G390)</f>
        <v>1187.8799999999999</v>
      </c>
      <c r="AH390" s="30">
        <f t="shared" si="132"/>
        <v>1173.0128571428572</v>
      </c>
      <c r="AI390" s="30">
        <f t="shared" si="133"/>
        <v>20.2900680272108</v>
      </c>
      <c r="AJ390" s="31">
        <f t="shared" si="134"/>
        <v>48.8486709760476</v>
      </c>
      <c r="AK390" s="25">
        <f t="shared" si="153"/>
        <v>43539</v>
      </c>
      <c r="AN390" s="22">
        <f>AVERAGE(E390,F390,G390)</f>
        <v>1187.8799999999999</v>
      </c>
      <c r="AO390" s="23">
        <f t="shared" si="143"/>
        <v>1141.1406666666667</v>
      </c>
      <c r="AP390" s="23">
        <f t="shared" si="144"/>
        <v>26.843399999999995</v>
      </c>
      <c r="AQ390" s="24">
        <f t="shared" si="145"/>
        <v>116.07901963073037</v>
      </c>
      <c r="AR390" s="25">
        <v>43539</v>
      </c>
      <c r="AU390" s="22">
        <f>G390-G389</f>
        <v>-1.0899999999999181</v>
      </c>
      <c r="AV390" s="27">
        <f t="shared" si="154"/>
        <v>0</v>
      </c>
      <c r="AW390" s="27">
        <f t="shared" si="137"/>
        <v>1.0899999999999181</v>
      </c>
      <c r="AX390" s="38">
        <f t="shared" si="141"/>
        <v>6.8074366467921434</v>
      </c>
      <c r="AY390" s="38">
        <f t="shared" si="142"/>
        <v>3.406427249362602</v>
      </c>
      <c r="AZ390" s="27">
        <f t="shared" si="138"/>
        <v>1.9984095207275969</v>
      </c>
      <c r="BA390" s="35">
        <f t="shared" si="139"/>
        <v>66.648985300802437</v>
      </c>
      <c r="BB390" s="25">
        <v>43539</v>
      </c>
    </row>
    <row r="391" spans="1:54" x14ac:dyDescent="0.25">
      <c r="A391">
        <v>1394</v>
      </c>
      <c r="B391">
        <v>3</v>
      </c>
      <c r="C391" s="2">
        <v>43542</v>
      </c>
      <c r="D391">
        <v>1183.3</v>
      </c>
      <c r="E391">
        <v>1190</v>
      </c>
      <c r="F391">
        <v>1177.42</v>
      </c>
      <c r="G391">
        <v>1184.26</v>
      </c>
      <c r="H391">
        <v>1292633</v>
      </c>
      <c r="I391" s="2">
        <v>43704.859581331017</v>
      </c>
      <c r="J391" s="2"/>
      <c r="K391" s="11">
        <v>43542</v>
      </c>
      <c r="L391" s="48">
        <f t="shared" si="136"/>
        <v>83.318322825978115</v>
      </c>
      <c r="M391" s="46">
        <f t="shared" si="140"/>
        <v>83.928930431482158</v>
      </c>
      <c r="N391" s="2"/>
      <c r="O391" s="11">
        <v>43542</v>
      </c>
      <c r="P391" s="13">
        <f t="shared" si="130"/>
        <v>0.25</v>
      </c>
      <c r="Q391" s="46">
        <f t="shared" si="151"/>
        <v>1178.1417700861118</v>
      </c>
      <c r="R391" s="2"/>
      <c r="S391" s="25">
        <v>43542</v>
      </c>
      <c r="T391" s="27">
        <f t="shared" si="131"/>
        <v>0.15384615384615385</v>
      </c>
      <c r="U391" s="53">
        <f t="shared" si="135"/>
        <v>1167.4655095980163</v>
      </c>
      <c r="V391" s="27">
        <f t="shared" si="146"/>
        <v>7.407407407407407E-2</v>
      </c>
      <c r="W391" s="54">
        <f t="shared" si="149"/>
        <v>1144.6928463473594</v>
      </c>
      <c r="X391" s="53">
        <f t="shared" si="147"/>
        <v>22.772663250656933</v>
      </c>
      <c r="Y391" s="52">
        <f t="shared" si="148"/>
        <v>0.2</v>
      </c>
      <c r="Z391" s="55">
        <f t="shared" si="152"/>
        <v>19.619678039854413</v>
      </c>
      <c r="AA391" s="53">
        <f t="shared" si="150"/>
        <v>3.1529852108025196</v>
      </c>
      <c r="AB391" s="2"/>
      <c r="AC391" s="11">
        <f>C391</f>
        <v>43542</v>
      </c>
      <c r="AD391" s="17">
        <f>AVERAGE(G385:G391)</f>
        <v>1179.8385714285712</v>
      </c>
      <c r="AE391" s="18">
        <f>AVERAGE(G378:G391)</f>
        <v>1160.487142857143</v>
      </c>
      <c r="AG391" s="30">
        <f>AVERAGE(E391,F391,G391)</f>
        <v>1183.8933333333334</v>
      </c>
      <c r="AH391" s="30">
        <f t="shared" si="132"/>
        <v>1178.5704761904763</v>
      </c>
      <c r="AI391" s="30">
        <f t="shared" si="133"/>
        <v>15.459319727891073</v>
      </c>
      <c r="AJ391" s="31">
        <f t="shared" si="134"/>
        <v>22.954253427912885</v>
      </c>
      <c r="AK391" s="25">
        <f t="shared" si="153"/>
        <v>43542</v>
      </c>
      <c r="AN391" s="22">
        <f>AVERAGE(E391,F391,G391)</f>
        <v>1183.8933333333334</v>
      </c>
      <c r="AO391" s="23">
        <f t="shared" si="143"/>
        <v>1144.4025000000001</v>
      </c>
      <c r="AP391" s="23">
        <f t="shared" si="144"/>
        <v>27.856833333333338</v>
      </c>
      <c r="AQ391" s="24">
        <f t="shared" si="145"/>
        <v>94.509027308280494</v>
      </c>
      <c r="AR391" s="25">
        <v>43542</v>
      </c>
      <c r="AU391" s="22">
        <f>G391-G390</f>
        <v>-0.20000000000004547</v>
      </c>
      <c r="AV391" s="27">
        <f t="shared" si="154"/>
        <v>0</v>
      </c>
      <c r="AW391" s="27">
        <f t="shared" si="137"/>
        <v>0.20000000000004547</v>
      </c>
      <c r="AX391" s="38">
        <f t="shared" si="141"/>
        <v>6.3211911720212752</v>
      </c>
      <c r="AY391" s="38">
        <f t="shared" si="142"/>
        <v>3.1773967315509908</v>
      </c>
      <c r="AZ391" s="27">
        <f t="shared" si="138"/>
        <v>1.9894245843627139</v>
      </c>
      <c r="BA391" s="35">
        <f t="shared" si="139"/>
        <v>66.548746363067053</v>
      </c>
      <c r="BB391" s="25">
        <v>43542</v>
      </c>
    </row>
    <row r="392" spans="1:54" x14ac:dyDescent="0.25">
      <c r="A392">
        <v>1395</v>
      </c>
      <c r="B392">
        <v>3</v>
      </c>
      <c r="C392" s="2">
        <v>43543</v>
      </c>
      <c r="D392">
        <v>1188.81</v>
      </c>
      <c r="E392">
        <v>1200</v>
      </c>
      <c r="F392">
        <v>1185.8699999999999</v>
      </c>
      <c r="G392">
        <v>1198.8499999999999</v>
      </c>
      <c r="H392">
        <v>1520688</v>
      </c>
      <c r="I392" s="2">
        <v>43704.859581331017</v>
      </c>
      <c r="J392" s="2"/>
      <c r="K392" s="11">
        <v>43543</v>
      </c>
      <c r="L392" s="48">
        <f t="shared" si="136"/>
        <v>97.686832740213362</v>
      </c>
      <c r="M392" s="46">
        <f t="shared" si="140"/>
        <v>88.233279753625041</v>
      </c>
      <c r="N392" s="2"/>
      <c r="O392" s="11">
        <v>43543</v>
      </c>
      <c r="P392" s="13">
        <f t="shared" si="130"/>
        <v>0.25</v>
      </c>
      <c r="Q392" s="46">
        <f t="shared" si="151"/>
        <v>1183.3188275645839</v>
      </c>
      <c r="R392" s="2"/>
      <c r="S392" s="25">
        <v>43543</v>
      </c>
      <c r="T392" s="27">
        <f t="shared" si="131"/>
        <v>0.15384615384615385</v>
      </c>
      <c r="U392" s="53">
        <f t="shared" si="135"/>
        <v>1172.2938927367829</v>
      </c>
      <c r="V392" s="27">
        <f t="shared" si="146"/>
        <v>7.407407407407407E-2</v>
      </c>
      <c r="W392" s="54">
        <f t="shared" si="149"/>
        <v>1148.704487358666</v>
      </c>
      <c r="X392" s="53">
        <f t="shared" si="147"/>
        <v>23.589405378116908</v>
      </c>
      <c r="Y392" s="52">
        <f t="shared" si="148"/>
        <v>0.2</v>
      </c>
      <c r="Z392" s="55">
        <f t="shared" si="152"/>
        <v>20.413623507506912</v>
      </c>
      <c r="AA392" s="53">
        <f t="shared" si="150"/>
        <v>3.1757818706099954</v>
      </c>
      <c r="AB392" s="2"/>
      <c r="AC392" s="11">
        <f>C392</f>
        <v>43543</v>
      </c>
      <c r="AD392" s="17">
        <f>AVERAGE(G386:G392)</f>
        <v>1187.9142857142856</v>
      </c>
      <c r="AE392" s="18">
        <f>AVERAGE(G379:G392)</f>
        <v>1166.4014285714286</v>
      </c>
      <c r="AG392" s="30">
        <f>AVERAGE(E392,F392,G392)</f>
        <v>1194.9066666666665</v>
      </c>
      <c r="AH392" s="30">
        <f t="shared" si="132"/>
        <v>1186.7619047619048</v>
      </c>
      <c r="AI392" s="30">
        <f t="shared" si="133"/>
        <v>6.9039455782311574</v>
      </c>
      <c r="AJ392" s="31">
        <f t="shared" si="134"/>
        <v>78.648378790267131</v>
      </c>
      <c r="AK392" s="25">
        <f t="shared" si="153"/>
        <v>43543</v>
      </c>
      <c r="AN392" s="22">
        <f>AVERAGE(E392,F392,G392)</f>
        <v>1194.9066666666665</v>
      </c>
      <c r="AO392" s="23">
        <f t="shared" si="143"/>
        <v>1148.3070000000002</v>
      </c>
      <c r="AP392" s="23">
        <f t="shared" si="144"/>
        <v>29.215700000000016</v>
      </c>
      <c r="AQ392" s="24">
        <f t="shared" si="145"/>
        <v>106.33475988747205</v>
      </c>
      <c r="AR392" s="25">
        <v>43543</v>
      </c>
      <c r="AU392" s="22">
        <f>G392-G391</f>
        <v>14.589999999999918</v>
      </c>
      <c r="AV392" s="27">
        <f t="shared" si="154"/>
        <v>14.589999999999918</v>
      </c>
      <c r="AW392" s="27">
        <f t="shared" si="137"/>
        <v>0</v>
      </c>
      <c r="AX392" s="38">
        <f t="shared" si="141"/>
        <v>6.911820374019749</v>
      </c>
      <c r="AY392" s="38">
        <f t="shared" si="142"/>
        <v>2.9504398221544919</v>
      </c>
      <c r="AZ392" s="27">
        <f t="shared" si="138"/>
        <v>2.3426406877102646</v>
      </c>
      <c r="BA392" s="35">
        <f t="shared" si="139"/>
        <v>70.083532948167161</v>
      </c>
      <c r="BB392" s="25">
        <v>43543</v>
      </c>
    </row>
    <row r="393" spans="1:54" x14ac:dyDescent="0.25">
      <c r="A393">
        <v>1396</v>
      </c>
      <c r="B393">
        <v>3</v>
      </c>
      <c r="C393" s="2">
        <v>43544</v>
      </c>
      <c r="D393">
        <v>1197.3499999999999</v>
      </c>
      <c r="E393">
        <v>1227.1400000000001</v>
      </c>
      <c r="F393">
        <v>1196.17</v>
      </c>
      <c r="G393">
        <v>1223.97</v>
      </c>
      <c r="H393">
        <v>2227786</v>
      </c>
      <c r="I393" s="2">
        <v>43704.859581331017</v>
      </c>
      <c r="J393" s="2"/>
      <c r="K393" s="11">
        <v>43544</v>
      </c>
      <c r="L393" s="48">
        <f t="shared" si="136"/>
        <v>96.947226502311182</v>
      </c>
      <c r="M393" s="46">
        <f t="shared" si="140"/>
        <v>92.650794022834233</v>
      </c>
      <c r="N393" s="2"/>
      <c r="O393" s="11">
        <v>43544</v>
      </c>
      <c r="P393" s="13">
        <f t="shared" ref="P393:P456" si="155">2/(7+1)</f>
        <v>0.25</v>
      </c>
      <c r="Q393" s="46">
        <f t="shared" si="151"/>
        <v>1193.4816206734379</v>
      </c>
      <c r="R393" s="2"/>
      <c r="S393" s="25">
        <v>43544</v>
      </c>
      <c r="T393" s="27">
        <f t="shared" ref="T393:T456" si="156">2/(12+1)</f>
        <v>0.15384615384615385</v>
      </c>
      <c r="U393" s="53">
        <f t="shared" si="135"/>
        <v>1180.2440630849701</v>
      </c>
      <c r="V393" s="27">
        <f t="shared" si="146"/>
        <v>7.407407407407407E-2</v>
      </c>
      <c r="W393" s="54">
        <f t="shared" si="149"/>
        <v>1154.2797105172833</v>
      </c>
      <c r="X393" s="53">
        <f t="shared" si="147"/>
        <v>25.964352567686774</v>
      </c>
      <c r="Y393" s="52">
        <f t="shared" si="148"/>
        <v>0.2</v>
      </c>
      <c r="Z393" s="55">
        <f t="shared" si="152"/>
        <v>21.523769319542886</v>
      </c>
      <c r="AA393" s="53">
        <f t="shared" si="150"/>
        <v>4.4405832481438878</v>
      </c>
      <c r="AB393" s="2"/>
      <c r="AC393" s="11">
        <f>C393</f>
        <v>43544</v>
      </c>
      <c r="AD393" s="17">
        <f>AVERAGE(G387:G393)</f>
        <v>1194.8014285714285</v>
      </c>
      <c r="AE393" s="18">
        <f>AVERAGE(G380:G393)</f>
        <v>1173.8335714285715</v>
      </c>
      <c r="AG393" s="30">
        <f>AVERAGE(E393,F393,G393)</f>
        <v>1215.7600000000002</v>
      </c>
      <c r="AH393" s="30">
        <f t="shared" ref="AH393:AH456" si="157">AVERAGE(AG387:AG393)</f>
        <v>1193.9466666666667</v>
      </c>
      <c r="AI393" s="30">
        <f t="shared" ref="AI393:AI456" si="158">(ABS(AH393-AG387)+ABS(AH393-AG388)+ABS(AH393-AG389)+ABS(AH393-AG390)+ABS(AH393-AG391)+ABS(AH393-AG392)+ABS(AH393-AG393))/7</f>
        <v>6.9209523809523876</v>
      </c>
      <c r="AJ393" s="31">
        <f t="shared" ref="AJ393:AJ456" si="159">(AG393-AH393)/(AI393*0.015)</f>
        <v>210.118801889823</v>
      </c>
      <c r="AK393" s="25">
        <f t="shared" si="153"/>
        <v>43544</v>
      </c>
      <c r="AN393" s="22">
        <f>AVERAGE(E393,F393,G393)</f>
        <v>1215.7600000000002</v>
      </c>
      <c r="AO393" s="23">
        <f t="shared" si="143"/>
        <v>1153.3868333333335</v>
      </c>
      <c r="AP393" s="23">
        <f t="shared" si="144"/>
        <v>30.881166666666662</v>
      </c>
      <c r="AQ393" s="24">
        <f t="shared" si="145"/>
        <v>134.65200832582266</v>
      </c>
      <c r="AR393" s="25">
        <v>43544</v>
      </c>
      <c r="AU393" s="22">
        <f>G393-G392</f>
        <v>25.120000000000118</v>
      </c>
      <c r="AV393" s="27">
        <f t="shared" si="154"/>
        <v>25.120000000000118</v>
      </c>
      <c r="AW393" s="27">
        <f t="shared" si="137"/>
        <v>0</v>
      </c>
      <c r="AX393" s="38">
        <f t="shared" si="141"/>
        <v>8.2124046330183464</v>
      </c>
      <c r="AY393" s="38">
        <f t="shared" si="142"/>
        <v>2.7396941205720284</v>
      </c>
      <c r="AZ393" s="27">
        <f t="shared" si="138"/>
        <v>2.9975626006393936</v>
      </c>
      <c r="BA393" s="35">
        <f t="shared" si="139"/>
        <v>74.984756965655663</v>
      </c>
      <c r="BB393" s="25">
        <v>43544</v>
      </c>
    </row>
    <row r="394" spans="1:54" x14ac:dyDescent="0.25">
      <c r="A394">
        <v>1397</v>
      </c>
      <c r="B394">
        <v>3</v>
      </c>
      <c r="C394" s="2">
        <v>43545</v>
      </c>
      <c r="D394">
        <v>1216</v>
      </c>
      <c r="E394">
        <v>1231.79</v>
      </c>
      <c r="F394">
        <v>1213.1500000000001</v>
      </c>
      <c r="G394">
        <v>1231.54</v>
      </c>
      <c r="H394">
        <v>1204045</v>
      </c>
      <c r="I394" s="2">
        <v>43704.859581331017</v>
      </c>
      <c r="J394" s="2"/>
      <c r="K394" s="11">
        <v>43545</v>
      </c>
      <c r="L394" s="48">
        <f t="shared" si="136"/>
        <v>99.7695640151166</v>
      </c>
      <c r="M394" s="46">
        <f t="shared" si="140"/>
        <v>98.134541085880372</v>
      </c>
      <c r="N394" s="2"/>
      <c r="O394" s="11">
        <v>43545</v>
      </c>
      <c r="P394" s="13">
        <f t="shared" si="155"/>
        <v>0.25</v>
      </c>
      <c r="Q394" s="46">
        <f t="shared" si="151"/>
        <v>1202.9962155050785</v>
      </c>
      <c r="R394" s="2"/>
      <c r="S394" s="25">
        <v>43545</v>
      </c>
      <c r="T394" s="27">
        <f t="shared" si="156"/>
        <v>0.15384615384615385</v>
      </c>
      <c r="U394" s="53">
        <f t="shared" si="135"/>
        <v>1188.1357456872825</v>
      </c>
      <c r="V394" s="27">
        <f t="shared" si="146"/>
        <v>7.407407407407407E-2</v>
      </c>
      <c r="W394" s="54">
        <f t="shared" si="149"/>
        <v>1160.0026949234104</v>
      </c>
      <c r="X394" s="53">
        <f t="shared" si="147"/>
        <v>28.133050763872006</v>
      </c>
      <c r="Y394" s="52">
        <f t="shared" si="148"/>
        <v>0.2</v>
      </c>
      <c r="Z394" s="55">
        <f t="shared" si="152"/>
        <v>22.84562560840871</v>
      </c>
      <c r="AA394" s="53">
        <f t="shared" si="150"/>
        <v>5.2874251554632963</v>
      </c>
      <c r="AB394" s="2"/>
      <c r="AC394" s="11">
        <f>C394</f>
        <v>43545</v>
      </c>
      <c r="AD394" s="17">
        <f>AVERAGE(G388:G394)</f>
        <v>1200.2785714285715</v>
      </c>
      <c r="AE394" s="18">
        <f>AVERAGE(G381:G394)</f>
        <v>1180.3014285714285</v>
      </c>
      <c r="AG394" s="30">
        <f>AVERAGE(E394,F394,G394)</f>
        <v>1225.4933333333333</v>
      </c>
      <c r="AH394" s="30">
        <f t="shared" si="157"/>
        <v>1198.9476190476191</v>
      </c>
      <c r="AI394" s="30">
        <f t="shared" si="158"/>
        <v>12.38802721088447</v>
      </c>
      <c r="AJ394" s="31">
        <f t="shared" si="159"/>
        <v>142.85682906470856</v>
      </c>
      <c r="AK394" s="25">
        <f t="shared" si="153"/>
        <v>43545</v>
      </c>
      <c r="AN394" s="22">
        <f>AVERAGE(E394,F394,G394)</f>
        <v>1225.4933333333333</v>
      </c>
      <c r="AO394" s="23">
        <f t="shared" si="143"/>
        <v>1159.6376666666667</v>
      </c>
      <c r="AP394" s="23">
        <f t="shared" si="144"/>
        <v>31.251666666666665</v>
      </c>
      <c r="AQ394" s="24">
        <f t="shared" si="145"/>
        <v>140.48459637708197</v>
      </c>
      <c r="AR394" s="25">
        <v>43545</v>
      </c>
      <c r="AU394" s="22">
        <f>G394-G393</f>
        <v>7.5699999999999363</v>
      </c>
      <c r="AV394" s="27">
        <f t="shared" si="154"/>
        <v>7.5699999999999363</v>
      </c>
      <c r="AW394" s="27">
        <f t="shared" si="137"/>
        <v>0</v>
      </c>
      <c r="AX394" s="38">
        <f t="shared" si="141"/>
        <v>8.1665185878027451</v>
      </c>
      <c r="AY394" s="38">
        <f t="shared" si="142"/>
        <v>2.5440016833883123</v>
      </c>
      <c r="AZ394" s="27">
        <f t="shared" si="138"/>
        <v>3.2101073836263736</v>
      </c>
      <c r="BA394" s="35">
        <f t="shared" si="139"/>
        <v>76.247636725630258</v>
      </c>
      <c r="BB394" s="25">
        <v>43545</v>
      </c>
    </row>
    <row r="395" spans="1:54" x14ac:dyDescent="0.25">
      <c r="A395">
        <v>1398</v>
      </c>
      <c r="B395">
        <v>3</v>
      </c>
      <c r="C395" s="2">
        <v>43546</v>
      </c>
      <c r="D395">
        <v>1226.32</v>
      </c>
      <c r="E395">
        <v>1230</v>
      </c>
      <c r="F395">
        <v>1202.83</v>
      </c>
      <c r="G395">
        <v>1205.5</v>
      </c>
      <c r="H395">
        <v>1714247</v>
      </c>
      <c r="I395" s="2">
        <v>43704.859581331017</v>
      </c>
      <c r="J395" s="2"/>
      <c r="K395" s="11">
        <v>43546</v>
      </c>
      <c r="L395" s="48">
        <f t="shared" si="136"/>
        <v>75.767351829661749</v>
      </c>
      <c r="M395" s="46">
        <f t="shared" si="140"/>
        <v>90.828047449029853</v>
      </c>
      <c r="N395" s="2"/>
      <c r="O395" s="11">
        <v>43546</v>
      </c>
      <c r="P395" s="13">
        <f t="shared" si="155"/>
        <v>0.25</v>
      </c>
      <c r="Q395" s="46">
        <f t="shared" si="151"/>
        <v>1203.622161628809</v>
      </c>
      <c r="R395" s="2"/>
      <c r="S395" s="25">
        <v>43546</v>
      </c>
      <c r="T395" s="27">
        <f t="shared" si="156"/>
        <v>0.15384615384615385</v>
      </c>
      <c r="U395" s="53">
        <f t="shared" si="135"/>
        <v>1190.8071694277005</v>
      </c>
      <c r="V395" s="27">
        <f t="shared" si="146"/>
        <v>7.407407407407407E-2</v>
      </c>
      <c r="W395" s="54">
        <f t="shared" si="149"/>
        <v>1163.3728656698245</v>
      </c>
      <c r="X395" s="53">
        <f t="shared" si="147"/>
        <v>27.434303757876023</v>
      </c>
      <c r="Y395" s="52">
        <f t="shared" si="148"/>
        <v>0.2</v>
      </c>
      <c r="Z395" s="55">
        <f t="shared" si="152"/>
        <v>23.763361238302174</v>
      </c>
      <c r="AA395" s="53">
        <f t="shared" si="150"/>
        <v>3.670942519573849</v>
      </c>
      <c r="AB395" s="2"/>
      <c r="AC395" s="11">
        <f>C395</f>
        <v>43546</v>
      </c>
      <c r="AD395" s="17">
        <f>AVERAGE(G389:G395)</f>
        <v>1202.0185714285715</v>
      </c>
      <c r="AE395" s="18">
        <f>AVERAGE(G382:G395)</f>
        <v>1184.4228571428571</v>
      </c>
      <c r="AG395" s="30">
        <f>AVERAGE(E395,F395,G395)</f>
        <v>1212.7766666666666</v>
      </c>
      <c r="AH395" s="30">
        <f t="shared" si="157"/>
        <v>1201.4304761904764</v>
      </c>
      <c r="AI395" s="30">
        <f t="shared" si="158"/>
        <v>14.211020408163352</v>
      </c>
      <c r="AJ395" s="31">
        <f t="shared" si="159"/>
        <v>53.227191059283236</v>
      </c>
      <c r="AK395" s="25">
        <f t="shared" si="153"/>
        <v>43546</v>
      </c>
      <c r="AN395" s="22">
        <f>AVERAGE(E395,F395,G395)</f>
        <v>1212.7766666666666</v>
      </c>
      <c r="AO395" s="23">
        <f t="shared" si="143"/>
        <v>1164.9896666666668</v>
      </c>
      <c r="AP395" s="23">
        <f t="shared" si="144"/>
        <v>31.146666666666668</v>
      </c>
      <c r="AQ395" s="24">
        <f t="shared" si="145"/>
        <v>102.28381849315028</v>
      </c>
      <c r="AR395" s="25">
        <v>43546</v>
      </c>
      <c r="AU395" s="22">
        <f>G395-G394</f>
        <v>-26.039999999999964</v>
      </c>
      <c r="AV395" s="27">
        <f t="shared" si="154"/>
        <v>0</v>
      </c>
      <c r="AW395" s="27">
        <f t="shared" si="137"/>
        <v>26.039999999999964</v>
      </c>
      <c r="AX395" s="38">
        <f t="shared" si="141"/>
        <v>7.5831958315311203</v>
      </c>
      <c r="AY395" s="38">
        <f t="shared" si="142"/>
        <v>4.2222872774320015</v>
      </c>
      <c r="AZ395" s="27">
        <f t="shared" si="138"/>
        <v>1.7959923930479751</v>
      </c>
      <c r="BA395" s="35">
        <f t="shared" si="139"/>
        <v>64.234523581450901</v>
      </c>
      <c r="BB395" s="25">
        <v>43546</v>
      </c>
    </row>
    <row r="396" spans="1:54" x14ac:dyDescent="0.25">
      <c r="A396">
        <v>1399</v>
      </c>
      <c r="B396">
        <v>3</v>
      </c>
      <c r="C396" s="2">
        <v>43549</v>
      </c>
      <c r="D396">
        <v>1196.93</v>
      </c>
      <c r="E396">
        <v>1206.4000000000001</v>
      </c>
      <c r="F396">
        <v>1187.04</v>
      </c>
      <c r="G396">
        <v>1193</v>
      </c>
      <c r="H396">
        <v>1496843</v>
      </c>
      <c r="I396" s="2">
        <v>43704.859581331017</v>
      </c>
      <c r="J396" s="2"/>
      <c r="K396" s="11">
        <v>43549</v>
      </c>
      <c r="L396" s="48">
        <f t="shared" si="136"/>
        <v>64.245552585491779</v>
      </c>
      <c r="M396" s="46">
        <f t="shared" si="140"/>
        <v>79.927489476756705</v>
      </c>
      <c r="N396" s="2"/>
      <c r="O396" s="11">
        <v>43549</v>
      </c>
      <c r="P396" s="13">
        <f t="shared" si="155"/>
        <v>0.25</v>
      </c>
      <c r="Q396" s="46">
        <f t="shared" si="151"/>
        <v>1200.9666212216066</v>
      </c>
      <c r="R396" s="2"/>
      <c r="S396" s="25">
        <v>43549</v>
      </c>
      <c r="T396" s="27">
        <f t="shared" si="156"/>
        <v>0.15384615384615385</v>
      </c>
      <c r="U396" s="53">
        <f t="shared" si="135"/>
        <v>1191.144527977285</v>
      </c>
      <c r="V396" s="27">
        <f t="shared" si="146"/>
        <v>7.407407407407407E-2</v>
      </c>
      <c r="W396" s="54">
        <f t="shared" si="149"/>
        <v>1165.5674682128003</v>
      </c>
      <c r="X396" s="53">
        <f t="shared" si="147"/>
        <v>25.577059764484602</v>
      </c>
      <c r="Y396" s="52">
        <f t="shared" si="148"/>
        <v>0.2</v>
      </c>
      <c r="Z396" s="55">
        <f t="shared" si="152"/>
        <v>24.12610094353866</v>
      </c>
      <c r="AA396" s="53">
        <f t="shared" si="150"/>
        <v>1.4509588209459423</v>
      </c>
      <c r="AB396" s="2"/>
      <c r="AC396" s="11">
        <f>C396</f>
        <v>43549</v>
      </c>
      <c r="AD396" s="17">
        <f>AVERAGE(G390:G396)</f>
        <v>1203.0828571428572</v>
      </c>
      <c r="AE396" s="18">
        <f>AVERAGE(G383:G396)</f>
        <v>1186.635</v>
      </c>
      <c r="AG396" s="30">
        <f>AVERAGE(E396,F396,G396)</f>
        <v>1195.48</v>
      </c>
      <c r="AH396" s="30">
        <f t="shared" si="157"/>
        <v>1202.3128571428572</v>
      </c>
      <c r="AI396" s="30">
        <f t="shared" si="158"/>
        <v>13.454693877551076</v>
      </c>
      <c r="AJ396" s="31">
        <f t="shared" si="159"/>
        <v>-33.856125874691557</v>
      </c>
      <c r="AK396" s="25">
        <f t="shared" si="153"/>
        <v>43549</v>
      </c>
      <c r="AN396" s="22">
        <f>AVERAGE(E396,F396,G396)</f>
        <v>1195.48</v>
      </c>
      <c r="AO396" s="23">
        <f t="shared" si="143"/>
        <v>1169.1768333333332</v>
      </c>
      <c r="AP396" s="23">
        <f t="shared" si="144"/>
        <v>29.960833333333312</v>
      </c>
      <c r="AQ396" s="24">
        <f t="shared" si="145"/>
        <v>58.527892897208758</v>
      </c>
      <c r="AR396" s="25">
        <v>43549</v>
      </c>
      <c r="AU396" s="22">
        <f>G396-G395</f>
        <v>-12.5</v>
      </c>
      <c r="AV396" s="27">
        <f t="shared" si="154"/>
        <v>0</v>
      </c>
      <c r="AW396" s="27">
        <f t="shared" si="137"/>
        <v>12.5</v>
      </c>
      <c r="AX396" s="38">
        <f t="shared" si="141"/>
        <v>7.041538986421755</v>
      </c>
      <c r="AY396" s="38">
        <f t="shared" si="142"/>
        <v>4.8135524719011444</v>
      </c>
      <c r="AZ396" s="27">
        <f t="shared" si="138"/>
        <v>1.4628570120563478</v>
      </c>
      <c r="BA396" s="35">
        <f t="shared" si="139"/>
        <v>59.396749583726091</v>
      </c>
      <c r="BB396" s="25">
        <v>43549</v>
      </c>
    </row>
    <row r="397" spans="1:54" x14ac:dyDescent="0.25">
      <c r="A397">
        <v>1400</v>
      </c>
      <c r="B397">
        <v>3</v>
      </c>
      <c r="C397" s="2">
        <v>43550</v>
      </c>
      <c r="D397">
        <v>1198.53</v>
      </c>
      <c r="E397">
        <v>1202.83</v>
      </c>
      <c r="F397">
        <v>1176.72</v>
      </c>
      <c r="G397">
        <v>1184.6199999999999</v>
      </c>
      <c r="H397">
        <v>1901156</v>
      </c>
      <c r="I397" s="2">
        <v>43704.859581331017</v>
      </c>
      <c r="J397" s="2"/>
      <c r="K397" s="11">
        <v>43550</v>
      </c>
      <c r="L397" s="48">
        <f t="shared" si="136"/>
        <v>56.521338372200134</v>
      </c>
      <c r="M397" s="46">
        <f t="shared" si="140"/>
        <v>65.511414262451225</v>
      </c>
      <c r="N397" s="2"/>
      <c r="O397" s="11">
        <v>43550</v>
      </c>
      <c r="P397" s="13">
        <f t="shared" si="155"/>
        <v>0.25</v>
      </c>
      <c r="Q397" s="46">
        <f t="shared" si="151"/>
        <v>1196.879965916205</v>
      </c>
      <c r="R397" s="2"/>
      <c r="S397" s="25">
        <v>43550</v>
      </c>
      <c r="T397" s="27">
        <f t="shared" si="156"/>
        <v>0.15384615384615385</v>
      </c>
      <c r="U397" s="53">
        <f t="shared" si="135"/>
        <v>1190.140754442318</v>
      </c>
      <c r="V397" s="27">
        <f t="shared" si="146"/>
        <v>7.407407407407407E-2</v>
      </c>
      <c r="W397" s="54">
        <f t="shared" si="149"/>
        <v>1166.9787668637041</v>
      </c>
      <c r="X397" s="53">
        <f t="shared" si="147"/>
        <v>23.161987578613889</v>
      </c>
      <c r="Y397" s="52">
        <f t="shared" si="148"/>
        <v>0.2</v>
      </c>
      <c r="Z397" s="55">
        <f t="shared" si="152"/>
        <v>23.933278270553707</v>
      </c>
      <c r="AA397" s="53">
        <f t="shared" si="150"/>
        <v>-0.77129069193981792</v>
      </c>
      <c r="AB397" s="2"/>
      <c r="AC397" s="11">
        <f>C397</f>
        <v>43550</v>
      </c>
      <c r="AD397" s="17">
        <f>AVERAGE(G391:G397)</f>
        <v>1203.1057142857142</v>
      </c>
      <c r="AE397" s="18">
        <f>AVERAGE(G384:G397)</f>
        <v>1188.5464285714284</v>
      </c>
      <c r="AG397" s="30">
        <f>AVERAGE(E397,F397,G397)</f>
        <v>1188.0566666666666</v>
      </c>
      <c r="AH397" s="30">
        <f t="shared" si="157"/>
        <v>1202.3380952380953</v>
      </c>
      <c r="AI397" s="30">
        <f t="shared" si="158"/>
        <v>13.433061224489848</v>
      </c>
      <c r="AJ397" s="31">
        <f t="shared" si="159"/>
        <v>-70.877011738730104</v>
      </c>
      <c r="AK397" s="25">
        <f t="shared" si="153"/>
        <v>43550</v>
      </c>
      <c r="AN397" s="22">
        <f>AVERAGE(E397,F397,G397)</f>
        <v>1188.0566666666666</v>
      </c>
      <c r="AO397" s="23">
        <f t="shared" si="143"/>
        <v>1173.0036666666667</v>
      </c>
      <c r="AP397" s="23">
        <f t="shared" si="144"/>
        <v>27.639299999999981</v>
      </c>
      <c r="AQ397" s="24">
        <f t="shared" si="145"/>
        <v>36.308203656869971</v>
      </c>
      <c r="AR397" s="25">
        <v>43550</v>
      </c>
      <c r="AU397" s="22">
        <f>G397-G396</f>
        <v>-8.3800000000001091</v>
      </c>
      <c r="AV397" s="27">
        <f t="shared" si="154"/>
        <v>0</v>
      </c>
      <c r="AW397" s="27">
        <f t="shared" si="137"/>
        <v>8.3800000000001091</v>
      </c>
      <c r="AX397" s="38">
        <f t="shared" si="141"/>
        <v>6.5385719159630584</v>
      </c>
      <c r="AY397" s="38">
        <f t="shared" si="142"/>
        <v>5.0682987239082138</v>
      </c>
      <c r="AZ397" s="27">
        <f t="shared" si="138"/>
        <v>1.2900920549768036</v>
      </c>
      <c r="BA397" s="35">
        <f t="shared" si="139"/>
        <v>56.333633059561485</v>
      </c>
      <c r="BB397" s="25">
        <v>43550</v>
      </c>
    </row>
    <row r="398" spans="1:54" x14ac:dyDescent="0.25">
      <c r="A398">
        <v>1401</v>
      </c>
      <c r="B398">
        <v>3</v>
      </c>
      <c r="C398" s="2">
        <v>43551</v>
      </c>
      <c r="D398">
        <v>1185.5</v>
      </c>
      <c r="E398">
        <v>1187.56</v>
      </c>
      <c r="F398">
        <v>1159.3699999999999</v>
      </c>
      <c r="G398">
        <v>1173.02</v>
      </c>
      <c r="H398">
        <v>1400240</v>
      </c>
      <c r="I398" s="2">
        <v>43704.859581331017</v>
      </c>
      <c r="J398" s="2"/>
      <c r="K398" s="11">
        <v>43551</v>
      </c>
      <c r="L398" s="48">
        <f t="shared" si="136"/>
        <v>45.829108673610492</v>
      </c>
      <c r="M398" s="46">
        <f t="shared" si="140"/>
        <v>55.531999877100795</v>
      </c>
      <c r="N398" s="2"/>
      <c r="O398" s="11">
        <v>43551</v>
      </c>
      <c r="P398" s="13">
        <f t="shared" si="155"/>
        <v>0.25</v>
      </c>
      <c r="Q398" s="46">
        <f t="shared" si="151"/>
        <v>1190.9149744371539</v>
      </c>
      <c r="R398" s="2"/>
      <c r="S398" s="25">
        <v>43551</v>
      </c>
      <c r="T398" s="27">
        <f t="shared" si="156"/>
        <v>0.15384615384615385</v>
      </c>
      <c r="U398" s="53">
        <f t="shared" si="135"/>
        <v>1187.506792220423</v>
      </c>
      <c r="V398" s="27">
        <f t="shared" si="146"/>
        <v>7.407407407407407E-2</v>
      </c>
      <c r="W398" s="54">
        <f t="shared" si="149"/>
        <v>1167.4262656145409</v>
      </c>
      <c r="X398" s="53">
        <f t="shared" si="147"/>
        <v>20.080526605882142</v>
      </c>
      <c r="Y398" s="52">
        <f t="shared" si="148"/>
        <v>0.2</v>
      </c>
      <c r="Z398" s="55">
        <f t="shared" si="152"/>
        <v>23.162727937619394</v>
      </c>
      <c r="AA398" s="53">
        <f t="shared" si="150"/>
        <v>-3.0822013317372523</v>
      </c>
      <c r="AB398" s="2"/>
      <c r="AC398" s="11">
        <f>C398</f>
        <v>43551</v>
      </c>
      <c r="AD398" s="17">
        <f>AVERAGE(G392:G398)</f>
        <v>1201.5</v>
      </c>
      <c r="AE398" s="18">
        <f>AVERAGE(G385:G398)</f>
        <v>1190.6692857142857</v>
      </c>
      <c r="AG398" s="30">
        <f>AVERAGE(E398,F398,G398)</f>
        <v>1173.3166666666666</v>
      </c>
      <c r="AH398" s="30">
        <f t="shared" si="157"/>
        <v>1200.8271428571427</v>
      </c>
      <c r="AI398" s="30">
        <f t="shared" si="158"/>
        <v>14.728163265306161</v>
      </c>
      <c r="AJ398" s="31">
        <f t="shared" si="159"/>
        <v>-124.52548990626728</v>
      </c>
      <c r="AK398" s="25">
        <f t="shared" si="153"/>
        <v>43551</v>
      </c>
      <c r="AN398" s="22">
        <f>AVERAGE(E398,F398,G398)</f>
        <v>1173.3166666666666</v>
      </c>
      <c r="AO398" s="23">
        <f t="shared" si="143"/>
        <v>1176.0856666666666</v>
      </c>
      <c r="AP398" s="23">
        <f t="shared" si="144"/>
        <v>24.249099999999988</v>
      </c>
      <c r="AQ398" s="24">
        <f t="shared" si="145"/>
        <v>-7.6126536654968833</v>
      </c>
      <c r="AR398" s="25">
        <v>43551</v>
      </c>
      <c r="AU398" s="22">
        <f>G398-G397</f>
        <v>-11.599999999999909</v>
      </c>
      <c r="AV398" s="27">
        <f t="shared" si="154"/>
        <v>0</v>
      </c>
      <c r="AW398" s="27">
        <f t="shared" si="137"/>
        <v>11.599999999999909</v>
      </c>
      <c r="AX398" s="38">
        <f t="shared" si="141"/>
        <v>6.0715310648228407</v>
      </c>
      <c r="AY398" s="38">
        <f t="shared" si="142"/>
        <v>5.5348488150576207</v>
      </c>
      <c r="AZ398" s="27">
        <f t="shared" si="138"/>
        <v>1.0969642112545459</v>
      </c>
      <c r="BA398" s="35">
        <f t="shared" si="139"/>
        <v>52.31201397558749</v>
      </c>
      <c r="BB398" s="25">
        <v>43551</v>
      </c>
    </row>
    <row r="399" spans="1:54" x14ac:dyDescent="0.25">
      <c r="A399">
        <v>1402</v>
      </c>
      <c r="B399">
        <v>3</v>
      </c>
      <c r="C399" s="2">
        <v>43552</v>
      </c>
      <c r="D399">
        <v>1171.54</v>
      </c>
      <c r="E399">
        <v>1171.57</v>
      </c>
      <c r="F399">
        <v>1159.43</v>
      </c>
      <c r="G399">
        <v>1168.49</v>
      </c>
      <c r="H399">
        <v>1012430</v>
      </c>
      <c r="I399" s="2">
        <v>43704.859581331017</v>
      </c>
      <c r="J399" s="2"/>
      <c r="K399" s="11">
        <v>43552</v>
      </c>
      <c r="L399" s="48">
        <f t="shared" si="136"/>
        <v>27.524616441492999</v>
      </c>
      <c r="M399" s="46">
        <f t="shared" si="140"/>
        <v>43.291687829101214</v>
      </c>
      <c r="N399" s="2"/>
      <c r="O399" s="11">
        <v>43552</v>
      </c>
      <c r="P399" s="13">
        <f t="shared" si="155"/>
        <v>0.25</v>
      </c>
      <c r="Q399" s="46">
        <f t="shared" si="151"/>
        <v>1185.3087308278655</v>
      </c>
      <c r="R399" s="2"/>
      <c r="S399" s="25">
        <v>43552</v>
      </c>
      <c r="T399" s="27">
        <f t="shared" si="156"/>
        <v>0.15384615384615385</v>
      </c>
      <c r="U399" s="53">
        <f t="shared" ref="U399:U462" si="160">((G399 -U398)*T399)+U398</f>
        <v>1184.5811318788194</v>
      </c>
      <c r="V399" s="27">
        <f t="shared" si="146"/>
        <v>7.407407407407407E-2</v>
      </c>
      <c r="W399" s="54">
        <f t="shared" si="149"/>
        <v>1167.5050607542046</v>
      </c>
      <c r="X399" s="53">
        <f t="shared" si="147"/>
        <v>17.076071124614828</v>
      </c>
      <c r="Y399" s="52">
        <f t="shared" si="148"/>
        <v>0.2</v>
      </c>
      <c r="Z399" s="55">
        <f t="shared" si="152"/>
        <v>21.945396575018481</v>
      </c>
      <c r="AA399" s="53">
        <f t="shared" si="150"/>
        <v>-4.8693254504036538</v>
      </c>
      <c r="AB399" s="2"/>
      <c r="AC399" s="11">
        <f>C399</f>
        <v>43552</v>
      </c>
      <c r="AD399" s="17">
        <f>AVERAGE(G393:G399)</f>
        <v>1197.1628571428571</v>
      </c>
      <c r="AE399" s="18">
        <f>AVERAGE(G386:G399)</f>
        <v>1192.5385714285715</v>
      </c>
      <c r="AG399" s="30">
        <f>AVERAGE(E399,F399,G399)</f>
        <v>1166.4966666666667</v>
      </c>
      <c r="AH399" s="30">
        <f t="shared" si="157"/>
        <v>1196.7685714285712</v>
      </c>
      <c r="AI399" s="30">
        <f t="shared" si="158"/>
        <v>18.206938775510221</v>
      </c>
      <c r="AJ399" s="31">
        <f t="shared" si="159"/>
        <v>-110.84383866009991</v>
      </c>
      <c r="AK399" s="25">
        <f t="shared" si="153"/>
        <v>43552</v>
      </c>
      <c r="AN399" s="22">
        <f>AVERAGE(E399,F399,G399)</f>
        <v>1166.4966666666667</v>
      </c>
      <c r="AO399" s="23">
        <f t="shared" si="143"/>
        <v>1178.4341666666664</v>
      </c>
      <c r="AP399" s="23">
        <f t="shared" si="144"/>
        <v>21.665750000000003</v>
      </c>
      <c r="AQ399" s="24">
        <f t="shared" si="145"/>
        <v>-36.73232329060005</v>
      </c>
      <c r="AR399" s="25">
        <v>43552</v>
      </c>
      <c r="AU399" s="22">
        <f>G399-G398</f>
        <v>-4.5299999999999727</v>
      </c>
      <c r="AV399" s="27">
        <f t="shared" si="154"/>
        <v>0</v>
      </c>
      <c r="AW399" s="27">
        <f t="shared" si="137"/>
        <v>4.5299999999999727</v>
      </c>
      <c r="AX399" s="38">
        <f t="shared" si="141"/>
        <v>5.6378502744783523</v>
      </c>
      <c r="AY399" s="38">
        <f t="shared" si="142"/>
        <v>5.4630738996963606</v>
      </c>
      <c r="AZ399" s="27">
        <f t="shared" si="138"/>
        <v>1.0319923138494806</v>
      </c>
      <c r="BA399" s="35">
        <f t="shared" si="139"/>
        <v>50.787215424768831</v>
      </c>
      <c r="BB399" s="25">
        <v>43552</v>
      </c>
    </row>
    <row r="400" spans="1:54" x14ac:dyDescent="0.25">
      <c r="A400">
        <v>1403</v>
      </c>
      <c r="B400">
        <v>3</v>
      </c>
      <c r="C400" s="2">
        <v>43553</v>
      </c>
      <c r="D400">
        <v>1174.9000000000001</v>
      </c>
      <c r="E400">
        <v>1178.99</v>
      </c>
      <c r="F400">
        <v>1162.8800000000001</v>
      </c>
      <c r="G400">
        <v>1173.31</v>
      </c>
      <c r="H400">
        <v>1269979</v>
      </c>
      <c r="I400" s="2">
        <v>43704.859581331017</v>
      </c>
      <c r="J400" s="2"/>
      <c r="K400" s="11">
        <v>43553</v>
      </c>
      <c r="L400" s="48">
        <f t="shared" ref="L400:L463" si="161">((G400-MIN(F387:F400))/(MAX(E387:E400)-MIN(F387:F400))*100)</f>
        <v>19.248826291079869</v>
      </c>
      <c r="M400" s="46">
        <f t="shared" si="140"/>
        <v>30.867517135394451</v>
      </c>
      <c r="N400" s="2"/>
      <c r="O400" s="11">
        <v>43553</v>
      </c>
      <c r="P400" s="13">
        <f t="shared" si="155"/>
        <v>0.25</v>
      </c>
      <c r="Q400" s="46">
        <f t="shared" si="151"/>
        <v>1182.3090481208992</v>
      </c>
      <c r="R400" s="2"/>
      <c r="S400" s="25">
        <v>43553</v>
      </c>
      <c r="T400" s="27">
        <f t="shared" si="156"/>
        <v>0.15384615384615385</v>
      </c>
      <c r="U400" s="53">
        <f t="shared" si="160"/>
        <v>1182.8471115897703</v>
      </c>
      <c r="V400" s="27">
        <f t="shared" si="146"/>
        <v>7.407407407407407E-2</v>
      </c>
      <c r="W400" s="54">
        <f t="shared" si="149"/>
        <v>1167.9350562538932</v>
      </c>
      <c r="X400" s="53">
        <f t="shared" si="147"/>
        <v>14.912055335877085</v>
      </c>
      <c r="Y400" s="52">
        <f t="shared" si="148"/>
        <v>0.2</v>
      </c>
      <c r="Z400" s="55">
        <f t="shared" si="152"/>
        <v>20.538728327190203</v>
      </c>
      <c r="AA400" s="53">
        <f t="shared" si="150"/>
        <v>-5.6266729913131179</v>
      </c>
      <c r="AB400" s="2"/>
      <c r="AC400" s="11">
        <f>C400</f>
        <v>43553</v>
      </c>
      <c r="AD400" s="17">
        <f>AVERAGE(G394:G400)</f>
        <v>1189.9257142857143</v>
      </c>
      <c r="AE400" s="18">
        <f>AVERAGE(G387:G400)</f>
        <v>1192.3635714285713</v>
      </c>
      <c r="AG400" s="30">
        <f>AVERAGE(E400,F400,G400)</f>
        <v>1171.7266666666667</v>
      </c>
      <c r="AH400" s="30">
        <f t="shared" si="157"/>
        <v>1190.4780952380952</v>
      </c>
      <c r="AI400" s="30">
        <f t="shared" si="158"/>
        <v>17.804489795918375</v>
      </c>
      <c r="AJ400" s="31">
        <f t="shared" si="159"/>
        <v>-70.212359490459221</v>
      </c>
      <c r="AK400" s="25">
        <f t="shared" si="153"/>
        <v>43553</v>
      </c>
      <c r="AN400" s="22">
        <f>AVERAGE(E400,F400,G400)</f>
        <v>1171.7266666666667</v>
      </c>
      <c r="AO400" s="23">
        <f t="shared" si="143"/>
        <v>1180.2086666666664</v>
      </c>
      <c r="AP400" s="23">
        <f t="shared" si="144"/>
        <v>19.713800000000003</v>
      </c>
      <c r="AQ400" s="24">
        <f t="shared" si="145"/>
        <v>-28.68379848972037</v>
      </c>
      <c r="AR400" s="25">
        <v>43553</v>
      </c>
      <c r="AU400" s="22">
        <f>G400-G399</f>
        <v>4.8199999999999363</v>
      </c>
      <c r="AV400" s="27">
        <f t="shared" si="154"/>
        <v>4.8199999999999363</v>
      </c>
      <c r="AW400" s="27">
        <f t="shared" si="137"/>
        <v>0</v>
      </c>
      <c r="AX400" s="38">
        <f t="shared" si="141"/>
        <v>5.5794323977298941</v>
      </c>
      <c r="AY400" s="38">
        <f t="shared" si="142"/>
        <v>5.0728543354323348</v>
      </c>
      <c r="AZ400" s="27">
        <f t="shared" si="138"/>
        <v>1.0998605575482951</v>
      </c>
      <c r="BA400" s="35">
        <f t="shared" si="139"/>
        <v>52.377790210624461</v>
      </c>
      <c r="BB400" s="25">
        <v>43553</v>
      </c>
    </row>
    <row r="401" spans="1:54" x14ac:dyDescent="0.25">
      <c r="A401">
        <v>1404</v>
      </c>
      <c r="B401">
        <v>3</v>
      </c>
      <c r="C401" s="2">
        <v>43556</v>
      </c>
      <c r="D401">
        <v>1184.0999999999999</v>
      </c>
      <c r="E401">
        <v>1196.6600000000001</v>
      </c>
      <c r="F401">
        <v>1182</v>
      </c>
      <c r="G401">
        <v>1194.43</v>
      </c>
      <c r="H401">
        <v>1252757</v>
      </c>
      <c r="I401" s="2">
        <v>43704.859581331017</v>
      </c>
      <c r="J401" s="2"/>
      <c r="K401" s="11">
        <v>43556</v>
      </c>
      <c r="L401" s="48">
        <f t="shared" si="161"/>
        <v>48.412040872687292</v>
      </c>
      <c r="M401" s="46">
        <f t="shared" si="140"/>
        <v>31.728494535086721</v>
      </c>
      <c r="N401" s="2"/>
      <c r="O401" s="11">
        <v>43556</v>
      </c>
      <c r="P401" s="13">
        <f t="shared" si="155"/>
        <v>0.25</v>
      </c>
      <c r="Q401" s="46">
        <f t="shared" si="151"/>
        <v>1185.3392860906745</v>
      </c>
      <c r="R401" s="2"/>
      <c r="S401" s="25">
        <v>43556</v>
      </c>
      <c r="T401" s="27">
        <f t="shared" si="156"/>
        <v>0.15384615384615385</v>
      </c>
      <c r="U401" s="53">
        <f t="shared" si="160"/>
        <v>1184.6290944221134</v>
      </c>
      <c r="V401" s="27">
        <f t="shared" si="146"/>
        <v>7.407407407407407E-2</v>
      </c>
      <c r="W401" s="54">
        <f t="shared" si="149"/>
        <v>1169.8976446795307</v>
      </c>
      <c r="X401" s="53">
        <f t="shared" si="147"/>
        <v>14.731449742582754</v>
      </c>
      <c r="Y401" s="52">
        <f t="shared" si="148"/>
        <v>0.2</v>
      </c>
      <c r="Z401" s="55">
        <f t="shared" si="152"/>
        <v>19.377272610268712</v>
      </c>
      <c r="AA401" s="53">
        <f t="shared" si="150"/>
        <v>-4.6458228676859576</v>
      </c>
      <c r="AB401" s="2"/>
      <c r="AC401" s="11">
        <f>C401</f>
        <v>43556</v>
      </c>
      <c r="AD401" s="17">
        <f>AVERAGE(G395:G401)</f>
        <v>1184.6242857142856</v>
      </c>
      <c r="AE401" s="18">
        <f>AVERAGE(G388:G401)</f>
        <v>1192.4514285714286</v>
      </c>
      <c r="AG401" s="30">
        <f>AVERAGE(E401,F401,G401)</f>
        <v>1191.03</v>
      </c>
      <c r="AH401" s="30">
        <f t="shared" si="157"/>
        <v>1185.5547619047618</v>
      </c>
      <c r="AI401" s="30">
        <f t="shared" si="158"/>
        <v>12.892653061224499</v>
      </c>
      <c r="AJ401" s="31">
        <f t="shared" si="159"/>
        <v>28.311928606353963</v>
      </c>
      <c r="AK401" s="25">
        <f t="shared" si="153"/>
        <v>43556</v>
      </c>
      <c r="AN401" s="22">
        <f>AVERAGE(E401,F401,G401)</f>
        <v>1191.03</v>
      </c>
      <c r="AO401" s="23">
        <f t="shared" si="143"/>
        <v>1182.4806666666666</v>
      </c>
      <c r="AP401" s="23">
        <f t="shared" si="144"/>
        <v>18.069533333333332</v>
      </c>
      <c r="AQ401" s="24">
        <f t="shared" si="145"/>
        <v>31.542350598736657</v>
      </c>
      <c r="AR401" s="25">
        <v>43556</v>
      </c>
      <c r="AU401" s="22">
        <f>G401-G400</f>
        <v>21.120000000000118</v>
      </c>
      <c r="AV401" s="27">
        <f t="shared" si="154"/>
        <v>21.120000000000118</v>
      </c>
      <c r="AW401" s="27">
        <f t="shared" ref="AW401:AW464" si="162">IF(AU401&lt;0,-AU401,0)</f>
        <v>0</v>
      </c>
      <c r="AX401" s="38">
        <f t="shared" si="141"/>
        <v>6.6894729407491962</v>
      </c>
      <c r="AY401" s="38">
        <f t="shared" si="142"/>
        <v>4.7105075971871679</v>
      </c>
      <c r="AZ401" s="27">
        <f t="shared" ref="AZ401:AZ464" si="163">AX401/AY401</f>
        <v>1.4201172172493146</v>
      </c>
      <c r="BA401" s="35">
        <f t="shared" ref="BA401:BA464" si="164">IF(AY401=0,100,100-(100/(1+AZ401)))</f>
        <v>58.679687377432415</v>
      </c>
      <c r="BB401" s="25">
        <v>43556</v>
      </c>
    </row>
    <row r="402" spans="1:54" x14ac:dyDescent="0.25">
      <c r="A402">
        <v>1405</v>
      </c>
      <c r="B402">
        <v>3</v>
      </c>
      <c r="C402" s="2">
        <v>43557</v>
      </c>
      <c r="D402">
        <v>1195.32</v>
      </c>
      <c r="E402">
        <v>1201.3499999999999</v>
      </c>
      <c r="F402">
        <v>1185.71</v>
      </c>
      <c r="G402">
        <v>1200.49</v>
      </c>
      <c r="H402">
        <v>827973</v>
      </c>
      <c r="I402" s="2">
        <v>43704.859581331017</v>
      </c>
      <c r="J402" s="2"/>
      <c r="K402" s="11">
        <v>43557</v>
      </c>
      <c r="L402" s="48">
        <f t="shared" si="161"/>
        <v>56.779895056614308</v>
      </c>
      <c r="M402" s="46">
        <f t="shared" ref="M402:M465" si="165">AVERAGE(L400:L402)</f>
        <v>41.480254073460493</v>
      </c>
      <c r="N402" s="2"/>
      <c r="O402" s="11">
        <v>43557</v>
      </c>
      <c r="P402" s="13">
        <f t="shared" si="155"/>
        <v>0.25</v>
      </c>
      <c r="Q402" s="46">
        <f t="shared" si="151"/>
        <v>1189.1269645680059</v>
      </c>
      <c r="R402" s="2"/>
      <c r="S402" s="25">
        <v>43557</v>
      </c>
      <c r="T402" s="27">
        <f t="shared" si="156"/>
        <v>0.15384615384615385</v>
      </c>
      <c r="U402" s="53">
        <f t="shared" si="160"/>
        <v>1187.0692337417884</v>
      </c>
      <c r="V402" s="27">
        <f t="shared" si="146"/>
        <v>7.407407407407407E-2</v>
      </c>
      <c r="W402" s="54">
        <f t="shared" si="149"/>
        <v>1172.1637450736396</v>
      </c>
      <c r="X402" s="53">
        <f t="shared" si="147"/>
        <v>14.905488668148791</v>
      </c>
      <c r="Y402" s="52">
        <f t="shared" si="148"/>
        <v>0.2</v>
      </c>
      <c r="Z402" s="55">
        <f t="shared" si="152"/>
        <v>18.482915821844728</v>
      </c>
      <c r="AA402" s="53">
        <f t="shared" si="150"/>
        <v>-3.5774271536959361</v>
      </c>
      <c r="AB402" s="2"/>
      <c r="AC402" s="11">
        <f>C402</f>
        <v>43557</v>
      </c>
      <c r="AD402" s="17">
        <f>AVERAGE(G396:G402)</f>
        <v>1183.9085714285716</v>
      </c>
      <c r="AE402" s="18">
        <f>AVERAGE(G389:G402)</f>
        <v>1192.9635714285716</v>
      </c>
      <c r="AG402" s="30">
        <f>AVERAGE(E402,F402,G402)</f>
        <v>1195.8500000000001</v>
      </c>
      <c r="AH402" s="30">
        <f t="shared" si="157"/>
        <v>1183.1366666666668</v>
      </c>
      <c r="AI402" s="30">
        <f t="shared" si="158"/>
        <v>10.820000000000002</v>
      </c>
      <c r="AJ402" s="31">
        <f t="shared" si="159"/>
        <v>78.332306428424914</v>
      </c>
      <c r="AK402" s="25">
        <f t="shared" si="153"/>
        <v>43557</v>
      </c>
      <c r="AN402" s="22">
        <f>AVERAGE(E402,F402,G402)</f>
        <v>1195.8500000000001</v>
      </c>
      <c r="AO402" s="23">
        <f t="shared" si="143"/>
        <v>1184.3091666666664</v>
      </c>
      <c r="AP402" s="23">
        <f t="shared" si="144"/>
        <v>17.071000000000026</v>
      </c>
      <c r="AQ402" s="24">
        <f t="shared" si="145"/>
        <v>45.069936669727127</v>
      </c>
      <c r="AR402" s="25">
        <v>43557</v>
      </c>
      <c r="AU402" s="22">
        <f>G402-G401</f>
        <v>6.0599999999999454</v>
      </c>
      <c r="AV402" s="27">
        <f t="shared" si="154"/>
        <v>6.0599999999999454</v>
      </c>
      <c r="AW402" s="27">
        <f t="shared" si="162"/>
        <v>0</v>
      </c>
      <c r="AX402" s="38">
        <f t="shared" ref="AX402:AX465" si="166">((AX401*13)+AV402)/14</f>
        <v>6.6445105878385347</v>
      </c>
      <c r="AY402" s="38">
        <f t="shared" ref="AY402:AY465" si="167">((AY401*13)+AW402)/14</f>
        <v>4.3740427688166559</v>
      </c>
      <c r="AZ402" s="27">
        <f t="shared" si="163"/>
        <v>1.5190776448754584</v>
      </c>
      <c r="BA402" s="35">
        <f t="shared" si="164"/>
        <v>60.302930636763307</v>
      </c>
      <c r="BB402" s="25">
        <v>43557</v>
      </c>
    </row>
    <row r="403" spans="1:54" x14ac:dyDescent="0.25">
      <c r="A403">
        <v>1406</v>
      </c>
      <c r="B403">
        <v>3</v>
      </c>
      <c r="C403" s="2">
        <v>43558</v>
      </c>
      <c r="D403">
        <v>1207.48</v>
      </c>
      <c r="E403">
        <v>1216.3</v>
      </c>
      <c r="F403">
        <v>1200.5</v>
      </c>
      <c r="G403">
        <v>1205.92</v>
      </c>
      <c r="H403">
        <v>1017838</v>
      </c>
      <c r="I403" s="2">
        <v>43704.859581331017</v>
      </c>
      <c r="J403" s="2"/>
      <c r="K403" s="11">
        <v>43558</v>
      </c>
      <c r="L403" s="48">
        <f t="shared" si="161"/>
        <v>64.277823805578763</v>
      </c>
      <c r="M403" s="46">
        <f t="shared" si="165"/>
        <v>56.489919911626792</v>
      </c>
      <c r="N403" s="2"/>
      <c r="O403" s="11">
        <v>43558</v>
      </c>
      <c r="P403" s="13">
        <f t="shared" si="155"/>
        <v>0.25</v>
      </c>
      <c r="Q403" s="46">
        <f t="shared" si="151"/>
        <v>1193.3252234260044</v>
      </c>
      <c r="R403" s="2"/>
      <c r="S403" s="25">
        <v>43558</v>
      </c>
      <c r="T403" s="27">
        <f t="shared" si="156"/>
        <v>0.15384615384615385</v>
      </c>
      <c r="U403" s="53">
        <f t="shared" si="160"/>
        <v>1189.969351627667</v>
      </c>
      <c r="V403" s="27">
        <f t="shared" si="146"/>
        <v>7.407407407407407E-2</v>
      </c>
      <c r="W403" s="54">
        <f t="shared" si="149"/>
        <v>1174.6642084015182</v>
      </c>
      <c r="X403" s="53">
        <f t="shared" si="147"/>
        <v>15.305143226148857</v>
      </c>
      <c r="Y403" s="52">
        <f t="shared" si="148"/>
        <v>0.2</v>
      </c>
      <c r="Z403" s="55">
        <f t="shared" si="152"/>
        <v>17.847361302705554</v>
      </c>
      <c r="AA403" s="53">
        <f t="shared" si="150"/>
        <v>-2.5422180765566971</v>
      </c>
      <c r="AB403" s="2"/>
      <c r="AC403" s="11">
        <f>C403</f>
        <v>43558</v>
      </c>
      <c r="AD403" s="17">
        <f>AVERAGE(G397:G403)</f>
        <v>1185.7542857142857</v>
      </c>
      <c r="AE403" s="18">
        <f>AVERAGE(G390:G403)</f>
        <v>1194.4185714285716</v>
      </c>
      <c r="AG403" s="30">
        <f>AVERAGE(E403,F403,G403)</f>
        <v>1207.5733333333335</v>
      </c>
      <c r="AH403" s="30">
        <f t="shared" si="157"/>
        <v>1184.8642857142856</v>
      </c>
      <c r="AI403" s="30">
        <f t="shared" si="158"/>
        <v>12.30081632653066</v>
      </c>
      <c r="AJ403" s="31">
        <f t="shared" si="159"/>
        <v>123.07610062197524</v>
      </c>
      <c r="AK403" s="25">
        <f t="shared" si="153"/>
        <v>43558</v>
      </c>
      <c r="AN403" s="22">
        <f>AVERAGE(E403,F403,G403)</f>
        <v>1207.5733333333335</v>
      </c>
      <c r="AO403" s="23">
        <f t="shared" si="143"/>
        <v>1186.6724999999997</v>
      </c>
      <c r="AP403" s="23">
        <f t="shared" si="144"/>
        <v>16.325083333333417</v>
      </c>
      <c r="AQ403" s="24">
        <f t="shared" si="145"/>
        <v>85.35263559995596</v>
      </c>
      <c r="AR403" s="25">
        <v>43558</v>
      </c>
      <c r="AU403" s="22">
        <f>G403-G402</f>
        <v>5.4300000000000637</v>
      </c>
      <c r="AV403" s="27">
        <f t="shared" si="154"/>
        <v>5.4300000000000637</v>
      </c>
      <c r="AW403" s="27">
        <f t="shared" si="162"/>
        <v>0</v>
      </c>
      <c r="AX403" s="38">
        <f t="shared" si="166"/>
        <v>6.5577598315643586</v>
      </c>
      <c r="AY403" s="38">
        <f t="shared" si="167"/>
        <v>4.0616111424726089</v>
      </c>
      <c r="AZ403" s="27">
        <f t="shared" si="163"/>
        <v>1.6145710658977943</v>
      </c>
      <c r="BA403" s="35">
        <f t="shared" si="164"/>
        <v>61.752808594758207</v>
      </c>
      <c r="BB403" s="25">
        <v>43558</v>
      </c>
    </row>
    <row r="404" spans="1:54" x14ac:dyDescent="0.25">
      <c r="A404">
        <v>1407</v>
      </c>
      <c r="B404">
        <v>3</v>
      </c>
      <c r="C404" s="2">
        <v>43559</v>
      </c>
      <c r="D404">
        <v>1205.94</v>
      </c>
      <c r="E404">
        <v>1215.67</v>
      </c>
      <c r="F404">
        <v>1204.1300000000001</v>
      </c>
      <c r="G404">
        <v>1215</v>
      </c>
      <c r="H404">
        <v>950747</v>
      </c>
      <c r="I404" s="2">
        <v>43704.859581331017</v>
      </c>
      <c r="J404" s="2"/>
      <c r="K404" s="11">
        <v>43559</v>
      </c>
      <c r="L404" s="48">
        <f t="shared" si="161"/>
        <v>76.815796741231779</v>
      </c>
      <c r="M404" s="46">
        <f t="shared" si="165"/>
        <v>65.957838534474945</v>
      </c>
      <c r="N404" s="2"/>
      <c r="O404" s="11">
        <v>43559</v>
      </c>
      <c r="P404" s="13">
        <f t="shared" si="155"/>
        <v>0.25</v>
      </c>
      <c r="Q404" s="46">
        <f t="shared" si="151"/>
        <v>1198.7439175695033</v>
      </c>
      <c r="R404" s="2"/>
      <c r="S404" s="25">
        <v>43559</v>
      </c>
      <c r="T404" s="27">
        <f t="shared" si="156"/>
        <v>0.15384615384615385</v>
      </c>
      <c r="U404" s="53">
        <f t="shared" si="160"/>
        <v>1193.8202206080259</v>
      </c>
      <c r="V404" s="27">
        <f t="shared" si="146"/>
        <v>7.407407407407407E-2</v>
      </c>
      <c r="W404" s="54">
        <f t="shared" si="149"/>
        <v>1177.6520448162205</v>
      </c>
      <c r="X404" s="53">
        <f t="shared" si="147"/>
        <v>16.168175791805425</v>
      </c>
      <c r="Y404" s="52">
        <f t="shared" si="148"/>
        <v>0.2</v>
      </c>
      <c r="Z404" s="55">
        <f t="shared" si="152"/>
        <v>17.511524200525528</v>
      </c>
      <c r="AA404" s="53">
        <f t="shared" si="150"/>
        <v>-1.3433484087201037</v>
      </c>
      <c r="AB404" s="2"/>
      <c r="AC404" s="11">
        <f>C404</f>
        <v>43559</v>
      </c>
      <c r="AD404" s="17">
        <f>AVERAGE(G398:G404)</f>
        <v>1190.0942857142857</v>
      </c>
      <c r="AE404" s="18">
        <f>AVERAGE(G391:G404)</f>
        <v>1196.6000000000001</v>
      </c>
      <c r="AG404" s="30">
        <f>AVERAGE(E404,F404,G404)</f>
        <v>1211.6000000000001</v>
      </c>
      <c r="AH404" s="30">
        <f t="shared" si="157"/>
        <v>1188.2276190476191</v>
      </c>
      <c r="AI404" s="30">
        <f t="shared" si="158"/>
        <v>15.183673469387811</v>
      </c>
      <c r="AJ404" s="31">
        <f t="shared" si="159"/>
        <v>102.62066905615292</v>
      </c>
      <c r="AK404" s="25">
        <f t="shared" si="153"/>
        <v>43559</v>
      </c>
      <c r="AN404" s="22">
        <f>AVERAGE(E404,F404,G404)</f>
        <v>1211.6000000000001</v>
      </c>
      <c r="AO404" s="23">
        <f t="shared" si="143"/>
        <v>1190.0029999999997</v>
      </c>
      <c r="AP404" s="23">
        <f t="shared" si="144"/>
        <v>14.632033333333379</v>
      </c>
      <c r="AQ404" s="24">
        <f t="shared" si="145"/>
        <v>98.40054127815624</v>
      </c>
      <c r="AR404" s="25">
        <v>43559</v>
      </c>
      <c r="AU404" s="22">
        <f>G404-G403</f>
        <v>9.0799999999999272</v>
      </c>
      <c r="AV404" s="27">
        <f t="shared" si="154"/>
        <v>9.0799999999999272</v>
      </c>
      <c r="AW404" s="27">
        <f t="shared" si="162"/>
        <v>0</v>
      </c>
      <c r="AX404" s="38">
        <f t="shared" si="166"/>
        <v>6.7379198435954706</v>
      </c>
      <c r="AY404" s="38">
        <f t="shared" si="167"/>
        <v>3.7714960608674226</v>
      </c>
      <c r="AZ404" s="27">
        <f t="shared" si="163"/>
        <v>1.7865376855373905</v>
      </c>
      <c r="BA404" s="35">
        <f t="shared" si="164"/>
        <v>64.113171510646637</v>
      </c>
      <c r="BB404" s="25">
        <v>43559</v>
      </c>
    </row>
    <row r="405" spans="1:54" x14ac:dyDescent="0.25">
      <c r="A405">
        <v>1408</v>
      </c>
      <c r="B405">
        <v>3</v>
      </c>
      <c r="C405" s="2">
        <v>43560</v>
      </c>
      <c r="D405">
        <v>1214.99</v>
      </c>
      <c r="E405">
        <v>1216.22</v>
      </c>
      <c r="F405">
        <v>1205.03</v>
      </c>
      <c r="G405">
        <v>1207.1500000000001</v>
      </c>
      <c r="H405">
        <v>907152</v>
      </c>
      <c r="I405" s="2">
        <v>43704.859581331017</v>
      </c>
      <c r="J405" s="2"/>
      <c r="K405" s="11">
        <v>43560</v>
      </c>
      <c r="L405" s="48">
        <f t="shared" si="161"/>
        <v>65.976249654791701</v>
      </c>
      <c r="M405" s="46">
        <f t="shared" si="165"/>
        <v>69.023290067200747</v>
      </c>
      <c r="N405" s="2"/>
      <c r="O405" s="11">
        <v>43560</v>
      </c>
      <c r="P405" s="13">
        <f t="shared" si="155"/>
        <v>0.25</v>
      </c>
      <c r="Q405" s="46">
        <f t="shared" si="151"/>
        <v>1200.8454381771276</v>
      </c>
      <c r="R405" s="2"/>
      <c r="S405" s="25">
        <v>43560</v>
      </c>
      <c r="T405" s="27">
        <f t="shared" si="156"/>
        <v>0.15384615384615385</v>
      </c>
      <c r="U405" s="53">
        <f t="shared" si="160"/>
        <v>1195.8709558990988</v>
      </c>
      <c r="V405" s="27">
        <f t="shared" si="146"/>
        <v>7.407407407407407E-2</v>
      </c>
      <c r="W405" s="54">
        <f t="shared" si="149"/>
        <v>1179.8370785335376</v>
      </c>
      <c r="X405" s="53">
        <f t="shared" si="147"/>
        <v>16.033877365561239</v>
      </c>
      <c r="Y405" s="52">
        <f t="shared" si="148"/>
        <v>0.2</v>
      </c>
      <c r="Z405" s="55">
        <f t="shared" si="152"/>
        <v>17.215994833532669</v>
      </c>
      <c r="AA405" s="53">
        <f t="shared" si="150"/>
        <v>-1.1821174679714304</v>
      </c>
      <c r="AB405" s="2"/>
      <c r="AC405" s="11">
        <f>C405</f>
        <v>43560</v>
      </c>
      <c r="AD405" s="17">
        <f>AVERAGE(G399:G405)</f>
        <v>1194.97</v>
      </c>
      <c r="AE405" s="18">
        <f>AVERAGE(G392:G405)</f>
        <v>1198.2350000000001</v>
      </c>
      <c r="AG405" s="30">
        <f>AVERAGE(E405,F405,G405)</f>
        <v>1209.4666666666667</v>
      </c>
      <c r="AH405" s="30">
        <f t="shared" si="157"/>
        <v>1193.3919047619049</v>
      </c>
      <c r="AI405" s="30">
        <f t="shared" si="158"/>
        <v>14.549251700680315</v>
      </c>
      <c r="AJ405" s="31">
        <f t="shared" si="159"/>
        <v>73.656763639649924</v>
      </c>
      <c r="AK405" s="25">
        <f t="shared" si="153"/>
        <v>43560</v>
      </c>
      <c r="AN405" s="22">
        <f>AVERAGE(E405,F405,G405)</f>
        <v>1209.4666666666667</v>
      </c>
      <c r="AO405" s="23">
        <f t="shared" si="143"/>
        <v>1193.5979999999997</v>
      </c>
      <c r="AP405" s="23">
        <f t="shared" si="144"/>
        <v>12.832333333333349</v>
      </c>
      <c r="AQ405" s="24">
        <f t="shared" si="145"/>
        <v>82.441056013024138</v>
      </c>
      <c r="AR405" s="25">
        <v>43560</v>
      </c>
      <c r="AU405" s="22">
        <f>G405-G404</f>
        <v>-7.8499999999999091</v>
      </c>
      <c r="AV405" s="27">
        <f t="shared" si="154"/>
        <v>0</v>
      </c>
      <c r="AW405" s="27">
        <f t="shared" si="162"/>
        <v>7.8499999999999091</v>
      </c>
      <c r="AX405" s="38">
        <f t="shared" si="166"/>
        <v>6.2566398547672231</v>
      </c>
      <c r="AY405" s="38">
        <f t="shared" si="167"/>
        <v>4.0628177708054576</v>
      </c>
      <c r="AZ405" s="27">
        <f t="shared" si="163"/>
        <v>1.5399755065871039</v>
      </c>
      <c r="BA405" s="35">
        <f t="shared" si="164"/>
        <v>60.62954160752232</v>
      </c>
      <c r="BB405" s="25">
        <v>43560</v>
      </c>
    </row>
    <row r="406" spans="1:54" x14ac:dyDescent="0.25">
      <c r="A406">
        <v>1409</v>
      </c>
      <c r="B406">
        <v>3</v>
      </c>
      <c r="C406" s="2">
        <v>43563</v>
      </c>
      <c r="D406">
        <v>1207.8900000000001</v>
      </c>
      <c r="E406">
        <v>1208.69</v>
      </c>
      <c r="F406">
        <v>1199.8599999999999</v>
      </c>
      <c r="G406">
        <v>1203.8399999999999</v>
      </c>
      <c r="H406">
        <v>860363</v>
      </c>
      <c r="I406" s="2">
        <v>43704.859581331017</v>
      </c>
      <c r="J406" s="2"/>
      <c r="K406" s="11">
        <v>43563</v>
      </c>
      <c r="L406" s="48">
        <f t="shared" si="161"/>
        <v>61.405689036177826</v>
      </c>
      <c r="M406" s="46">
        <f t="shared" si="165"/>
        <v>68.065911810733766</v>
      </c>
      <c r="N406" s="2"/>
      <c r="O406" s="11">
        <v>43563</v>
      </c>
      <c r="P406" s="13">
        <f t="shared" si="155"/>
        <v>0.25</v>
      </c>
      <c r="Q406" s="46">
        <f t="shared" si="151"/>
        <v>1201.5940786328456</v>
      </c>
      <c r="R406" s="2"/>
      <c r="S406" s="25">
        <v>43563</v>
      </c>
      <c r="T406" s="27">
        <f t="shared" si="156"/>
        <v>0.15384615384615385</v>
      </c>
      <c r="U406" s="53">
        <f t="shared" si="160"/>
        <v>1197.0969626838528</v>
      </c>
      <c r="V406" s="27">
        <f t="shared" si="146"/>
        <v>7.407407407407407E-2</v>
      </c>
      <c r="W406" s="54">
        <f t="shared" si="149"/>
        <v>1181.6150727162385</v>
      </c>
      <c r="X406" s="53">
        <f t="shared" si="147"/>
        <v>15.481889967614279</v>
      </c>
      <c r="Y406" s="52">
        <f t="shared" si="148"/>
        <v>0.2</v>
      </c>
      <c r="Z406" s="55">
        <f t="shared" si="152"/>
        <v>16.86917386034899</v>
      </c>
      <c r="AA406" s="53">
        <f t="shared" si="150"/>
        <v>-1.3872838927347111</v>
      </c>
      <c r="AB406" s="2"/>
      <c r="AC406" s="11">
        <f>C406</f>
        <v>43563</v>
      </c>
      <c r="AD406" s="17">
        <f>AVERAGE(G400:G406)</f>
        <v>1200.02</v>
      </c>
      <c r="AE406" s="18">
        <f>AVERAGE(G393:G406)</f>
        <v>1198.5914285714284</v>
      </c>
      <c r="AG406" s="30">
        <f>AVERAGE(E406,F406,G406)</f>
        <v>1204.1300000000001</v>
      </c>
      <c r="AH406" s="30">
        <f t="shared" si="157"/>
        <v>1198.7680952380954</v>
      </c>
      <c r="AI406" s="30">
        <f t="shared" si="158"/>
        <v>10.770748299319751</v>
      </c>
      <c r="AJ406" s="31">
        <f t="shared" si="159"/>
        <v>33.188067117202166</v>
      </c>
      <c r="AK406" s="25">
        <f t="shared" si="153"/>
        <v>43563</v>
      </c>
      <c r="AN406" s="22">
        <f>AVERAGE(E406,F406,G406)</f>
        <v>1204.1300000000001</v>
      </c>
      <c r="AO406" s="23">
        <f t="shared" ref="AO406:AO469" si="168">AVERAGE(AN387:AN406)</f>
        <v>1195.5311666666664</v>
      </c>
      <c r="AP406" s="23">
        <f t="shared" ref="AP406:AP469" si="169">(ABS(AN387-AO406)+ABS(AN388-AO406)+ABS(AN389-AO406)+ABS(AN390-AO406)+ABS(AN391-AO406)+ABS(AN392-AO406)+ABS(AN393-AO406)+ABS(AN394-AO406)+ABS(AN395-AO406)+ABS(AN396-AO406)+ABS(AN397-AO406)+ABS(AN398-AO406)+ABS(AN399-AO406)+ABS(AN400-AO406)+ABS(AN401-AO406)+ABS(AN402-AO406)+ABS(AN403-AO406)+ABS(AN404-AO406)+ABS(AN405-AO406)+ABS(AN406-AO406))/20</f>
        <v>11.840066666666678</v>
      </c>
      <c r="AQ406" s="24">
        <f t="shared" ref="AQ406:AQ469" si="170">(AN406-AO406)/(AP406*0.015)</f>
        <v>48.416581738468139</v>
      </c>
      <c r="AR406" s="25">
        <v>43563</v>
      </c>
      <c r="AU406" s="22">
        <f>G406-G405</f>
        <v>-3.3100000000001728</v>
      </c>
      <c r="AV406" s="27">
        <f t="shared" si="154"/>
        <v>0</v>
      </c>
      <c r="AW406" s="27">
        <f t="shared" si="162"/>
        <v>3.3100000000001728</v>
      </c>
      <c r="AX406" s="38">
        <f t="shared" si="166"/>
        <v>5.8097370079981356</v>
      </c>
      <c r="AY406" s="38">
        <f t="shared" si="167"/>
        <v>4.0090450728907943</v>
      </c>
      <c r="AZ406" s="27">
        <f t="shared" si="163"/>
        <v>1.4491573186052806</v>
      </c>
      <c r="BA406" s="35">
        <f t="shared" si="164"/>
        <v>59.169629798649716</v>
      </c>
      <c r="BB406" s="25">
        <v>43563</v>
      </c>
    </row>
    <row r="407" spans="1:54" x14ac:dyDescent="0.25">
      <c r="A407">
        <v>1410</v>
      </c>
      <c r="B407">
        <v>3</v>
      </c>
      <c r="C407" s="2">
        <v>43564</v>
      </c>
      <c r="D407">
        <v>1196</v>
      </c>
      <c r="E407">
        <v>1202.29</v>
      </c>
      <c r="F407">
        <v>1193.08</v>
      </c>
      <c r="G407">
        <v>1197.25</v>
      </c>
      <c r="H407">
        <v>876381</v>
      </c>
      <c r="I407" s="2">
        <v>43704.859581331017</v>
      </c>
      <c r="J407" s="2"/>
      <c r="K407" s="11">
        <v>43564</v>
      </c>
      <c r="L407" s="48">
        <f t="shared" si="161"/>
        <v>52.305992819663174</v>
      </c>
      <c r="M407" s="46">
        <f t="shared" si="165"/>
        <v>59.895977170210898</v>
      </c>
      <c r="N407" s="2"/>
      <c r="O407" s="11">
        <v>43564</v>
      </c>
      <c r="P407" s="13">
        <f t="shared" si="155"/>
        <v>0.25</v>
      </c>
      <c r="Q407" s="46">
        <f t="shared" si="151"/>
        <v>1200.5080589746342</v>
      </c>
      <c r="R407" s="2"/>
      <c r="S407" s="25">
        <v>43564</v>
      </c>
      <c r="T407" s="27">
        <f t="shared" si="156"/>
        <v>0.15384615384615385</v>
      </c>
      <c r="U407" s="53">
        <f t="shared" si="160"/>
        <v>1197.1205068863369</v>
      </c>
      <c r="V407" s="27">
        <f t="shared" si="146"/>
        <v>7.407407407407407E-2</v>
      </c>
      <c r="W407" s="54">
        <f t="shared" si="149"/>
        <v>1182.7732154779985</v>
      </c>
      <c r="X407" s="53">
        <f t="shared" si="147"/>
        <v>14.347291408338378</v>
      </c>
      <c r="Y407" s="52">
        <f t="shared" si="148"/>
        <v>0.2</v>
      </c>
      <c r="Z407" s="55">
        <f t="shared" si="152"/>
        <v>16.364797369946867</v>
      </c>
      <c r="AA407" s="53">
        <f t="shared" si="150"/>
        <v>-2.0175059616084887</v>
      </c>
      <c r="AB407" s="2"/>
      <c r="AC407" s="11">
        <f>C407</f>
        <v>43564</v>
      </c>
      <c r="AD407" s="17">
        <f>AVERAGE(G401:G407)</f>
        <v>1203.44</v>
      </c>
      <c r="AE407" s="18">
        <f>AVERAGE(G394:G407)</f>
        <v>1196.6828571428571</v>
      </c>
      <c r="AG407" s="30">
        <f>AVERAGE(E407,F407,G407)</f>
        <v>1197.54</v>
      </c>
      <c r="AH407" s="30">
        <f t="shared" si="157"/>
        <v>1202.4557142857143</v>
      </c>
      <c r="AI407" s="30">
        <f t="shared" si="158"/>
        <v>6.5563265306122958</v>
      </c>
      <c r="AJ407" s="31">
        <f t="shared" si="159"/>
        <v>-49.984436282139143</v>
      </c>
      <c r="AK407" s="25">
        <f t="shared" si="153"/>
        <v>43564</v>
      </c>
      <c r="AN407" s="22">
        <f>AVERAGE(E407,F407,G407)</f>
        <v>1197.54</v>
      </c>
      <c r="AO407" s="23">
        <f t="shared" si="168"/>
        <v>1195.8838333333333</v>
      </c>
      <c r="AP407" s="23">
        <f t="shared" si="169"/>
        <v>11.726933333333374</v>
      </c>
      <c r="AQ407" s="24">
        <f t="shared" si="170"/>
        <v>9.4151734279302577</v>
      </c>
      <c r="AR407" s="25">
        <v>43564</v>
      </c>
      <c r="AU407" s="22">
        <f>G407-G406</f>
        <v>-6.5899999999999181</v>
      </c>
      <c r="AV407" s="27">
        <f t="shared" si="154"/>
        <v>0</v>
      </c>
      <c r="AW407" s="27">
        <f t="shared" si="162"/>
        <v>6.5899999999999181</v>
      </c>
      <c r="AX407" s="38">
        <f t="shared" si="166"/>
        <v>5.3947557931411252</v>
      </c>
      <c r="AY407" s="38">
        <f t="shared" si="167"/>
        <v>4.1933989962557314</v>
      </c>
      <c r="AZ407" s="27">
        <f t="shared" si="163"/>
        <v>1.2864875958519759</v>
      </c>
      <c r="BA407" s="35">
        <f t="shared" si="164"/>
        <v>56.264796633310112</v>
      </c>
      <c r="BB407" s="25">
        <v>43564</v>
      </c>
    </row>
    <row r="408" spans="1:54" x14ac:dyDescent="0.25">
      <c r="A408">
        <v>1411</v>
      </c>
      <c r="B408">
        <v>3</v>
      </c>
      <c r="C408" s="2">
        <v>43565</v>
      </c>
      <c r="D408">
        <v>1200.68</v>
      </c>
      <c r="E408">
        <v>1203.79</v>
      </c>
      <c r="F408">
        <v>1196.44</v>
      </c>
      <c r="G408">
        <v>1202.1600000000001</v>
      </c>
      <c r="H408">
        <v>724643</v>
      </c>
      <c r="I408" s="2">
        <v>43704.859581331017</v>
      </c>
      <c r="J408" s="2"/>
      <c r="K408" s="11">
        <v>43565</v>
      </c>
      <c r="L408" s="48">
        <f t="shared" si="161"/>
        <v>60.583321534758781</v>
      </c>
      <c r="M408" s="46">
        <f t="shared" si="165"/>
        <v>58.098334463533263</v>
      </c>
      <c r="N408" s="2"/>
      <c r="O408" s="11">
        <v>43565</v>
      </c>
      <c r="P408" s="13">
        <f t="shared" si="155"/>
        <v>0.25</v>
      </c>
      <c r="Q408" s="46">
        <f t="shared" si="151"/>
        <v>1200.9210442309757</v>
      </c>
      <c r="R408" s="2"/>
      <c r="S408" s="25">
        <v>43565</v>
      </c>
      <c r="T408" s="27">
        <f t="shared" si="156"/>
        <v>0.15384615384615385</v>
      </c>
      <c r="U408" s="53">
        <f t="shared" si="160"/>
        <v>1197.8958135192081</v>
      </c>
      <c r="V408" s="27">
        <f t="shared" si="146"/>
        <v>7.407407407407407E-2</v>
      </c>
      <c r="W408" s="54">
        <f t="shared" si="149"/>
        <v>1184.2092735907395</v>
      </c>
      <c r="X408" s="53">
        <f t="shared" si="147"/>
        <v>13.686539928468619</v>
      </c>
      <c r="Y408" s="52">
        <f t="shared" si="148"/>
        <v>0.2</v>
      </c>
      <c r="Z408" s="55">
        <f t="shared" si="152"/>
        <v>15.829145881651218</v>
      </c>
      <c r="AA408" s="53">
        <f t="shared" si="150"/>
        <v>-2.1426059531825992</v>
      </c>
      <c r="AB408" s="2"/>
      <c r="AC408" s="11">
        <f>C408</f>
        <v>43565</v>
      </c>
      <c r="AD408" s="17">
        <f>AVERAGE(G402:G408)</f>
        <v>1204.5442857142857</v>
      </c>
      <c r="AE408" s="18">
        <f>AVERAGE(G395:G408)</f>
        <v>1194.5842857142857</v>
      </c>
      <c r="AG408" s="30">
        <f>AVERAGE(E408,F408,G408)</f>
        <v>1200.7966666666669</v>
      </c>
      <c r="AH408" s="30">
        <f t="shared" si="157"/>
        <v>1203.8509523809523</v>
      </c>
      <c r="AI408" s="30">
        <f t="shared" si="158"/>
        <v>4.9617687074830235</v>
      </c>
      <c r="AJ408" s="31">
        <f t="shared" si="159"/>
        <v>-41.037593572619798</v>
      </c>
      <c r="AK408" s="25">
        <f t="shared" si="153"/>
        <v>43565</v>
      </c>
      <c r="AN408" s="22">
        <f>AVERAGE(E408,F408,G408)</f>
        <v>1200.7966666666669</v>
      </c>
      <c r="AO408" s="23">
        <f t="shared" si="168"/>
        <v>1196.1538333333333</v>
      </c>
      <c r="AP408" s="23">
        <f t="shared" si="169"/>
        <v>11.975216666666711</v>
      </c>
      <c r="AQ408" s="24">
        <f t="shared" si="170"/>
        <v>25.846899545776008</v>
      </c>
      <c r="AR408" s="25">
        <v>43565</v>
      </c>
      <c r="AU408" s="22">
        <f>G408-G407</f>
        <v>4.9100000000000819</v>
      </c>
      <c r="AV408" s="27">
        <f t="shared" si="154"/>
        <v>4.9100000000000819</v>
      </c>
      <c r="AW408" s="27">
        <f t="shared" si="162"/>
        <v>0</v>
      </c>
      <c r="AX408" s="38">
        <f t="shared" si="166"/>
        <v>5.3601303793453363</v>
      </c>
      <c r="AY408" s="38">
        <f t="shared" si="167"/>
        <v>3.8938704965231792</v>
      </c>
      <c r="AZ408" s="27">
        <f t="shared" si="163"/>
        <v>1.3765558931996775</v>
      </c>
      <c r="BA408" s="35">
        <f t="shared" si="164"/>
        <v>57.922302485650803</v>
      </c>
      <c r="BB408" s="25">
        <v>43565</v>
      </c>
    </row>
    <row r="409" spans="1:54" x14ac:dyDescent="0.25">
      <c r="A409">
        <v>1412</v>
      </c>
      <c r="B409">
        <v>3</v>
      </c>
      <c r="C409" s="2">
        <v>43566</v>
      </c>
      <c r="D409">
        <v>1203.96</v>
      </c>
      <c r="E409">
        <v>1207.96</v>
      </c>
      <c r="F409">
        <v>1200.1300000000001</v>
      </c>
      <c r="G409">
        <v>1204.6199999999999</v>
      </c>
      <c r="H409">
        <v>710231</v>
      </c>
      <c r="I409" s="2">
        <v>43704.859581331017</v>
      </c>
      <c r="J409" s="2"/>
      <c r="K409" s="11">
        <v>43566</v>
      </c>
      <c r="L409" s="48">
        <f t="shared" si="161"/>
        <v>79.483576321798608</v>
      </c>
      <c r="M409" s="46">
        <f t="shared" si="165"/>
        <v>64.124296892073517</v>
      </c>
      <c r="N409" s="2"/>
      <c r="O409" s="11">
        <v>43566</v>
      </c>
      <c r="P409" s="13">
        <f t="shared" si="155"/>
        <v>0.25</v>
      </c>
      <c r="Q409" s="46">
        <f t="shared" si="151"/>
        <v>1201.8457831732317</v>
      </c>
      <c r="R409" s="2"/>
      <c r="S409" s="25">
        <v>43566</v>
      </c>
      <c r="T409" s="27">
        <f t="shared" si="156"/>
        <v>0.15384615384615385</v>
      </c>
      <c r="U409" s="53">
        <f t="shared" si="160"/>
        <v>1198.9303037470222</v>
      </c>
      <c r="V409" s="27">
        <f t="shared" si="146"/>
        <v>7.407407407407407E-2</v>
      </c>
      <c r="W409" s="54">
        <f t="shared" si="149"/>
        <v>1185.7211792506846</v>
      </c>
      <c r="X409" s="53">
        <f t="shared" si="147"/>
        <v>13.209124496337608</v>
      </c>
      <c r="Y409" s="52">
        <f t="shared" si="148"/>
        <v>0.2</v>
      </c>
      <c r="Z409" s="55">
        <f t="shared" si="152"/>
        <v>15.305141604588496</v>
      </c>
      <c r="AA409" s="53">
        <f t="shared" si="150"/>
        <v>-2.0960171082508872</v>
      </c>
      <c r="AB409" s="2"/>
      <c r="AC409" s="11">
        <f>C409</f>
        <v>43566</v>
      </c>
      <c r="AD409" s="17">
        <f>AVERAGE(G403:G409)</f>
        <v>1205.1342857142856</v>
      </c>
      <c r="AE409" s="18">
        <f>AVERAGE(G396:G409)</f>
        <v>1194.5214285714285</v>
      </c>
      <c r="AG409" s="30">
        <f>AVERAGE(E409,F409,G409)</f>
        <v>1204.2366666666667</v>
      </c>
      <c r="AH409" s="30">
        <f t="shared" si="157"/>
        <v>1205.0490476190478</v>
      </c>
      <c r="AI409" s="30">
        <f t="shared" si="158"/>
        <v>3.8551020408163561</v>
      </c>
      <c r="AJ409" s="31">
        <f t="shared" si="159"/>
        <v>-14.048585377333028</v>
      </c>
      <c r="AK409" s="25">
        <f t="shared" si="153"/>
        <v>43566</v>
      </c>
      <c r="AN409" s="22">
        <f>AVERAGE(E409,F409,G409)</f>
        <v>1204.2366666666667</v>
      </c>
      <c r="AO409" s="23">
        <f t="shared" si="168"/>
        <v>1196.9005000000002</v>
      </c>
      <c r="AP409" s="23">
        <f t="shared" si="169"/>
        <v>12.03683333333338</v>
      </c>
      <c r="AQ409" s="24">
        <f t="shared" si="170"/>
        <v>40.631764537552556</v>
      </c>
      <c r="AR409" s="25">
        <v>43566</v>
      </c>
      <c r="AU409" s="22">
        <f>G409-G408</f>
        <v>2.459999999999809</v>
      </c>
      <c r="AV409" s="27">
        <f t="shared" si="154"/>
        <v>2.459999999999809</v>
      </c>
      <c r="AW409" s="27">
        <f t="shared" si="162"/>
        <v>0</v>
      </c>
      <c r="AX409" s="38">
        <f t="shared" si="166"/>
        <v>5.1529782093920842</v>
      </c>
      <c r="AY409" s="38">
        <f t="shared" si="167"/>
        <v>3.6157368896286664</v>
      </c>
      <c r="AZ409" s="27">
        <f t="shared" si="163"/>
        <v>1.4251529817263036</v>
      </c>
      <c r="BA409" s="35">
        <f t="shared" si="164"/>
        <v>58.765487887359292</v>
      </c>
      <c r="BB409" s="25">
        <v>43566</v>
      </c>
    </row>
    <row r="410" spans="1:54" x14ac:dyDescent="0.25">
      <c r="A410">
        <v>1413</v>
      </c>
      <c r="B410">
        <v>3</v>
      </c>
      <c r="C410" s="2">
        <v>43567</v>
      </c>
      <c r="D410">
        <v>1210</v>
      </c>
      <c r="E410">
        <v>1218.3499999999999</v>
      </c>
      <c r="F410">
        <v>1208.1099999999999</v>
      </c>
      <c r="G410">
        <v>1217.8699999999999</v>
      </c>
      <c r="H410">
        <v>933794</v>
      </c>
      <c r="I410" s="2">
        <v>43704.859581331017</v>
      </c>
      <c r="J410" s="2"/>
      <c r="K410" s="11">
        <v>43567</v>
      </c>
      <c r="L410" s="48">
        <f t="shared" si="161"/>
        <v>99.18616480162764</v>
      </c>
      <c r="M410" s="46">
        <f t="shared" si="165"/>
        <v>79.751020886061667</v>
      </c>
      <c r="N410" s="2"/>
      <c r="O410" s="11">
        <v>43567</v>
      </c>
      <c r="P410" s="13">
        <f t="shared" si="155"/>
        <v>0.25</v>
      </c>
      <c r="Q410" s="46">
        <f t="shared" si="151"/>
        <v>1205.8518373799238</v>
      </c>
      <c r="R410" s="2"/>
      <c r="S410" s="25">
        <v>43567</v>
      </c>
      <c r="T410" s="27">
        <f t="shared" si="156"/>
        <v>0.15384615384615385</v>
      </c>
      <c r="U410" s="53">
        <f t="shared" si="160"/>
        <v>1201.8441031705572</v>
      </c>
      <c r="V410" s="27">
        <f t="shared" si="146"/>
        <v>7.407407407407407E-2</v>
      </c>
      <c r="W410" s="54">
        <f t="shared" si="149"/>
        <v>1188.1025733802635</v>
      </c>
      <c r="X410" s="53">
        <f t="shared" si="147"/>
        <v>13.741529790293725</v>
      </c>
      <c r="Y410" s="52">
        <f t="shared" si="148"/>
        <v>0.2</v>
      </c>
      <c r="Z410" s="55">
        <f t="shared" si="152"/>
        <v>14.992419241729541</v>
      </c>
      <c r="AA410" s="53">
        <f t="shared" si="150"/>
        <v>-1.2508894514358158</v>
      </c>
      <c r="AB410" s="2"/>
      <c r="AC410" s="11">
        <f>C410</f>
        <v>43567</v>
      </c>
      <c r="AD410" s="17">
        <f>AVERAGE(G404:G410)</f>
        <v>1206.8414285714284</v>
      </c>
      <c r="AE410" s="18">
        <f>AVERAGE(G397:G410)</f>
        <v>1196.2978571428571</v>
      </c>
      <c r="AG410" s="30">
        <f>AVERAGE(E410,F410,G410)</f>
        <v>1214.7766666666666</v>
      </c>
      <c r="AH410" s="30">
        <f t="shared" si="157"/>
        <v>1206.0780952380953</v>
      </c>
      <c r="AI410" s="30">
        <f t="shared" si="158"/>
        <v>5.0311564625850291</v>
      </c>
      <c r="AJ410" s="31">
        <f t="shared" si="159"/>
        <v>115.26271667703149</v>
      </c>
      <c r="AK410" s="25">
        <f t="shared" si="153"/>
        <v>43567</v>
      </c>
      <c r="AN410" s="22">
        <f>AVERAGE(E410,F410,G410)</f>
        <v>1214.7766666666666</v>
      </c>
      <c r="AO410" s="23">
        <f t="shared" si="168"/>
        <v>1198.2453333333335</v>
      </c>
      <c r="AP410" s="23">
        <f t="shared" si="169"/>
        <v>12.415666666666709</v>
      </c>
      <c r="AQ410" s="24">
        <f t="shared" si="170"/>
        <v>88.765985627476397</v>
      </c>
      <c r="AR410" s="25">
        <v>43567</v>
      </c>
      <c r="AU410" s="22">
        <f>G410-G409</f>
        <v>13.25</v>
      </c>
      <c r="AV410" s="27">
        <f t="shared" si="154"/>
        <v>13.25</v>
      </c>
      <c r="AW410" s="27">
        <f t="shared" si="162"/>
        <v>0</v>
      </c>
      <c r="AX410" s="38">
        <f t="shared" si="166"/>
        <v>5.7313369087212207</v>
      </c>
      <c r="AY410" s="38">
        <f t="shared" si="167"/>
        <v>3.3574699689409044</v>
      </c>
      <c r="AZ410" s="27">
        <f t="shared" si="163"/>
        <v>1.7070404089211078</v>
      </c>
      <c r="BA410" s="35">
        <f t="shared" si="164"/>
        <v>63.059288043707092</v>
      </c>
      <c r="BB410" s="25">
        <v>43567</v>
      </c>
    </row>
    <row r="411" spans="1:54" x14ac:dyDescent="0.25">
      <c r="A411">
        <v>1414</v>
      </c>
      <c r="B411">
        <v>3</v>
      </c>
      <c r="C411" s="2">
        <v>43570</v>
      </c>
      <c r="D411">
        <v>1218</v>
      </c>
      <c r="E411">
        <v>1224.2</v>
      </c>
      <c r="F411">
        <v>1209.1099999999999</v>
      </c>
      <c r="G411">
        <v>1221.0999999999999</v>
      </c>
      <c r="H411">
        <v>1187519</v>
      </c>
      <c r="I411" s="2">
        <v>43704.859581331017</v>
      </c>
      <c r="J411" s="2"/>
      <c r="K411" s="11">
        <v>43570</v>
      </c>
      <c r="L411" s="48">
        <f t="shared" si="161"/>
        <v>95.218263149776135</v>
      </c>
      <c r="M411" s="46">
        <f t="shared" si="165"/>
        <v>91.296001424400799</v>
      </c>
      <c r="N411" s="2"/>
      <c r="O411" s="11">
        <v>43570</v>
      </c>
      <c r="P411" s="13">
        <f t="shared" si="155"/>
        <v>0.25</v>
      </c>
      <c r="Q411" s="46">
        <f t="shared" si="151"/>
        <v>1209.6638780349429</v>
      </c>
      <c r="R411" s="2"/>
      <c r="S411" s="25">
        <v>43570</v>
      </c>
      <c r="T411" s="27">
        <f t="shared" si="156"/>
        <v>0.15384615384615385</v>
      </c>
      <c r="U411" s="53">
        <f t="shared" si="160"/>
        <v>1204.8065488366253</v>
      </c>
      <c r="V411" s="27">
        <f t="shared" si="146"/>
        <v>7.407407407407407E-2</v>
      </c>
      <c r="W411" s="54">
        <f t="shared" si="149"/>
        <v>1190.5468272039477</v>
      </c>
      <c r="X411" s="53">
        <f t="shared" si="147"/>
        <v>14.259721632677611</v>
      </c>
      <c r="Y411" s="52">
        <f t="shared" si="148"/>
        <v>0.2</v>
      </c>
      <c r="Z411" s="55">
        <f t="shared" si="152"/>
        <v>14.845879719919155</v>
      </c>
      <c r="AA411" s="53">
        <f t="shared" si="150"/>
        <v>-0.58615808724154483</v>
      </c>
      <c r="AB411" s="2"/>
      <c r="AC411" s="11">
        <f>C411</f>
        <v>43570</v>
      </c>
      <c r="AD411" s="17">
        <f>AVERAGE(G405:G411)</f>
        <v>1207.712857142857</v>
      </c>
      <c r="AE411" s="18">
        <f>AVERAGE(G398:G411)</f>
        <v>1198.9035714285712</v>
      </c>
      <c r="AG411" s="30">
        <f>AVERAGE(E411,F411,G411)</f>
        <v>1218.1366666666665</v>
      </c>
      <c r="AH411" s="30">
        <f t="shared" si="157"/>
        <v>1207.0119047619048</v>
      </c>
      <c r="AI411" s="30">
        <f t="shared" si="158"/>
        <v>6.0983673469387281</v>
      </c>
      <c r="AJ411" s="31">
        <f t="shared" si="159"/>
        <v>121.61464724211429</v>
      </c>
      <c r="AK411" s="25">
        <f t="shared" si="153"/>
        <v>43570</v>
      </c>
      <c r="AN411" s="22">
        <f>AVERAGE(E411,F411,G411)</f>
        <v>1218.1366666666665</v>
      </c>
      <c r="AO411" s="23">
        <f t="shared" si="168"/>
        <v>1199.9575</v>
      </c>
      <c r="AP411" s="23">
        <f t="shared" si="169"/>
        <v>12.52141666666671</v>
      </c>
      <c r="AQ411" s="24">
        <f t="shared" si="170"/>
        <v>96.789722497675314</v>
      </c>
      <c r="AR411" s="25">
        <v>43570</v>
      </c>
      <c r="AU411" s="22">
        <f>G411-G410</f>
        <v>3.2300000000000182</v>
      </c>
      <c r="AV411" s="27">
        <f t="shared" si="154"/>
        <v>3.2300000000000182</v>
      </c>
      <c r="AW411" s="27">
        <f t="shared" si="162"/>
        <v>0</v>
      </c>
      <c r="AX411" s="38">
        <f t="shared" si="166"/>
        <v>5.5526699866697058</v>
      </c>
      <c r="AY411" s="38">
        <f t="shared" si="167"/>
        <v>3.1176506854451254</v>
      </c>
      <c r="AZ411" s="27">
        <f t="shared" si="163"/>
        <v>1.78104301825492</v>
      </c>
      <c r="BA411" s="35">
        <f t="shared" si="164"/>
        <v>64.042267831315627</v>
      </c>
      <c r="BB411" s="25">
        <v>43570</v>
      </c>
    </row>
    <row r="412" spans="1:54" x14ac:dyDescent="0.25">
      <c r="A412">
        <v>1415</v>
      </c>
      <c r="B412">
        <v>3</v>
      </c>
      <c r="C412" s="2">
        <v>43571</v>
      </c>
      <c r="D412">
        <v>1225</v>
      </c>
      <c r="E412">
        <v>1230.82</v>
      </c>
      <c r="F412">
        <v>1220.1199999999999</v>
      </c>
      <c r="G412">
        <v>1227.1300000000001</v>
      </c>
      <c r="H412">
        <v>856304</v>
      </c>
      <c r="I412" s="2">
        <v>43704.859581331017</v>
      </c>
      <c r="J412" s="2"/>
      <c r="K412" s="11">
        <v>43571</v>
      </c>
      <c r="L412" s="48">
        <f t="shared" si="161"/>
        <v>94.831208852780733</v>
      </c>
      <c r="M412" s="46">
        <f t="shared" si="165"/>
        <v>96.411878934728165</v>
      </c>
      <c r="N412" s="2"/>
      <c r="O412" s="11">
        <v>43571</v>
      </c>
      <c r="P412" s="13">
        <f t="shared" si="155"/>
        <v>0.25</v>
      </c>
      <c r="Q412" s="46">
        <f t="shared" si="151"/>
        <v>1214.0304085262071</v>
      </c>
      <c r="R412" s="2"/>
      <c r="S412" s="25">
        <v>43571</v>
      </c>
      <c r="T412" s="27">
        <f t="shared" si="156"/>
        <v>0.15384615384615385</v>
      </c>
      <c r="U412" s="53">
        <f t="shared" si="160"/>
        <v>1208.2409259386829</v>
      </c>
      <c r="V412" s="27">
        <f t="shared" ref="V412:V475" si="171">2/(26+1)</f>
        <v>7.407407407407407E-2</v>
      </c>
      <c r="W412" s="54">
        <f t="shared" si="149"/>
        <v>1193.2566918555071</v>
      </c>
      <c r="X412" s="53">
        <f t="shared" ref="X412:X475" si="172">U412-W412</f>
        <v>14.984234083175807</v>
      </c>
      <c r="Y412" s="52">
        <f t="shared" ref="Y412:Y475" si="173">2/(9+1)</f>
        <v>0.2</v>
      </c>
      <c r="Z412" s="55">
        <f t="shared" si="152"/>
        <v>14.873550592570485</v>
      </c>
      <c r="AA412" s="53">
        <f t="shared" si="150"/>
        <v>0.11068349060532157</v>
      </c>
      <c r="AB412" s="2"/>
      <c r="AC412" s="11">
        <f>C412</f>
        <v>43571</v>
      </c>
      <c r="AD412" s="17">
        <f>AVERAGE(G406:G412)</f>
        <v>1210.5671428571429</v>
      </c>
      <c r="AE412" s="18">
        <f>AVERAGE(G399:G412)</f>
        <v>1202.7685714285712</v>
      </c>
      <c r="AG412" s="30">
        <f>AVERAGE(E412,F412,G412)</f>
        <v>1226.0233333333333</v>
      </c>
      <c r="AH412" s="30">
        <f t="shared" si="157"/>
        <v>1209.3771428571429</v>
      </c>
      <c r="AI412" s="30">
        <f t="shared" si="158"/>
        <v>8.8014965986393943</v>
      </c>
      <c r="AJ412" s="31">
        <f t="shared" si="159"/>
        <v>126.0860603999532</v>
      </c>
      <c r="AK412" s="25">
        <f t="shared" si="153"/>
        <v>43571</v>
      </c>
      <c r="AN412" s="22">
        <f>AVERAGE(E412,F412,G412)</f>
        <v>1226.0233333333333</v>
      </c>
      <c r="AO412" s="23">
        <f t="shared" si="168"/>
        <v>1201.5133333333333</v>
      </c>
      <c r="AP412" s="23">
        <f t="shared" si="169"/>
        <v>13.332666666666682</v>
      </c>
      <c r="AQ412" s="24">
        <f t="shared" si="170"/>
        <v>122.55612780639014</v>
      </c>
      <c r="AR412" s="25">
        <v>43571</v>
      </c>
      <c r="AU412" s="22">
        <f>G412-G411</f>
        <v>6.0300000000002001</v>
      </c>
      <c r="AV412" s="27">
        <f t="shared" si="154"/>
        <v>6.0300000000002001</v>
      </c>
      <c r="AW412" s="27">
        <f t="shared" si="162"/>
        <v>0</v>
      </c>
      <c r="AX412" s="38">
        <f t="shared" si="166"/>
        <v>5.5867649876218843</v>
      </c>
      <c r="AY412" s="38">
        <f t="shared" si="167"/>
        <v>2.8949613507704735</v>
      </c>
      <c r="AZ412" s="27">
        <f t="shared" si="163"/>
        <v>1.9298236869846315</v>
      </c>
      <c r="BA412" s="35">
        <f t="shared" si="164"/>
        <v>65.868253286285707</v>
      </c>
      <c r="BB412" s="25">
        <v>43571</v>
      </c>
    </row>
    <row r="413" spans="1:54" x14ac:dyDescent="0.25">
      <c r="A413">
        <v>1416</v>
      </c>
      <c r="B413">
        <v>3</v>
      </c>
      <c r="C413" s="2">
        <v>43572</v>
      </c>
      <c r="D413">
        <v>1233</v>
      </c>
      <c r="E413">
        <v>1240.56</v>
      </c>
      <c r="F413">
        <v>1227.82</v>
      </c>
      <c r="G413">
        <v>1236.3399999999999</v>
      </c>
      <c r="H413">
        <v>1221930</v>
      </c>
      <c r="I413" s="2">
        <v>43704.859581331017</v>
      </c>
      <c r="J413" s="2"/>
      <c r="K413" s="11">
        <v>43572</v>
      </c>
      <c r="L413" s="48">
        <f t="shared" si="161"/>
        <v>94.567456230689956</v>
      </c>
      <c r="M413" s="46">
        <f t="shared" si="165"/>
        <v>94.87230941108227</v>
      </c>
      <c r="N413" s="2"/>
      <c r="O413" s="11">
        <v>43572</v>
      </c>
      <c r="P413" s="13">
        <f t="shared" si="155"/>
        <v>0.25</v>
      </c>
      <c r="Q413" s="46">
        <f t="shared" si="151"/>
        <v>1219.6078063946554</v>
      </c>
      <c r="R413" s="2"/>
      <c r="S413" s="25">
        <v>43572</v>
      </c>
      <c r="T413" s="27">
        <f t="shared" si="156"/>
        <v>0.15384615384615385</v>
      </c>
      <c r="U413" s="53">
        <f t="shared" si="160"/>
        <v>1212.5638604096548</v>
      </c>
      <c r="V413" s="27">
        <f t="shared" si="171"/>
        <v>7.407407407407407E-2</v>
      </c>
      <c r="W413" s="54">
        <f t="shared" ref="W413:W476" si="174">((G413 -W412)*V413)+W412</f>
        <v>1196.4480480143584</v>
      </c>
      <c r="X413" s="53">
        <f t="shared" si="172"/>
        <v>16.115812395296416</v>
      </c>
      <c r="Y413" s="52">
        <f t="shared" si="173"/>
        <v>0.2</v>
      </c>
      <c r="Z413" s="55">
        <f t="shared" si="152"/>
        <v>15.122002953115672</v>
      </c>
      <c r="AA413" s="53">
        <f t="shared" si="150"/>
        <v>0.99380944218074418</v>
      </c>
      <c r="AB413" s="2"/>
      <c r="AC413" s="11">
        <f>C413</f>
        <v>43572</v>
      </c>
      <c r="AD413" s="17">
        <f>AVERAGE(G407:G413)</f>
        <v>1215.2099999999998</v>
      </c>
      <c r="AE413" s="18">
        <f>AVERAGE(G400:G413)</f>
        <v>1207.6149999999998</v>
      </c>
      <c r="AG413" s="30">
        <f>AVERAGE(E413,F413,G413)</f>
        <v>1234.9066666666668</v>
      </c>
      <c r="AH413" s="30">
        <f t="shared" si="157"/>
        <v>1213.7738095238096</v>
      </c>
      <c r="AI413" s="30">
        <f t="shared" si="158"/>
        <v>11.070884353741446</v>
      </c>
      <c r="AJ413" s="31">
        <f t="shared" si="159"/>
        <v>127.25786828231232</v>
      </c>
      <c r="AK413" s="25">
        <f t="shared" si="153"/>
        <v>43572</v>
      </c>
      <c r="AN413" s="22">
        <f>AVERAGE(E413,F413,G413)</f>
        <v>1234.9066666666668</v>
      </c>
      <c r="AO413" s="23">
        <f t="shared" si="168"/>
        <v>1202.4706666666668</v>
      </c>
      <c r="AP413" s="23">
        <f t="shared" si="169"/>
        <v>14.194266666666659</v>
      </c>
      <c r="AQ413" s="24">
        <f t="shared" si="170"/>
        <v>152.34319960171683</v>
      </c>
      <c r="AR413" s="25">
        <v>43572</v>
      </c>
      <c r="AU413" s="22">
        <f>G413-G412</f>
        <v>9.209999999999809</v>
      </c>
      <c r="AV413" s="27">
        <f t="shared" si="154"/>
        <v>9.209999999999809</v>
      </c>
      <c r="AW413" s="27">
        <f t="shared" si="162"/>
        <v>0</v>
      </c>
      <c r="AX413" s="38">
        <f t="shared" si="166"/>
        <v>5.8455674885060214</v>
      </c>
      <c r="AY413" s="38">
        <f t="shared" si="167"/>
        <v>2.6881783971440112</v>
      </c>
      <c r="AZ413" s="27">
        <f t="shared" si="163"/>
        <v>2.1745459656682384</v>
      </c>
      <c r="BA413" s="35">
        <f t="shared" si="164"/>
        <v>68.499432334113294</v>
      </c>
      <c r="BB413" s="25">
        <v>43572</v>
      </c>
    </row>
    <row r="414" spans="1:54" x14ac:dyDescent="0.25">
      <c r="A414">
        <v>1417</v>
      </c>
      <c r="B414">
        <v>3</v>
      </c>
      <c r="C414" s="2">
        <v>43573</v>
      </c>
      <c r="D414">
        <v>1239.18</v>
      </c>
      <c r="E414">
        <v>1242</v>
      </c>
      <c r="F414">
        <v>1234.6099999999999</v>
      </c>
      <c r="G414">
        <v>1236.3699999999999</v>
      </c>
      <c r="H414">
        <v>1331823</v>
      </c>
      <c r="I414" s="2">
        <v>43704.859581516204</v>
      </c>
      <c r="J414" s="2"/>
      <c r="K414" s="11">
        <v>43573</v>
      </c>
      <c r="L414" s="48">
        <f t="shared" si="161"/>
        <v>90.61666666666649</v>
      </c>
      <c r="M414" s="46">
        <f t="shared" si="165"/>
        <v>93.338443916712393</v>
      </c>
      <c r="N414" s="2"/>
      <c r="O414" s="11">
        <v>43573</v>
      </c>
      <c r="P414" s="13">
        <f t="shared" si="155"/>
        <v>0.25</v>
      </c>
      <c r="Q414" s="46">
        <f t="shared" si="151"/>
        <v>1223.7983547959916</v>
      </c>
      <c r="R414" s="2"/>
      <c r="S414" s="25">
        <v>43573</v>
      </c>
      <c r="T414" s="27">
        <f t="shared" si="156"/>
        <v>0.15384615384615385</v>
      </c>
      <c r="U414" s="53">
        <f t="shared" si="160"/>
        <v>1216.226343423554</v>
      </c>
      <c r="V414" s="27">
        <f t="shared" si="171"/>
        <v>7.407407407407407E-2</v>
      </c>
      <c r="W414" s="54">
        <f t="shared" si="174"/>
        <v>1199.4052296429245</v>
      </c>
      <c r="X414" s="53">
        <f t="shared" si="172"/>
        <v>16.821113780629503</v>
      </c>
      <c r="Y414" s="52">
        <f t="shared" si="173"/>
        <v>0.2</v>
      </c>
      <c r="Z414" s="55">
        <f t="shared" si="152"/>
        <v>15.461825118618439</v>
      </c>
      <c r="AA414" s="53">
        <f t="shared" si="150"/>
        <v>1.359288662011064</v>
      </c>
      <c r="AB414" s="2"/>
      <c r="AC414" s="11">
        <f>C414</f>
        <v>43573</v>
      </c>
      <c r="AD414" s="17">
        <f>AVERAGE(G408:G414)</f>
        <v>1220.7985714285714</v>
      </c>
      <c r="AE414" s="18">
        <f>AVERAGE(G401:G414)</f>
        <v>1212.1192857142855</v>
      </c>
      <c r="AG414" s="30">
        <f>AVERAGE(E414,F414,G414)</f>
        <v>1237.6599999999999</v>
      </c>
      <c r="AH414" s="30">
        <f t="shared" si="157"/>
        <v>1219.5052380952382</v>
      </c>
      <c r="AI414" s="30">
        <f t="shared" si="158"/>
        <v>11.449795918367338</v>
      </c>
      <c r="AJ414" s="31">
        <f t="shared" si="159"/>
        <v>105.70646576991825</v>
      </c>
      <c r="AK414" s="25">
        <f t="shared" si="153"/>
        <v>43573</v>
      </c>
      <c r="AN414" s="22">
        <f>AVERAGE(E414,F414,G414)</f>
        <v>1237.6599999999999</v>
      </c>
      <c r="AO414" s="23">
        <f t="shared" si="168"/>
        <v>1203.079</v>
      </c>
      <c r="AP414" s="23">
        <f t="shared" si="169"/>
        <v>14.741766666666672</v>
      </c>
      <c r="AQ414" s="24">
        <f t="shared" si="170"/>
        <v>156.38559828876183</v>
      </c>
      <c r="AR414" s="25">
        <v>43573</v>
      </c>
      <c r="AU414" s="22">
        <f>G414-G413</f>
        <v>2.9999999999972715E-2</v>
      </c>
      <c r="AV414" s="27">
        <f t="shared" si="154"/>
        <v>2.9999999999972715E-2</v>
      </c>
      <c r="AW414" s="27">
        <f t="shared" si="162"/>
        <v>0</v>
      </c>
      <c r="AX414" s="38">
        <f t="shared" si="166"/>
        <v>5.4301698107555891</v>
      </c>
      <c r="AY414" s="38">
        <f t="shared" si="167"/>
        <v>2.4961656544908672</v>
      </c>
      <c r="AZ414" s="27">
        <f t="shared" si="163"/>
        <v>2.1754044251775264</v>
      </c>
      <c r="BA414" s="35">
        <f t="shared" si="164"/>
        <v>68.507948402695405</v>
      </c>
      <c r="BB414" s="25">
        <v>43573</v>
      </c>
    </row>
    <row r="415" spans="1:54" x14ac:dyDescent="0.25">
      <c r="A415">
        <v>1418</v>
      </c>
      <c r="B415">
        <v>3</v>
      </c>
      <c r="C415" s="2">
        <v>43577</v>
      </c>
      <c r="D415">
        <v>1235.99</v>
      </c>
      <c r="E415">
        <v>1249.0899999999999</v>
      </c>
      <c r="F415">
        <v>1228.31</v>
      </c>
      <c r="G415">
        <v>1248.8399999999999</v>
      </c>
      <c r="H415">
        <v>807334</v>
      </c>
      <c r="I415" s="2">
        <v>43704.859581516204</v>
      </c>
      <c r="J415" s="2"/>
      <c r="K415" s="11">
        <v>43577</v>
      </c>
      <c r="L415" s="48">
        <f t="shared" si="161"/>
        <v>99.605553802461344</v>
      </c>
      <c r="M415" s="46">
        <f t="shared" si="165"/>
        <v>94.929892233272597</v>
      </c>
      <c r="N415" s="2"/>
      <c r="O415" s="11">
        <v>43577</v>
      </c>
      <c r="P415" s="13">
        <f t="shared" si="155"/>
        <v>0.25</v>
      </c>
      <c r="Q415" s="46">
        <f t="shared" si="151"/>
        <v>1230.0587660969936</v>
      </c>
      <c r="R415" s="2"/>
      <c r="S415" s="25">
        <v>43577</v>
      </c>
      <c r="T415" s="27">
        <f t="shared" si="156"/>
        <v>0.15384615384615385</v>
      </c>
      <c r="U415" s="53">
        <f t="shared" si="160"/>
        <v>1221.2438290506996</v>
      </c>
      <c r="V415" s="27">
        <f t="shared" si="171"/>
        <v>7.407407407407407E-2</v>
      </c>
      <c r="W415" s="54">
        <f t="shared" si="174"/>
        <v>1203.0670644841894</v>
      </c>
      <c r="X415" s="53">
        <f t="shared" si="172"/>
        <v>18.176764566510201</v>
      </c>
      <c r="Y415" s="52">
        <f t="shared" si="173"/>
        <v>0.2</v>
      </c>
      <c r="Z415" s="55">
        <f t="shared" si="152"/>
        <v>16.004813008196791</v>
      </c>
      <c r="AA415" s="53">
        <f t="shared" si="150"/>
        <v>2.1719515583134097</v>
      </c>
      <c r="AB415" s="2"/>
      <c r="AC415" s="11">
        <f>C415</f>
        <v>43577</v>
      </c>
      <c r="AD415" s="17">
        <f>AVERAGE(G409:G415)</f>
        <v>1227.4671428571426</v>
      </c>
      <c r="AE415" s="18">
        <f>AVERAGE(G402:G415)</f>
        <v>1216.0057142857142</v>
      </c>
      <c r="AG415" s="30">
        <f>AVERAGE(E415,F415,G415)</f>
        <v>1242.08</v>
      </c>
      <c r="AH415" s="30">
        <f t="shared" si="157"/>
        <v>1225.4028571428571</v>
      </c>
      <c r="AI415" s="30">
        <f t="shared" si="158"/>
        <v>11.159591836734696</v>
      </c>
      <c r="AJ415" s="31">
        <f t="shared" si="159"/>
        <v>99.628153079014211</v>
      </c>
      <c r="AK415" s="25">
        <f t="shared" si="153"/>
        <v>43577</v>
      </c>
      <c r="AN415" s="22">
        <f>AVERAGE(E415,F415,G415)</f>
        <v>1242.08</v>
      </c>
      <c r="AO415" s="23">
        <f t="shared" si="168"/>
        <v>1204.5441666666666</v>
      </c>
      <c r="AP415" s="23">
        <f t="shared" si="169"/>
        <v>16.132583333333308</v>
      </c>
      <c r="AQ415" s="24">
        <f t="shared" si="170"/>
        <v>155.11396018754351</v>
      </c>
      <c r="AR415" s="25">
        <v>43577</v>
      </c>
      <c r="AU415" s="22">
        <f>G415-G414</f>
        <v>12.470000000000027</v>
      </c>
      <c r="AV415" s="27">
        <f t="shared" si="154"/>
        <v>12.470000000000027</v>
      </c>
      <c r="AW415" s="27">
        <f t="shared" si="162"/>
        <v>0</v>
      </c>
      <c r="AX415" s="38">
        <f t="shared" si="166"/>
        <v>5.9330148242730489</v>
      </c>
      <c r="AY415" s="38">
        <f t="shared" si="167"/>
        <v>2.31786810774152</v>
      </c>
      <c r="AZ415" s="27">
        <f t="shared" si="163"/>
        <v>2.5596861203867416</v>
      </c>
      <c r="BA415" s="35">
        <f t="shared" si="164"/>
        <v>71.907635499858202</v>
      </c>
      <c r="BB415" s="25">
        <v>43577</v>
      </c>
    </row>
    <row r="416" spans="1:54" x14ac:dyDescent="0.25">
      <c r="A416">
        <v>1419</v>
      </c>
      <c r="B416">
        <v>3</v>
      </c>
      <c r="C416" s="2">
        <v>43578</v>
      </c>
      <c r="D416">
        <v>1250.69</v>
      </c>
      <c r="E416">
        <v>1269</v>
      </c>
      <c r="F416">
        <v>1246.3800000000001</v>
      </c>
      <c r="G416">
        <v>1264.55</v>
      </c>
      <c r="H416">
        <v>1319910</v>
      </c>
      <c r="I416" s="2">
        <v>43704.859581516204</v>
      </c>
      <c r="J416" s="2"/>
      <c r="K416" s="11">
        <v>43578</v>
      </c>
      <c r="L416" s="48">
        <f t="shared" si="161"/>
        <v>94.13856691253946</v>
      </c>
      <c r="M416" s="46">
        <f t="shared" si="165"/>
        <v>94.786929127222422</v>
      </c>
      <c r="N416" s="2"/>
      <c r="O416" s="11">
        <v>43578</v>
      </c>
      <c r="P416" s="13">
        <f t="shared" si="155"/>
        <v>0.25</v>
      </c>
      <c r="Q416" s="46">
        <f t="shared" si="151"/>
        <v>1238.6815745727451</v>
      </c>
      <c r="R416" s="2"/>
      <c r="S416" s="25">
        <v>43578</v>
      </c>
      <c r="T416" s="27">
        <f t="shared" si="156"/>
        <v>0.15384615384615385</v>
      </c>
      <c r="U416" s="53">
        <f t="shared" si="160"/>
        <v>1227.9063168890534</v>
      </c>
      <c r="V416" s="27">
        <f t="shared" si="171"/>
        <v>7.407407407407407E-2</v>
      </c>
      <c r="W416" s="54">
        <f t="shared" si="174"/>
        <v>1207.6213560038791</v>
      </c>
      <c r="X416" s="53">
        <f t="shared" si="172"/>
        <v>20.284960885174314</v>
      </c>
      <c r="Y416" s="52">
        <f t="shared" si="173"/>
        <v>0.2</v>
      </c>
      <c r="Z416" s="55">
        <f t="shared" si="152"/>
        <v>16.860842583592294</v>
      </c>
      <c r="AA416" s="53">
        <f t="shared" si="150"/>
        <v>3.4241183015820198</v>
      </c>
      <c r="AB416" s="2"/>
      <c r="AC416" s="11">
        <f>C416</f>
        <v>43578</v>
      </c>
      <c r="AD416" s="17">
        <f>AVERAGE(G410:G416)</f>
        <v>1236.0285714285712</v>
      </c>
      <c r="AE416" s="18">
        <f>AVERAGE(G403:G416)</f>
        <v>1220.5814285714282</v>
      </c>
      <c r="AG416" s="30">
        <f>AVERAGE(E416,F416,G416)</f>
        <v>1259.9766666666667</v>
      </c>
      <c r="AH416" s="30">
        <f t="shared" si="157"/>
        <v>1233.3657142857141</v>
      </c>
      <c r="AI416" s="30">
        <f t="shared" si="158"/>
        <v>11.760136054421796</v>
      </c>
      <c r="AJ416" s="31">
        <f t="shared" si="159"/>
        <v>150.85399385294161</v>
      </c>
      <c r="AK416" s="25">
        <f t="shared" si="153"/>
        <v>43578</v>
      </c>
      <c r="AN416" s="22">
        <f>AVERAGE(E416,F416,G416)</f>
        <v>1259.9766666666667</v>
      </c>
      <c r="AO416" s="23">
        <f t="shared" si="168"/>
        <v>1207.7689999999998</v>
      </c>
      <c r="AP416" s="23">
        <f t="shared" si="169"/>
        <v>18.470566666666617</v>
      </c>
      <c r="AQ416" s="24">
        <f t="shared" si="170"/>
        <v>188.43553497426373</v>
      </c>
      <c r="AR416" s="25">
        <v>43578</v>
      </c>
      <c r="AU416" s="22">
        <f>G416-G415</f>
        <v>15.710000000000036</v>
      </c>
      <c r="AV416" s="27">
        <f t="shared" si="154"/>
        <v>15.710000000000036</v>
      </c>
      <c r="AW416" s="27">
        <f t="shared" si="162"/>
        <v>0</v>
      </c>
      <c r="AX416" s="38">
        <f t="shared" si="166"/>
        <v>6.6313709082535484</v>
      </c>
      <c r="AY416" s="38">
        <f t="shared" si="167"/>
        <v>2.1523061000456969</v>
      </c>
      <c r="AZ416" s="27">
        <f t="shared" si="163"/>
        <v>3.0810538092666064</v>
      </c>
      <c r="BA416" s="35">
        <f t="shared" si="164"/>
        <v>75.49652499730928</v>
      </c>
      <c r="BB416" s="25">
        <v>43578</v>
      </c>
    </row>
    <row r="417" spans="1:54" x14ac:dyDescent="0.25">
      <c r="A417">
        <v>1420</v>
      </c>
      <c r="B417">
        <v>3</v>
      </c>
      <c r="C417" s="2">
        <v>43579</v>
      </c>
      <c r="D417">
        <v>1264.1199999999999</v>
      </c>
      <c r="E417">
        <v>1268.01</v>
      </c>
      <c r="F417">
        <v>1255</v>
      </c>
      <c r="G417">
        <v>1256</v>
      </c>
      <c r="H417">
        <v>1018753</v>
      </c>
      <c r="I417" s="2">
        <v>43704.859581516204</v>
      </c>
      <c r="J417" s="2"/>
      <c r="K417" s="11">
        <v>43579</v>
      </c>
      <c r="L417" s="48">
        <f t="shared" si="161"/>
        <v>82.876712328767141</v>
      </c>
      <c r="M417" s="46">
        <f t="shared" si="165"/>
        <v>92.206944347922658</v>
      </c>
      <c r="N417" s="2"/>
      <c r="O417" s="11">
        <v>43579</v>
      </c>
      <c r="P417" s="13">
        <f t="shared" si="155"/>
        <v>0.25</v>
      </c>
      <c r="Q417" s="46">
        <f t="shared" si="151"/>
        <v>1243.0111809295588</v>
      </c>
      <c r="R417" s="2"/>
      <c r="S417" s="25">
        <v>43579</v>
      </c>
      <c r="T417" s="27">
        <f t="shared" si="156"/>
        <v>0.15384615384615385</v>
      </c>
      <c r="U417" s="53">
        <f t="shared" si="160"/>
        <v>1232.2284219830451</v>
      </c>
      <c r="V417" s="27">
        <f t="shared" si="171"/>
        <v>7.407407407407407E-2</v>
      </c>
      <c r="W417" s="54">
        <f t="shared" si="174"/>
        <v>1211.2049592628509</v>
      </c>
      <c r="X417" s="53">
        <f t="shared" si="172"/>
        <v>21.023462720194175</v>
      </c>
      <c r="Y417" s="52">
        <f t="shared" si="173"/>
        <v>0.2</v>
      </c>
      <c r="Z417" s="55">
        <f t="shared" si="152"/>
        <v>17.693366610912669</v>
      </c>
      <c r="AA417" s="53">
        <f t="shared" si="150"/>
        <v>3.3300961092815058</v>
      </c>
      <c r="AB417" s="2"/>
      <c r="AC417" s="11">
        <f>C417</f>
        <v>43579</v>
      </c>
      <c r="AD417" s="17">
        <f>AVERAGE(G411:G417)</f>
        <v>1241.4757142857143</v>
      </c>
      <c r="AE417" s="18">
        <f>AVERAGE(G404:G417)</f>
        <v>1224.1585714285713</v>
      </c>
      <c r="AG417" s="30">
        <f>AVERAGE(E417,F417,G417)</f>
        <v>1259.67</v>
      </c>
      <c r="AH417" s="30">
        <f t="shared" si="157"/>
        <v>1239.7790476190476</v>
      </c>
      <c r="AI417" s="30">
        <f t="shared" si="158"/>
        <v>12.111292517006827</v>
      </c>
      <c r="AJ417" s="31">
        <f t="shared" si="159"/>
        <v>109.48984100593937</v>
      </c>
      <c r="AK417" s="25">
        <f t="shared" si="153"/>
        <v>43579</v>
      </c>
      <c r="AN417" s="22">
        <f>AVERAGE(E417,F417,G417)</f>
        <v>1259.67</v>
      </c>
      <c r="AO417" s="23">
        <f t="shared" si="168"/>
        <v>1211.349666666667</v>
      </c>
      <c r="AP417" s="23">
        <f t="shared" si="169"/>
        <v>20.2683</v>
      </c>
      <c r="AQ417" s="24">
        <f t="shared" si="170"/>
        <v>158.93565595316534</v>
      </c>
      <c r="AR417" s="25">
        <v>43579</v>
      </c>
      <c r="AU417" s="22">
        <f>G417-G416</f>
        <v>-8.5499999999999545</v>
      </c>
      <c r="AV417" s="27">
        <f t="shared" si="154"/>
        <v>0</v>
      </c>
      <c r="AW417" s="27">
        <f t="shared" si="162"/>
        <v>8.5499999999999545</v>
      </c>
      <c r="AX417" s="38">
        <f t="shared" si="166"/>
        <v>6.1577015576640095</v>
      </c>
      <c r="AY417" s="38">
        <f t="shared" si="167"/>
        <v>2.6092842357567152</v>
      </c>
      <c r="AZ417" s="27">
        <f t="shared" si="163"/>
        <v>2.3599198099160792</v>
      </c>
      <c r="BA417" s="35">
        <f t="shared" si="164"/>
        <v>70.237384920654492</v>
      </c>
      <c r="BB417" s="25">
        <v>43579</v>
      </c>
    </row>
    <row r="418" spans="1:54" x14ac:dyDescent="0.25">
      <c r="A418">
        <v>1421</v>
      </c>
      <c r="B418">
        <v>3</v>
      </c>
      <c r="C418" s="2">
        <v>43580</v>
      </c>
      <c r="D418">
        <v>1264.77</v>
      </c>
      <c r="E418">
        <v>1267.4100000000001</v>
      </c>
      <c r="F418">
        <v>1252.03</v>
      </c>
      <c r="G418">
        <v>1263.45</v>
      </c>
      <c r="H418">
        <v>1107295</v>
      </c>
      <c r="I418" s="2">
        <v>43704.859581516204</v>
      </c>
      <c r="J418" s="2"/>
      <c r="K418" s="11">
        <v>43580</v>
      </c>
      <c r="L418" s="48">
        <f t="shared" si="161"/>
        <v>92.68967334035834</v>
      </c>
      <c r="M418" s="46">
        <f t="shared" si="165"/>
        <v>89.90165086055498</v>
      </c>
      <c r="N418" s="2"/>
      <c r="O418" s="11">
        <v>43580</v>
      </c>
      <c r="P418" s="13">
        <f t="shared" si="155"/>
        <v>0.25</v>
      </c>
      <c r="Q418" s="46">
        <f t="shared" si="151"/>
        <v>1248.1208856971691</v>
      </c>
      <c r="R418" s="2"/>
      <c r="S418" s="25">
        <v>43580</v>
      </c>
      <c r="T418" s="27">
        <f t="shared" si="156"/>
        <v>0.15384615384615385</v>
      </c>
      <c r="U418" s="53">
        <f t="shared" si="160"/>
        <v>1237.0317416779612</v>
      </c>
      <c r="V418" s="27">
        <f t="shared" si="171"/>
        <v>7.407407407407407E-2</v>
      </c>
      <c r="W418" s="54">
        <f t="shared" si="174"/>
        <v>1215.0749622804176</v>
      </c>
      <c r="X418" s="53">
        <f t="shared" si="172"/>
        <v>21.956779397543642</v>
      </c>
      <c r="Y418" s="52">
        <f t="shared" si="173"/>
        <v>0.2</v>
      </c>
      <c r="Z418" s="55">
        <f t="shared" si="152"/>
        <v>18.546049168238863</v>
      </c>
      <c r="AA418" s="53">
        <f t="shared" si="150"/>
        <v>3.4107302293047788</v>
      </c>
      <c r="AB418" s="2"/>
      <c r="AC418" s="11">
        <f>C418</f>
        <v>43580</v>
      </c>
      <c r="AD418" s="17">
        <f>AVERAGE(G412:G418)</f>
        <v>1247.5257142857142</v>
      </c>
      <c r="AE418" s="18">
        <f>AVERAGE(G405:G418)</f>
        <v>1227.6192857142855</v>
      </c>
      <c r="AG418" s="30">
        <f>AVERAGE(E418,F418,G418)</f>
        <v>1260.9633333333334</v>
      </c>
      <c r="AH418" s="30">
        <f t="shared" si="157"/>
        <v>1245.8971428571429</v>
      </c>
      <c r="AI418" s="30">
        <f t="shared" si="158"/>
        <v>12.262448979591877</v>
      </c>
      <c r="AJ418" s="31">
        <f t="shared" si="159"/>
        <v>81.909633229408158</v>
      </c>
      <c r="AK418" s="25">
        <f t="shared" si="153"/>
        <v>43580</v>
      </c>
      <c r="AN418" s="22">
        <f>AVERAGE(E418,F418,G418)</f>
        <v>1260.9633333333334</v>
      </c>
      <c r="AO418" s="23">
        <f t="shared" si="168"/>
        <v>1215.732</v>
      </c>
      <c r="AP418" s="23">
        <f t="shared" si="169"/>
        <v>21.356066666666617</v>
      </c>
      <c r="AQ418" s="24">
        <f t="shared" si="170"/>
        <v>141.1974531306748</v>
      </c>
      <c r="AR418" s="25">
        <v>43580</v>
      </c>
      <c r="AU418" s="22">
        <f>G418-G417</f>
        <v>7.4500000000000455</v>
      </c>
      <c r="AV418" s="27">
        <f t="shared" si="154"/>
        <v>7.4500000000000455</v>
      </c>
      <c r="AW418" s="27">
        <f t="shared" si="162"/>
        <v>0</v>
      </c>
      <c r="AX418" s="38">
        <f t="shared" si="166"/>
        <v>6.2500085892594415</v>
      </c>
      <c r="AY418" s="38">
        <f t="shared" si="167"/>
        <v>2.4229067903455213</v>
      </c>
      <c r="AZ418" s="27">
        <f t="shared" si="163"/>
        <v>2.5795497433758698</v>
      </c>
      <c r="BA418" s="35">
        <f t="shared" si="164"/>
        <v>72.063525535563556</v>
      </c>
      <c r="BB418" s="25">
        <v>43580</v>
      </c>
    </row>
    <row r="419" spans="1:54" x14ac:dyDescent="0.25">
      <c r="A419">
        <v>1422</v>
      </c>
      <c r="B419">
        <v>3</v>
      </c>
      <c r="C419" s="2">
        <v>43581</v>
      </c>
      <c r="D419">
        <v>1269</v>
      </c>
      <c r="E419">
        <v>1273.07</v>
      </c>
      <c r="F419">
        <v>1260.32</v>
      </c>
      <c r="G419">
        <v>1272.18</v>
      </c>
      <c r="H419">
        <v>1241428</v>
      </c>
      <c r="I419" s="2">
        <v>43704.859581516204</v>
      </c>
      <c r="J419" s="2"/>
      <c r="K419" s="11">
        <v>43581</v>
      </c>
      <c r="L419" s="48">
        <f t="shared" si="161"/>
        <v>98.887360920115171</v>
      </c>
      <c r="M419" s="46">
        <f t="shared" si="165"/>
        <v>91.484582196413555</v>
      </c>
      <c r="N419" s="2"/>
      <c r="O419" s="11">
        <v>43581</v>
      </c>
      <c r="P419" s="13">
        <f t="shared" si="155"/>
        <v>0.25</v>
      </c>
      <c r="Q419" s="46">
        <f t="shared" si="151"/>
        <v>1254.135664272877</v>
      </c>
      <c r="R419" s="2"/>
      <c r="S419" s="25">
        <v>43581</v>
      </c>
      <c r="T419" s="27">
        <f t="shared" si="156"/>
        <v>0.15384615384615385</v>
      </c>
      <c r="U419" s="53">
        <f t="shared" si="160"/>
        <v>1242.439166035198</v>
      </c>
      <c r="V419" s="27">
        <f t="shared" si="171"/>
        <v>7.407407407407407E-2</v>
      </c>
      <c r="W419" s="54">
        <f t="shared" si="174"/>
        <v>1219.3049650744608</v>
      </c>
      <c r="X419" s="53">
        <f t="shared" si="172"/>
        <v>23.134200960737189</v>
      </c>
      <c r="Y419" s="52">
        <f t="shared" si="173"/>
        <v>0.2</v>
      </c>
      <c r="Z419" s="55">
        <f t="shared" si="152"/>
        <v>19.463679526738527</v>
      </c>
      <c r="AA419" s="53">
        <f t="shared" si="150"/>
        <v>3.6705214339986618</v>
      </c>
      <c r="AB419" s="2"/>
      <c r="AC419" s="11">
        <f>C419</f>
        <v>43581</v>
      </c>
      <c r="AD419" s="17">
        <f>AVERAGE(G413:G419)</f>
        <v>1253.9614285714285</v>
      </c>
      <c r="AE419" s="18">
        <f>AVERAGE(G406:G419)</f>
        <v>1232.2642857142857</v>
      </c>
      <c r="AG419" s="30">
        <f>AVERAGE(E419,F419,G419)</f>
        <v>1268.5233333333333</v>
      </c>
      <c r="AH419" s="30">
        <f t="shared" si="157"/>
        <v>1251.9685714285713</v>
      </c>
      <c r="AI419" s="30">
        <f t="shared" si="158"/>
        <v>11.788299319727944</v>
      </c>
      <c r="AJ419" s="31">
        <f t="shared" si="159"/>
        <v>93.622562824123449</v>
      </c>
      <c r="AK419" s="25">
        <f t="shared" si="153"/>
        <v>43581</v>
      </c>
      <c r="AN419" s="22">
        <f>AVERAGE(E419,F419,G419)</f>
        <v>1268.5233333333333</v>
      </c>
      <c r="AO419" s="23">
        <f t="shared" si="168"/>
        <v>1220.8333333333335</v>
      </c>
      <c r="AP419" s="23">
        <f t="shared" si="169"/>
        <v>22.313666666666666</v>
      </c>
      <c r="AQ419" s="24">
        <f t="shared" si="170"/>
        <v>142.48367965820597</v>
      </c>
      <c r="AR419" s="25">
        <v>43581</v>
      </c>
      <c r="AU419" s="22">
        <f>G419-G418</f>
        <v>8.7300000000000182</v>
      </c>
      <c r="AV419" s="27">
        <f t="shared" si="154"/>
        <v>8.7300000000000182</v>
      </c>
      <c r="AW419" s="27">
        <f t="shared" si="162"/>
        <v>0</v>
      </c>
      <c r="AX419" s="38">
        <f t="shared" si="166"/>
        <v>6.4271508328837683</v>
      </c>
      <c r="AY419" s="38">
        <f t="shared" si="167"/>
        <v>2.2498420196065552</v>
      </c>
      <c r="AZ419" s="27">
        <f t="shared" si="163"/>
        <v>2.8567120610573924</v>
      </c>
      <c r="BA419" s="35">
        <f t="shared" si="164"/>
        <v>74.071178139084864</v>
      </c>
      <c r="BB419" s="25">
        <v>43581</v>
      </c>
    </row>
    <row r="420" spans="1:54" x14ac:dyDescent="0.25">
      <c r="A420">
        <v>1423</v>
      </c>
      <c r="B420">
        <v>3</v>
      </c>
      <c r="C420" s="2">
        <v>43584</v>
      </c>
      <c r="D420">
        <v>1274</v>
      </c>
      <c r="E420">
        <v>1289.27</v>
      </c>
      <c r="F420">
        <v>1266.29</v>
      </c>
      <c r="G420">
        <v>1287.58</v>
      </c>
      <c r="H420">
        <v>2499432</v>
      </c>
      <c r="I420" s="2">
        <v>43704.859581516204</v>
      </c>
      <c r="J420" s="2"/>
      <c r="K420" s="11">
        <v>43584</v>
      </c>
      <c r="L420" s="48">
        <f t="shared" si="161"/>
        <v>98.243060609210886</v>
      </c>
      <c r="M420" s="46">
        <f t="shared" si="165"/>
        <v>96.606698289894794</v>
      </c>
      <c r="N420" s="2"/>
      <c r="O420" s="11">
        <v>43584</v>
      </c>
      <c r="P420" s="13">
        <f t="shared" si="155"/>
        <v>0.25</v>
      </c>
      <c r="Q420" s="46">
        <f t="shared" si="151"/>
        <v>1262.4967482046577</v>
      </c>
      <c r="R420" s="2"/>
      <c r="S420" s="25">
        <v>43584</v>
      </c>
      <c r="T420" s="27">
        <f t="shared" si="156"/>
        <v>0.15384615384615385</v>
      </c>
      <c r="U420" s="53">
        <f t="shared" si="160"/>
        <v>1249.3839097220907</v>
      </c>
      <c r="V420" s="27">
        <f t="shared" si="171"/>
        <v>7.407407407407407E-2</v>
      </c>
      <c r="W420" s="54">
        <f t="shared" si="174"/>
        <v>1224.3623750689453</v>
      </c>
      <c r="X420" s="53">
        <f t="shared" si="172"/>
        <v>25.021534653145409</v>
      </c>
      <c r="Y420" s="52">
        <f t="shared" si="173"/>
        <v>0.2</v>
      </c>
      <c r="Z420" s="55">
        <f t="shared" si="152"/>
        <v>20.575250552019902</v>
      </c>
      <c r="AA420" s="53">
        <f t="shared" ref="AA420:AA483" si="175">X420-Z420</f>
        <v>4.4462841011255065</v>
      </c>
      <c r="AB420" s="2"/>
      <c r="AC420" s="11">
        <f>C420</f>
        <v>43584</v>
      </c>
      <c r="AD420" s="17">
        <f>AVERAGE(G414:G420)</f>
        <v>1261.2814285714287</v>
      </c>
      <c r="AE420" s="18">
        <f>AVERAGE(G407:G420)</f>
        <v>1238.2457142857145</v>
      </c>
      <c r="AG420" s="30">
        <f>AVERAGE(E420,F420,G420)</f>
        <v>1281.0466666666666</v>
      </c>
      <c r="AH420" s="30">
        <f t="shared" si="157"/>
        <v>1258.56</v>
      </c>
      <c r="AI420" s="30">
        <f t="shared" si="158"/>
        <v>10.680000000000064</v>
      </c>
      <c r="AJ420" s="31">
        <f t="shared" si="159"/>
        <v>140.36620890553399</v>
      </c>
      <c r="AK420" s="25">
        <f t="shared" si="153"/>
        <v>43584</v>
      </c>
      <c r="AN420" s="22">
        <f>AVERAGE(E420,F420,G420)</f>
        <v>1281.0466666666666</v>
      </c>
      <c r="AO420" s="23">
        <f t="shared" si="168"/>
        <v>1226.2993333333336</v>
      </c>
      <c r="AP420" s="23">
        <f t="shared" si="169"/>
        <v>23.443200000000026</v>
      </c>
      <c r="AQ420" s="24">
        <f t="shared" si="170"/>
        <v>155.68788485455048</v>
      </c>
      <c r="AR420" s="25">
        <v>43584</v>
      </c>
      <c r="AU420" s="22">
        <f>G420-G419</f>
        <v>15.399999999999864</v>
      </c>
      <c r="AV420" s="27">
        <f t="shared" si="154"/>
        <v>15.399999999999864</v>
      </c>
      <c r="AW420" s="27">
        <f t="shared" si="162"/>
        <v>0</v>
      </c>
      <c r="AX420" s="38">
        <f t="shared" si="166"/>
        <v>7.0680686305349179</v>
      </c>
      <c r="AY420" s="38">
        <f t="shared" si="167"/>
        <v>2.0891390182060872</v>
      </c>
      <c r="AZ420" s="27">
        <f t="shared" si="163"/>
        <v>3.3832447572608948</v>
      </c>
      <c r="BA420" s="35">
        <f t="shared" si="164"/>
        <v>77.185850770858991</v>
      </c>
      <c r="BB420" s="25">
        <v>43584</v>
      </c>
    </row>
    <row r="421" spans="1:54" x14ac:dyDescent="0.25">
      <c r="A421">
        <v>1424</v>
      </c>
      <c r="B421">
        <v>3</v>
      </c>
      <c r="C421" s="2">
        <v>43585</v>
      </c>
      <c r="D421">
        <v>1185</v>
      </c>
      <c r="E421">
        <v>1192.81</v>
      </c>
      <c r="F421">
        <v>1175</v>
      </c>
      <c r="G421">
        <v>1188.48</v>
      </c>
      <c r="H421">
        <v>6207027</v>
      </c>
      <c r="I421" s="2">
        <v>43704.859581516204</v>
      </c>
      <c r="J421" s="2"/>
      <c r="K421" s="11">
        <v>43585</v>
      </c>
      <c r="L421" s="48">
        <f t="shared" si="161"/>
        <v>11.796622035529904</v>
      </c>
      <c r="M421" s="46">
        <f t="shared" si="165"/>
        <v>69.642347854951979</v>
      </c>
      <c r="N421" s="2"/>
      <c r="O421" s="11">
        <v>43585</v>
      </c>
      <c r="P421" s="13">
        <f t="shared" si="155"/>
        <v>0.25</v>
      </c>
      <c r="Q421" s="46">
        <f t="shared" si="151"/>
        <v>1243.9925611534932</v>
      </c>
      <c r="R421" s="2"/>
      <c r="S421" s="25">
        <v>43585</v>
      </c>
      <c r="T421" s="27">
        <f t="shared" si="156"/>
        <v>0.15384615384615385</v>
      </c>
      <c r="U421" s="53">
        <f t="shared" si="160"/>
        <v>1240.0140774571537</v>
      </c>
      <c r="V421" s="27">
        <f t="shared" si="171"/>
        <v>7.407407407407407E-2</v>
      </c>
      <c r="W421" s="54">
        <f t="shared" si="174"/>
        <v>1221.7044213601346</v>
      </c>
      <c r="X421" s="53">
        <f t="shared" si="172"/>
        <v>18.309656097019115</v>
      </c>
      <c r="Y421" s="52">
        <f t="shared" si="173"/>
        <v>0.2</v>
      </c>
      <c r="Z421" s="55">
        <f t="shared" si="152"/>
        <v>20.122131661019743</v>
      </c>
      <c r="AA421" s="53">
        <f t="shared" si="175"/>
        <v>-1.8124755640006285</v>
      </c>
      <c r="AB421" s="2"/>
      <c r="AC421" s="11">
        <f>C421</f>
        <v>43585</v>
      </c>
      <c r="AD421" s="17">
        <f>AVERAGE(G415:G421)</f>
        <v>1254.44</v>
      </c>
      <c r="AE421" s="18">
        <f>AVERAGE(G408:G421)</f>
        <v>1237.6192857142858</v>
      </c>
      <c r="AG421" s="30">
        <f>AVERAGE(E421,F421,G421)</f>
        <v>1185.43</v>
      </c>
      <c r="AH421" s="30">
        <f t="shared" si="157"/>
        <v>1251.0985714285714</v>
      </c>
      <c r="AI421" s="30">
        <f t="shared" si="158"/>
        <v>21.33918367346941</v>
      </c>
      <c r="AJ421" s="31">
        <f t="shared" si="159"/>
        <v>-205.15802426630404</v>
      </c>
      <c r="AK421" s="25">
        <f t="shared" si="153"/>
        <v>43585</v>
      </c>
      <c r="AN421" s="22">
        <f>AVERAGE(E421,F421,G421)</f>
        <v>1185.43</v>
      </c>
      <c r="AO421" s="23">
        <f t="shared" si="168"/>
        <v>1226.0193333333332</v>
      </c>
      <c r="AP421" s="23">
        <f t="shared" si="169"/>
        <v>23.667599999999947</v>
      </c>
      <c r="AQ421" s="24">
        <f t="shared" si="170"/>
        <v>-114.33164138127852</v>
      </c>
      <c r="AR421" s="25">
        <v>43585</v>
      </c>
      <c r="AU421" s="22">
        <f>G421-G420</f>
        <v>-99.099999999999909</v>
      </c>
      <c r="AV421" s="27">
        <f t="shared" si="154"/>
        <v>0</v>
      </c>
      <c r="AW421" s="27">
        <f t="shared" si="162"/>
        <v>99.099999999999909</v>
      </c>
      <c r="AX421" s="38">
        <f t="shared" si="166"/>
        <v>6.563206585496709</v>
      </c>
      <c r="AY421" s="38">
        <f t="shared" si="167"/>
        <v>9.0184862311913605</v>
      </c>
      <c r="AZ421" s="27">
        <f t="shared" si="163"/>
        <v>0.72775035823608458</v>
      </c>
      <c r="BA421" s="35">
        <f t="shared" si="164"/>
        <v>42.121267969469166</v>
      </c>
      <c r="BB421" s="25">
        <v>43585</v>
      </c>
    </row>
    <row r="422" spans="1:54" x14ac:dyDescent="0.25">
      <c r="A422">
        <v>1425</v>
      </c>
      <c r="B422">
        <v>3</v>
      </c>
      <c r="C422" s="2">
        <v>43586</v>
      </c>
      <c r="D422">
        <v>1188.05</v>
      </c>
      <c r="E422">
        <v>1188.05</v>
      </c>
      <c r="F422">
        <v>1167.18</v>
      </c>
      <c r="G422">
        <v>1168.08</v>
      </c>
      <c r="H422">
        <v>2642983</v>
      </c>
      <c r="I422" s="2">
        <v>43704.859581516204</v>
      </c>
      <c r="J422" s="2"/>
      <c r="K422" s="11">
        <v>43586</v>
      </c>
      <c r="L422" s="48">
        <f t="shared" si="161"/>
        <v>0.73716111065596213</v>
      </c>
      <c r="M422" s="46">
        <f t="shared" si="165"/>
        <v>36.925614585132251</v>
      </c>
      <c r="N422" s="2"/>
      <c r="O422" s="11">
        <v>43586</v>
      </c>
      <c r="P422" s="13">
        <f t="shared" si="155"/>
        <v>0.25</v>
      </c>
      <c r="Q422" s="46">
        <f t="shared" si="151"/>
        <v>1225.01442086512</v>
      </c>
      <c r="R422" s="2"/>
      <c r="S422" s="25">
        <v>43586</v>
      </c>
      <c r="T422" s="27">
        <f t="shared" si="156"/>
        <v>0.15384615384615385</v>
      </c>
      <c r="U422" s="53">
        <f t="shared" si="160"/>
        <v>1228.9472963098992</v>
      </c>
      <c r="V422" s="27">
        <f t="shared" si="171"/>
        <v>7.407407407407407E-2</v>
      </c>
      <c r="W422" s="54">
        <f t="shared" si="174"/>
        <v>1217.7322420001246</v>
      </c>
      <c r="X422" s="53">
        <f t="shared" si="172"/>
        <v>11.215054309774587</v>
      </c>
      <c r="Y422" s="52">
        <f t="shared" si="173"/>
        <v>0.2</v>
      </c>
      <c r="Z422" s="55">
        <f t="shared" si="152"/>
        <v>18.340716190770713</v>
      </c>
      <c r="AA422" s="53">
        <f t="shared" si="175"/>
        <v>-7.1256618809961267</v>
      </c>
      <c r="AB422" s="2"/>
      <c r="AC422" s="11">
        <f>C422</f>
        <v>43586</v>
      </c>
      <c r="AD422" s="17">
        <f>AVERAGE(G416:G422)</f>
        <v>1242.9028571428571</v>
      </c>
      <c r="AE422" s="18">
        <f>AVERAGE(G409:G422)</f>
        <v>1235.1849999999997</v>
      </c>
      <c r="AG422" s="30">
        <f>AVERAGE(E422,F422,G422)</f>
        <v>1174.4366666666667</v>
      </c>
      <c r="AH422" s="30">
        <f t="shared" si="157"/>
        <v>1241.4352380952382</v>
      </c>
      <c r="AI422" s="30">
        <f t="shared" si="158"/>
        <v>35.143945578231232</v>
      </c>
      <c r="AJ422" s="31">
        <f t="shared" si="159"/>
        <v>-127.0936246651288</v>
      </c>
      <c r="AK422" s="25">
        <f t="shared" si="153"/>
        <v>43586</v>
      </c>
      <c r="AN422" s="22">
        <f>AVERAGE(E422,F422,G422)</f>
        <v>1174.4366666666667</v>
      </c>
      <c r="AO422" s="23">
        <f t="shared" si="168"/>
        <v>1224.9486666666667</v>
      </c>
      <c r="AP422" s="23">
        <f t="shared" si="169"/>
        <v>24.631199999999968</v>
      </c>
      <c r="AQ422" s="24">
        <f t="shared" si="170"/>
        <v>-136.71549362867694</v>
      </c>
      <c r="AR422" s="25">
        <v>43586</v>
      </c>
      <c r="AU422" s="22">
        <f>G422-G421</f>
        <v>-20.400000000000091</v>
      </c>
      <c r="AV422" s="27">
        <f t="shared" si="154"/>
        <v>0</v>
      </c>
      <c r="AW422" s="27">
        <f t="shared" si="162"/>
        <v>20.400000000000091</v>
      </c>
      <c r="AX422" s="38">
        <f t="shared" si="166"/>
        <v>6.0944061151040865</v>
      </c>
      <c r="AY422" s="38">
        <f t="shared" si="167"/>
        <v>9.8314515003919833</v>
      </c>
      <c r="AZ422" s="27">
        <f t="shared" si="163"/>
        <v>0.61988874327062493</v>
      </c>
      <c r="BA422" s="35">
        <f t="shared" si="164"/>
        <v>38.267365326525017</v>
      </c>
      <c r="BB422" s="25">
        <v>43586</v>
      </c>
    </row>
    <row r="423" spans="1:54" x14ac:dyDescent="0.25">
      <c r="A423">
        <v>1426</v>
      </c>
      <c r="B423">
        <v>3</v>
      </c>
      <c r="C423" s="2">
        <v>43587</v>
      </c>
      <c r="D423">
        <v>1167.76</v>
      </c>
      <c r="E423">
        <v>1174.19</v>
      </c>
      <c r="F423">
        <v>1155</v>
      </c>
      <c r="G423">
        <v>1162.6099999999999</v>
      </c>
      <c r="H423">
        <v>1944817</v>
      </c>
      <c r="I423" s="2">
        <v>43704.859581516204</v>
      </c>
      <c r="J423" s="2"/>
      <c r="K423" s="11">
        <v>43587</v>
      </c>
      <c r="L423" s="48">
        <f t="shared" si="161"/>
        <v>5.6676845162731064</v>
      </c>
      <c r="M423" s="46">
        <f t="shared" si="165"/>
        <v>6.0671558874863232</v>
      </c>
      <c r="N423" s="2"/>
      <c r="O423" s="11">
        <v>43587</v>
      </c>
      <c r="P423" s="13">
        <f t="shared" si="155"/>
        <v>0.25</v>
      </c>
      <c r="Q423" s="46">
        <f t="shared" si="151"/>
        <v>1209.4133156488399</v>
      </c>
      <c r="R423" s="2"/>
      <c r="S423" s="25">
        <v>43587</v>
      </c>
      <c r="T423" s="27">
        <f t="shared" si="156"/>
        <v>0.15384615384615385</v>
      </c>
      <c r="U423" s="53">
        <f t="shared" si="160"/>
        <v>1218.7415584160685</v>
      </c>
      <c r="V423" s="27">
        <f t="shared" si="171"/>
        <v>7.407407407407407E-2</v>
      </c>
      <c r="W423" s="54">
        <f t="shared" si="174"/>
        <v>1213.6491129630783</v>
      </c>
      <c r="X423" s="53">
        <f t="shared" si="172"/>
        <v>5.092445452990205</v>
      </c>
      <c r="Y423" s="52">
        <f t="shared" si="173"/>
        <v>0.2</v>
      </c>
      <c r="Z423" s="55">
        <f t="shared" si="152"/>
        <v>15.691062043214611</v>
      </c>
      <c r="AA423" s="53">
        <f t="shared" si="175"/>
        <v>-10.598616590224406</v>
      </c>
      <c r="AB423" s="2"/>
      <c r="AC423" s="11">
        <f>C423</f>
        <v>43587</v>
      </c>
      <c r="AD423" s="17">
        <f>AVERAGE(G417:G423)</f>
        <v>1228.3400000000001</v>
      </c>
      <c r="AE423" s="18">
        <f>AVERAGE(G410:G423)</f>
        <v>1232.1842857142856</v>
      </c>
      <c r="AG423" s="30">
        <f>AVERAGE(E423,F423,G423)</f>
        <v>1163.9333333333334</v>
      </c>
      <c r="AH423" s="30">
        <f t="shared" si="157"/>
        <v>1227.7147619047621</v>
      </c>
      <c r="AI423" s="30">
        <f t="shared" si="158"/>
        <v>45.526938775510153</v>
      </c>
      <c r="AJ423" s="31">
        <f t="shared" si="159"/>
        <v>-93.397345669604604</v>
      </c>
      <c r="AK423" s="25">
        <f t="shared" si="153"/>
        <v>43587</v>
      </c>
      <c r="AN423" s="22">
        <f>AVERAGE(E423,F423,G423)</f>
        <v>1163.9333333333334</v>
      </c>
      <c r="AO423" s="23">
        <f t="shared" si="168"/>
        <v>1222.7666666666669</v>
      </c>
      <c r="AP423" s="23">
        <f t="shared" si="169"/>
        <v>26.594999999999992</v>
      </c>
      <c r="AQ423" s="24">
        <f t="shared" si="170"/>
        <v>-147.47968498673561</v>
      </c>
      <c r="AR423" s="25">
        <v>43587</v>
      </c>
      <c r="AU423" s="22">
        <f>G423-G422</f>
        <v>-5.4700000000000273</v>
      </c>
      <c r="AV423" s="27">
        <f t="shared" si="154"/>
        <v>0</v>
      </c>
      <c r="AW423" s="27">
        <f t="shared" si="162"/>
        <v>5.4700000000000273</v>
      </c>
      <c r="AX423" s="38">
        <f t="shared" si="166"/>
        <v>5.6590913925966513</v>
      </c>
      <c r="AY423" s="38">
        <f t="shared" si="167"/>
        <v>9.5199192503639871</v>
      </c>
      <c r="AZ423" s="27">
        <f t="shared" si="163"/>
        <v>0.594447415337087</v>
      </c>
      <c r="BA423" s="35">
        <f t="shared" si="164"/>
        <v>37.282346825556061</v>
      </c>
      <c r="BB423" s="25">
        <v>43587</v>
      </c>
    </row>
    <row r="424" spans="1:54" x14ac:dyDescent="0.25">
      <c r="A424">
        <v>1427</v>
      </c>
      <c r="B424">
        <v>3</v>
      </c>
      <c r="C424" s="2">
        <v>43588</v>
      </c>
      <c r="D424">
        <v>1173.6500000000001</v>
      </c>
      <c r="E424">
        <v>1186.8</v>
      </c>
      <c r="F424">
        <v>1169</v>
      </c>
      <c r="G424">
        <v>1185.4000000000001</v>
      </c>
      <c r="H424">
        <v>1980653</v>
      </c>
      <c r="I424" s="2">
        <v>43704.859581516204</v>
      </c>
      <c r="J424" s="2"/>
      <c r="K424" s="11">
        <v>43588</v>
      </c>
      <c r="L424" s="48">
        <f t="shared" si="161"/>
        <v>22.640947344902134</v>
      </c>
      <c r="M424" s="46">
        <f t="shared" si="165"/>
        <v>9.6819309906104021</v>
      </c>
      <c r="N424" s="2"/>
      <c r="O424" s="11">
        <v>43588</v>
      </c>
      <c r="P424" s="13">
        <f t="shared" si="155"/>
        <v>0.25</v>
      </c>
      <c r="Q424" s="46">
        <f t="shared" si="151"/>
        <v>1203.4099867366299</v>
      </c>
      <c r="R424" s="2"/>
      <c r="S424" s="25">
        <v>43588</v>
      </c>
      <c r="T424" s="27">
        <f t="shared" si="156"/>
        <v>0.15384615384615385</v>
      </c>
      <c r="U424" s="53">
        <f t="shared" si="160"/>
        <v>1213.6120878905194</v>
      </c>
      <c r="V424" s="27">
        <f t="shared" si="171"/>
        <v>7.407407407407407E-2</v>
      </c>
      <c r="W424" s="54">
        <f t="shared" si="174"/>
        <v>1211.5565860769243</v>
      </c>
      <c r="X424" s="53">
        <f t="shared" si="172"/>
        <v>2.0555018135951286</v>
      </c>
      <c r="Y424" s="52">
        <f t="shared" si="173"/>
        <v>0.2</v>
      </c>
      <c r="Z424" s="55">
        <f t="shared" si="152"/>
        <v>12.963949997290715</v>
      </c>
      <c r="AA424" s="53">
        <f t="shared" si="175"/>
        <v>-10.908448183695587</v>
      </c>
      <c r="AB424" s="2"/>
      <c r="AC424" s="11">
        <f>C424</f>
        <v>43588</v>
      </c>
      <c r="AD424" s="17">
        <f>AVERAGE(G418:G424)</f>
        <v>1218.2542857142857</v>
      </c>
      <c r="AE424" s="18">
        <f>AVERAGE(G411:G424)</f>
        <v>1229.865</v>
      </c>
      <c r="AG424" s="30">
        <f>AVERAGE(E424,F424,G424)</f>
        <v>1180.4000000000001</v>
      </c>
      <c r="AH424" s="30">
        <f t="shared" si="157"/>
        <v>1216.3904761904762</v>
      </c>
      <c r="AI424" s="30">
        <f t="shared" si="158"/>
        <v>46.103401360544176</v>
      </c>
      <c r="AJ424" s="31">
        <f t="shared" si="159"/>
        <v>-52.043124987703791</v>
      </c>
      <c r="AK424" s="25">
        <f t="shared" si="153"/>
        <v>43588</v>
      </c>
      <c r="AN424" s="22">
        <f>AVERAGE(E424,F424,G424)</f>
        <v>1180.4000000000001</v>
      </c>
      <c r="AO424" s="23">
        <f t="shared" si="168"/>
        <v>1221.2066666666669</v>
      </c>
      <c r="AP424" s="23">
        <f t="shared" si="169"/>
        <v>27.999000000000002</v>
      </c>
      <c r="AQ424" s="24">
        <f t="shared" si="170"/>
        <v>-97.162200237310486</v>
      </c>
      <c r="AR424" s="25">
        <v>43588</v>
      </c>
      <c r="AU424" s="22">
        <f>G424-G423</f>
        <v>22.790000000000191</v>
      </c>
      <c r="AV424" s="27">
        <f t="shared" si="154"/>
        <v>22.790000000000191</v>
      </c>
      <c r="AW424" s="27">
        <f t="shared" si="162"/>
        <v>0</v>
      </c>
      <c r="AX424" s="38">
        <f t="shared" si="166"/>
        <v>6.8827277216969041</v>
      </c>
      <c r="AY424" s="38">
        <f t="shared" si="167"/>
        <v>8.8399250181951299</v>
      </c>
      <c r="AZ424" s="27">
        <f t="shared" si="163"/>
        <v>0.77859571291953877</v>
      </c>
      <c r="BA424" s="35">
        <f t="shared" si="164"/>
        <v>43.775868077489363</v>
      </c>
      <c r="BB424" s="25">
        <v>43588</v>
      </c>
    </row>
    <row r="425" spans="1:54" x14ac:dyDescent="0.25">
      <c r="A425">
        <v>1428</v>
      </c>
      <c r="B425">
        <v>3</v>
      </c>
      <c r="C425" s="2">
        <v>43591</v>
      </c>
      <c r="D425">
        <v>1166.26</v>
      </c>
      <c r="E425">
        <v>1190.8499999999999</v>
      </c>
      <c r="F425">
        <v>1166.26</v>
      </c>
      <c r="G425">
        <v>1189.3900000000001</v>
      </c>
      <c r="H425">
        <v>1563943</v>
      </c>
      <c r="I425" s="2">
        <v>43704.859581516204</v>
      </c>
      <c r="J425" s="2"/>
      <c r="K425" s="11">
        <v>43591</v>
      </c>
      <c r="L425" s="48">
        <f t="shared" si="161"/>
        <v>25.612571683920539</v>
      </c>
      <c r="M425" s="46">
        <f t="shared" si="165"/>
        <v>17.973734515031925</v>
      </c>
      <c r="N425" s="2"/>
      <c r="O425" s="11">
        <v>43591</v>
      </c>
      <c r="P425" s="13">
        <f t="shared" si="155"/>
        <v>0.25</v>
      </c>
      <c r="Q425" s="46">
        <f t="shared" si="151"/>
        <v>1199.9049900524724</v>
      </c>
      <c r="R425" s="2"/>
      <c r="S425" s="25">
        <v>43591</v>
      </c>
      <c r="T425" s="27">
        <f t="shared" si="156"/>
        <v>0.15384615384615385</v>
      </c>
      <c r="U425" s="53">
        <f t="shared" si="160"/>
        <v>1209.8856128304396</v>
      </c>
      <c r="V425" s="27">
        <f t="shared" si="171"/>
        <v>7.407407407407407E-2</v>
      </c>
      <c r="W425" s="54">
        <f t="shared" si="174"/>
        <v>1209.9146167378929</v>
      </c>
      <c r="X425" s="53">
        <f t="shared" si="172"/>
        <v>-2.9003907453216016E-2</v>
      </c>
      <c r="Y425" s="52">
        <f t="shared" si="173"/>
        <v>0.2</v>
      </c>
      <c r="Z425" s="55">
        <f t="shared" si="152"/>
        <v>10.365359216341929</v>
      </c>
      <c r="AA425" s="53">
        <f t="shared" si="175"/>
        <v>-10.394363123795145</v>
      </c>
      <c r="AB425" s="2"/>
      <c r="AC425" s="11">
        <f>C425</f>
        <v>43591</v>
      </c>
      <c r="AD425" s="17">
        <f>AVERAGE(G419:G425)</f>
        <v>1207.6742857142856</v>
      </c>
      <c r="AE425" s="18">
        <f>AVERAGE(G412:G425)</f>
        <v>1227.6000000000001</v>
      </c>
      <c r="AG425" s="30">
        <f>AVERAGE(E425,F425,G425)</f>
        <v>1182.1666666666667</v>
      </c>
      <c r="AH425" s="30">
        <f t="shared" si="157"/>
        <v>1205.1338095238095</v>
      </c>
      <c r="AI425" s="30">
        <f t="shared" si="158"/>
        <v>39.800680272108785</v>
      </c>
      <c r="AJ425" s="31">
        <f t="shared" si="159"/>
        <v>-38.470268514878505</v>
      </c>
      <c r="AK425" s="25">
        <f t="shared" si="153"/>
        <v>43591</v>
      </c>
      <c r="AN425" s="22">
        <f>AVERAGE(E425,F425,G425)</f>
        <v>1182.1666666666667</v>
      </c>
      <c r="AO425" s="23">
        <f t="shared" si="168"/>
        <v>1219.8416666666667</v>
      </c>
      <c r="AP425" s="23">
        <f t="shared" si="169"/>
        <v>29.227499999999974</v>
      </c>
      <c r="AQ425" s="24">
        <f t="shared" si="170"/>
        <v>-85.935049753371516</v>
      </c>
      <c r="AR425" s="25">
        <v>43591</v>
      </c>
      <c r="AU425" s="22">
        <f>G425-G424</f>
        <v>3.9900000000000091</v>
      </c>
      <c r="AV425" s="27">
        <f t="shared" si="154"/>
        <v>3.9900000000000091</v>
      </c>
      <c r="AW425" s="27">
        <f t="shared" si="162"/>
        <v>0</v>
      </c>
      <c r="AX425" s="38">
        <f t="shared" si="166"/>
        <v>6.6761043130042683</v>
      </c>
      <c r="AY425" s="38">
        <f t="shared" si="167"/>
        <v>8.2085018026097636</v>
      </c>
      <c r="AZ425" s="27">
        <f t="shared" si="163"/>
        <v>0.81331581250085205</v>
      </c>
      <c r="BA425" s="35">
        <f t="shared" si="164"/>
        <v>44.852408328098115</v>
      </c>
      <c r="BB425" s="25">
        <v>43591</v>
      </c>
    </row>
    <row r="426" spans="1:54" x14ac:dyDescent="0.25">
      <c r="A426">
        <v>1429</v>
      </c>
      <c r="B426">
        <v>3</v>
      </c>
      <c r="C426" s="2">
        <v>43592</v>
      </c>
      <c r="D426">
        <v>1180.47</v>
      </c>
      <c r="E426">
        <v>1190.44</v>
      </c>
      <c r="F426">
        <v>1161.04</v>
      </c>
      <c r="G426">
        <v>1174.0999999999999</v>
      </c>
      <c r="H426">
        <v>1551368</v>
      </c>
      <c r="I426" s="2">
        <v>43704.859581516204</v>
      </c>
      <c r="J426" s="2"/>
      <c r="K426" s="11">
        <v>43592</v>
      </c>
      <c r="L426" s="48">
        <f t="shared" si="161"/>
        <v>14.225068891040374</v>
      </c>
      <c r="M426" s="46">
        <f t="shared" si="165"/>
        <v>20.826195973287682</v>
      </c>
      <c r="N426" s="2"/>
      <c r="O426" s="11">
        <v>43592</v>
      </c>
      <c r="P426" s="13">
        <f t="shared" si="155"/>
        <v>0.25</v>
      </c>
      <c r="Q426" s="46">
        <f t="shared" si="151"/>
        <v>1193.4537425393542</v>
      </c>
      <c r="R426" s="2"/>
      <c r="S426" s="25">
        <v>43592</v>
      </c>
      <c r="T426" s="27">
        <f t="shared" si="156"/>
        <v>0.15384615384615385</v>
      </c>
      <c r="U426" s="53">
        <f t="shared" si="160"/>
        <v>1204.3801339334489</v>
      </c>
      <c r="V426" s="27">
        <f t="shared" si="171"/>
        <v>7.407407407407407E-2</v>
      </c>
      <c r="W426" s="54">
        <f t="shared" si="174"/>
        <v>1207.2616821647157</v>
      </c>
      <c r="X426" s="53">
        <f t="shared" si="172"/>
        <v>-2.8815482312668337</v>
      </c>
      <c r="Y426" s="52">
        <f t="shared" si="173"/>
        <v>0.2</v>
      </c>
      <c r="Z426" s="55">
        <f t="shared" si="152"/>
        <v>7.7159777268201761</v>
      </c>
      <c r="AA426" s="53">
        <f t="shared" si="175"/>
        <v>-10.59752595808701</v>
      </c>
      <c r="AB426" s="2"/>
      <c r="AC426" s="11">
        <f>C426</f>
        <v>43592</v>
      </c>
      <c r="AD426" s="17">
        <f>AVERAGE(G420:G426)</f>
        <v>1193.6628571428571</v>
      </c>
      <c r="AE426" s="18">
        <f>AVERAGE(G413:G426)</f>
        <v>1223.8121428571428</v>
      </c>
      <c r="AG426" s="30">
        <f>AVERAGE(E426,F426,G426)</f>
        <v>1175.1933333333334</v>
      </c>
      <c r="AH426" s="30">
        <f t="shared" si="157"/>
        <v>1191.8009523809524</v>
      </c>
      <c r="AI426" s="30">
        <f t="shared" si="158"/>
        <v>25.498775510204009</v>
      </c>
      <c r="AJ426" s="31">
        <f t="shared" si="159"/>
        <v>-43.420696916663061</v>
      </c>
      <c r="AK426" s="25">
        <f t="shared" si="153"/>
        <v>43592</v>
      </c>
      <c r="AN426" s="22">
        <f>AVERAGE(E426,F426,G426)</f>
        <v>1175.1933333333334</v>
      </c>
      <c r="AO426" s="23">
        <f t="shared" si="168"/>
        <v>1218.3948333333335</v>
      </c>
      <c r="AP426" s="23">
        <f t="shared" si="169"/>
        <v>30.529649999999993</v>
      </c>
      <c r="AQ426" s="24">
        <f t="shared" si="170"/>
        <v>-94.337799483453267</v>
      </c>
      <c r="AR426" s="25">
        <v>43592</v>
      </c>
      <c r="AU426" s="22">
        <f>G426-G425</f>
        <v>-15.290000000000191</v>
      </c>
      <c r="AV426" s="27">
        <f t="shared" si="154"/>
        <v>0</v>
      </c>
      <c r="AW426" s="27">
        <f t="shared" si="162"/>
        <v>15.290000000000191</v>
      </c>
      <c r="AX426" s="38">
        <f t="shared" si="166"/>
        <v>6.1992397192182489</v>
      </c>
      <c r="AY426" s="38">
        <f t="shared" si="167"/>
        <v>8.7143231024233661</v>
      </c>
      <c r="AZ426" s="27">
        <f t="shared" si="163"/>
        <v>0.71138511234387236</v>
      </c>
      <c r="BA426" s="35">
        <f t="shared" si="164"/>
        <v>41.567798341401733</v>
      </c>
      <c r="BB426" s="25">
        <v>43592</v>
      </c>
    </row>
    <row r="427" spans="1:54" x14ac:dyDescent="0.25">
      <c r="A427">
        <v>1430</v>
      </c>
      <c r="B427">
        <v>3</v>
      </c>
      <c r="C427" s="2">
        <v>43593</v>
      </c>
      <c r="D427">
        <v>1172.01</v>
      </c>
      <c r="E427">
        <v>1180.42</v>
      </c>
      <c r="F427">
        <v>1165.74</v>
      </c>
      <c r="G427">
        <v>1166.27</v>
      </c>
      <c r="H427">
        <v>1309514</v>
      </c>
      <c r="I427" s="2">
        <v>43704.859581516204</v>
      </c>
      <c r="J427" s="2"/>
      <c r="K427" s="11">
        <v>43593</v>
      </c>
      <c r="L427" s="48">
        <f t="shared" si="161"/>
        <v>8.3935354137186149</v>
      </c>
      <c r="M427" s="46">
        <f t="shared" si="165"/>
        <v>16.077058662893176</v>
      </c>
      <c r="N427" s="2"/>
      <c r="O427" s="11">
        <v>43593</v>
      </c>
      <c r="P427" s="13">
        <f t="shared" si="155"/>
        <v>0.25</v>
      </c>
      <c r="Q427" s="46">
        <f t="shared" si="151"/>
        <v>1186.6578069045156</v>
      </c>
      <c r="R427" s="2"/>
      <c r="S427" s="25">
        <v>43593</v>
      </c>
      <c r="T427" s="27">
        <f t="shared" si="156"/>
        <v>0.15384615384615385</v>
      </c>
      <c r="U427" s="53">
        <f t="shared" si="160"/>
        <v>1198.517036405226</v>
      </c>
      <c r="V427" s="27">
        <f t="shared" si="171"/>
        <v>7.407407407407407E-2</v>
      </c>
      <c r="W427" s="54">
        <f t="shared" si="174"/>
        <v>1204.2252612636257</v>
      </c>
      <c r="X427" s="53">
        <f t="shared" si="172"/>
        <v>-5.708224858399717</v>
      </c>
      <c r="Y427" s="52">
        <f t="shared" si="173"/>
        <v>0.2</v>
      </c>
      <c r="Z427" s="55">
        <f t="shared" si="152"/>
        <v>5.0311372097761975</v>
      </c>
      <c r="AA427" s="53">
        <f t="shared" si="175"/>
        <v>-10.739362068175915</v>
      </c>
      <c r="AB427" s="2"/>
      <c r="AC427" s="11">
        <f>C427</f>
        <v>43593</v>
      </c>
      <c r="AD427" s="17">
        <f>AVERAGE(G421:G427)</f>
        <v>1176.3328571428572</v>
      </c>
      <c r="AE427" s="18">
        <f>AVERAGE(G414:G427)</f>
        <v>1218.8071428571427</v>
      </c>
      <c r="AG427" s="30">
        <f>AVERAGE(E427,F427,G427)</f>
        <v>1170.81</v>
      </c>
      <c r="AH427" s="30">
        <f t="shared" si="157"/>
        <v>1176.0528571428572</v>
      </c>
      <c r="AI427" s="30">
        <f t="shared" si="158"/>
        <v>5.668027210884377</v>
      </c>
      <c r="AJ427" s="31">
        <f t="shared" si="159"/>
        <v>-61.665866538647151</v>
      </c>
      <c r="AK427" s="25">
        <f t="shared" si="153"/>
        <v>43593</v>
      </c>
      <c r="AN427" s="22">
        <f>AVERAGE(E427,F427,G427)</f>
        <v>1170.81</v>
      </c>
      <c r="AO427" s="23">
        <f t="shared" si="168"/>
        <v>1217.0583333333336</v>
      </c>
      <c r="AP427" s="23">
        <f t="shared" si="169"/>
        <v>31.840333333333298</v>
      </c>
      <c r="AQ427" s="24">
        <f t="shared" si="170"/>
        <v>-96.83385503362345</v>
      </c>
      <c r="AR427" s="25">
        <v>43593</v>
      </c>
      <c r="AU427" s="22">
        <f>G427-G426</f>
        <v>-7.8299999999999272</v>
      </c>
      <c r="AV427" s="27">
        <f t="shared" si="154"/>
        <v>0</v>
      </c>
      <c r="AW427" s="27">
        <f t="shared" si="162"/>
        <v>7.8299999999999272</v>
      </c>
      <c r="AX427" s="38">
        <f t="shared" si="166"/>
        <v>5.7564368821312311</v>
      </c>
      <c r="AY427" s="38">
        <f t="shared" si="167"/>
        <v>8.6511571665359774</v>
      </c>
      <c r="AZ427" s="27">
        <f t="shared" si="163"/>
        <v>0.6653950184141868</v>
      </c>
      <c r="BA427" s="35">
        <f t="shared" si="164"/>
        <v>39.954185707111428</v>
      </c>
      <c r="BB427" s="25">
        <v>43593</v>
      </c>
    </row>
    <row r="428" spans="1:54" x14ac:dyDescent="0.25">
      <c r="A428">
        <v>1431</v>
      </c>
      <c r="B428">
        <v>3</v>
      </c>
      <c r="C428" s="2">
        <v>43594</v>
      </c>
      <c r="D428">
        <v>1159.03</v>
      </c>
      <c r="E428">
        <v>1169.6600000000001</v>
      </c>
      <c r="F428">
        <v>1150.8499999999999</v>
      </c>
      <c r="G428">
        <v>1162.3800000000001</v>
      </c>
      <c r="H428">
        <v>1185973</v>
      </c>
      <c r="I428" s="2">
        <v>43704.859581516204</v>
      </c>
      <c r="J428" s="2"/>
      <c r="K428" s="11">
        <v>43594</v>
      </c>
      <c r="L428" s="48">
        <f t="shared" si="161"/>
        <v>8.3297211385639329</v>
      </c>
      <c r="M428" s="46">
        <f t="shared" si="165"/>
        <v>10.316108481107641</v>
      </c>
      <c r="N428" s="2"/>
      <c r="O428" s="11">
        <v>43594</v>
      </c>
      <c r="P428" s="13">
        <f t="shared" si="155"/>
        <v>0.25</v>
      </c>
      <c r="Q428" s="46">
        <f t="shared" si="151"/>
        <v>1180.5883551783868</v>
      </c>
      <c r="R428" s="2"/>
      <c r="S428" s="25">
        <v>43594</v>
      </c>
      <c r="T428" s="27">
        <f t="shared" si="156"/>
        <v>0.15384615384615385</v>
      </c>
      <c r="U428" s="53">
        <f t="shared" si="160"/>
        <v>1192.9574923428836</v>
      </c>
      <c r="V428" s="27">
        <f t="shared" si="171"/>
        <v>7.407407407407407E-2</v>
      </c>
      <c r="W428" s="54">
        <f t="shared" si="174"/>
        <v>1201.1256122811349</v>
      </c>
      <c r="X428" s="53">
        <f t="shared" si="172"/>
        <v>-8.1681199382512659</v>
      </c>
      <c r="Y428" s="52">
        <f t="shared" si="173"/>
        <v>0.2</v>
      </c>
      <c r="Z428" s="55">
        <f t="shared" si="152"/>
        <v>2.3912857801707048</v>
      </c>
      <c r="AA428" s="53">
        <f t="shared" si="175"/>
        <v>-10.559405718421971</v>
      </c>
      <c r="AB428" s="2"/>
      <c r="AC428" s="11">
        <f>C428</f>
        <v>43594</v>
      </c>
      <c r="AD428" s="17">
        <f>AVERAGE(G422:G428)</f>
        <v>1172.6042857142857</v>
      </c>
      <c r="AE428" s="18">
        <f>AVERAGE(G415:G428)</f>
        <v>1213.5221428571429</v>
      </c>
      <c r="AG428" s="30">
        <f>AVERAGE(E428,F428,G428)</f>
        <v>1160.9633333333334</v>
      </c>
      <c r="AH428" s="30">
        <f t="shared" si="157"/>
        <v>1172.557619047619</v>
      </c>
      <c r="AI428" s="30">
        <f t="shared" si="158"/>
        <v>6.2760544217687437</v>
      </c>
      <c r="AJ428" s="31">
        <f t="shared" si="159"/>
        <v>-123.15896724403177</v>
      </c>
      <c r="AK428" s="25">
        <f t="shared" si="153"/>
        <v>43594</v>
      </c>
      <c r="AN428" s="22">
        <f>AVERAGE(E428,F428,G428)</f>
        <v>1160.9633333333334</v>
      </c>
      <c r="AO428" s="23">
        <f t="shared" si="168"/>
        <v>1215.0666666666671</v>
      </c>
      <c r="AP428" s="23">
        <f t="shared" si="169"/>
        <v>33.831999999999972</v>
      </c>
      <c r="AQ428" s="24">
        <f t="shared" si="170"/>
        <v>-106.61175481464045</v>
      </c>
      <c r="AR428" s="25">
        <v>43594</v>
      </c>
      <c r="AU428" s="22">
        <f>G428-G427</f>
        <v>-3.8899999999998727</v>
      </c>
      <c r="AV428" s="27">
        <f t="shared" si="154"/>
        <v>0</v>
      </c>
      <c r="AW428" s="27">
        <f t="shared" si="162"/>
        <v>3.8899999999998727</v>
      </c>
      <c r="AX428" s="38">
        <f t="shared" si="166"/>
        <v>5.3452628191218574</v>
      </c>
      <c r="AY428" s="38">
        <f t="shared" si="167"/>
        <v>8.3110745117833993</v>
      </c>
      <c r="AZ428" s="27">
        <f t="shared" si="163"/>
        <v>0.64314942809661624</v>
      </c>
      <c r="BA428" s="35">
        <f t="shared" si="164"/>
        <v>39.141262328260957</v>
      </c>
      <c r="BB428" s="25">
        <v>43594</v>
      </c>
    </row>
    <row r="429" spans="1:54" x14ac:dyDescent="0.25">
      <c r="A429">
        <v>1432</v>
      </c>
      <c r="B429">
        <v>3</v>
      </c>
      <c r="C429" s="2">
        <v>43595</v>
      </c>
      <c r="D429">
        <v>1163.5899999999999</v>
      </c>
      <c r="E429">
        <v>1172.5999999999999</v>
      </c>
      <c r="F429">
        <v>1142.5</v>
      </c>
      <c r="G429">
        <v>1164.27</v>
      </c>
      <c r="H429">
        <v>1314546</v>
      </c>
      <c r="I429" s="2">
        <v>43704.859581516204</v>
      </c>
      <c r="J429" s="2"/>
      <c r="K429" s="11">
        <v>43595</v>
      </c>
      <c r="L429" s="48">
        <f t="shared" si="161"/>
        <v>14.832731484635813</v>
      </c>
      <c r="M429" s="46">
        <f t="shared" si="165"/>
        <v>10.518662678972788</v>
      </c>
      <c r="N429" s="2"/>
      <c r="O429" s="11">
        <v>43595</v>
      </c>
      <c r="P429" s="13">
        <f t="shared" si="155"/>
        <v>0.25</v>
      </c>
      <c r="Q429" s="46">
        <f t="shared" ref="Q429:Q492" si="176">(G429*P429)+(Q428*(1-P429))</f>
        <v>1176.5087663837901</v>
      </c>
      <c r="R429" s="2"/>
      <c r="S429" s="25">
        <v>43595</v>
      </c>
      <c r="T429" s="27">
        <f t="shared" si="156"/>
        <v>0.15384615384615385</v>
      </c>
      <c r="U429" s="53">
        <f t="shared" si="160"/>
        <v>1188.5440319824399</v>
      </c>
      <c r="V429" s="27">
        <f t="shared" si="171"/>
        <v>7.407407407407407E-2</v>
      </c>
      <c r="W429" s="54">
        <f t="shared" si="174"/>
        <v>1198.3955669269767</v>
      </c>
      <c r="X429" s="53">
        <f t="shared" si="172"/>
        <v>-9.8515349445367519</v>
      </c>
      <c r="Y429" s="52">
        <f t="shared" si="173"/>
        <v>0.2</v>
      </c>
      <c r="Z429" s="55">
        <f t="shared" si="152"/>
        <v>-5.7278364770786627E-2</v>
      </c>
      <c r="AA429" s="53">
        <f t="shared" si="175"/>
        <v>-9.7942565797659658</v>
      </c>
      <c r="AB429" s="2"/>
      <c r="AC429" s="11">
        <f>C429</f>
        <v>43595</v>
      </c>
      <c r="AD429" s="17">
        <f>AVERAGE(G423:G429)</f>
        <v>1172.06</v>
      </c>
      <c r="AE429" s="18">
        <f>AVERAGE(G416:G429)</f>
        <v>1207.4814285714288</v>
      </c>
      <c r="AG429" s="30">
        <f>AVERAGE(E429,F429,G429)</f>
        <v>1159.79</v>
      </c>
      <c r="AH429" s="30">
        <f t="shared" si="157"/>
        <v>1170.4652380952382</v>
      </c>
      <c r="AI429" s="30">
        <f t="shared" si="158"/>
        <v>7.631156462585035</v>
      </c>
      <c r="AJ429" s="31">
        <f t="shared" si="159"/>
        <v>-93.260116362686645</v>
      </c>
      <c r="AK429" s="25">
        <f t="shared" si="153"/>
        <v>43595</v>
      </c>
      <c r="AN429" s="22">
        <f>AVERAGE(E429,F429,G429)</f>
        <v>1159.79</v>
      </c>
      <c r="AO429" s="23">
        <f t="shared" si="168"/>
        <v>1212.8443333333335</v>
      </c>
      <c r="AP429" s="23">
        <f t="shared" si="169"/>
        <v>36.247566666666629</v>
      </c>
      <c r="AQ429" s="24">
        <f t="shared" si="170"/>
        <v>-97.577737785310731</v>
      </c>
      <c r="AR429" s="25">
        <v>43595</v>
      </c>
      <c r="AU429" s="22">
        <f>G429-G428</f>
        <v>1.8899999999998727</v>
      </c>
      <c r="AV429" s="27">
        <f t="shared" si="154"/>
        <v>1.8899999999998727</v>
      </c>
      <c r="AW429" s="27">
        <f t="shared" si="162"/>
        <v>0</v>
      </c>
      <c r="AX429" s="38">
        <f t="shared" si="166"/>
        <v>5.0984583320417158</v>
      </c>
      <c r="AY429" s="38">
        <f t="shared" si="167"/>
        <v>7.7174263323702998</v>
      </c>
      <c r="AZ429" s="27">
        <f t="shared" si="163"/>
        <v>0.6606423064456769</v>
      </c>
      <c r="BA429" s="35">
        <f t="shared" si="164"/>
        <v>39.782336261182564</v>
      </c>
      <c r="BB429" s="25">
        <v>43595</v>
      </c>
    </row>
    <row r="430" spans="1:54" x14ac:dyDescent="0.25">
      <c r="A430">
        <v>1433</v>
      </c>
      <c r="B430">
        <v>3</v>
      </c>
      <c r="C430" s="2">
        <v>43598</v>
      </c>
      <c r="D430">
        <v>1141.96</v>
      </c>
      <c r="E430">
        <v>1147.94</v>
      </c>
      <c r="F430">
        <v>1122.1099999999999</v>
      </c>
      <c r="G430">
        <v>1132.03</v>
      </c>
      <c r="H430">
        <v>1860648</v>
      </c>
      <c r="I430" s="2">
        <v>43704.859581516204</v>
      </c>
      <c r="J430" s="2"/>
      <c r="K430" s="11">
        <v>43598</v>
      </c>
      <c r="L430" s="48">
        <f t="shared" si="161"/>
        <v>5.9344340751376334</v>
      </c>
      <c r="M430" s="46">
        <f t="shared" si="165"/>
        <v>9.6989622327791274</v>
      </c>
      <c r="N430" s="2"/>
      <c r="O430" s="11">
        <v>43598</v>
      </c>
      <c r="P430" s="13">
        <f t="shared" si="155"/>
        <v>0.25</v>
      </c>
      <c r="Q430" s="46">
        <f t="shared" si="176"/>
        <v>1165.3890747878424</v>
      </c>
      <c r="R430" s="2"/>
      <c r="S430" s="25">
        <v>43598</v>
      </c>
      <c r="T430" s="27">
        <f t="shared" si="156"/>
        <v>0.15384615384615385</v>
      </c>
      <c r="U430" s="53">
        <f t="shared" si="160"/>
        <v>1179.8495655236031</v>
      </c>
      <c r="V430" s="27">
        <f t="shared" si="171"/>
        <v>7.407407407407407E-2</v>
      </c>
      <c r="W430" s="54">
        <f t="shared" si="174"/>
        <v>1193.4795990064599</v>
      </c>
      <c r="X430" s="53">
        <f t="shared" si="172"/>
        <v>-13.630033482856788</v>
      </c>
      <c r="Y430" s="52">
        <f t="shared" si="173"/>
        <v>0.2</v>
      </c>
      <c r="Z430" s="55">
        <f t="shared" si="152"/>
        <v>-2.7718293883879874</v>
      </c>
      <c r="AA430" s="53">
        <f t="shared" si="175"/>
        <v>-10.858204094468801</v>
      </c>
      <c r="AB430" s="2"/>
      <c r="AC430" s="11">
        <f>C430</f>
        <v>43598</v>
      </c>
      <c r="AD430" s="17">
        <f>AVERAGE(G424:G430)</f>
        <v>1167.6914285714286</v>
      </c>
      <c r="AE430" s="18">
        <f>AVERAGE(G417:G430)</f>
        <v>1198.0157142857145</v>
      </c>
      <c r="AG430" s="30">
        <f>AVERAGE(E430,F430,G430)</f>
        <v>1134.0266666666666</v>
      </c>
      <c r="AH430" s="30">
        <f t="shared" si="157"/>
        <v>1166.1928571428571</v>
      </c>
      <c r="AI430" s="30">
        <f t="shared" si="158"/>
        <v>12.513877551020446</v>
      </c>
      <c r="AJ430" s="31">
        <f t="shared" si="159"/>
        <v>-171.36276822828816</v>
      </c>
      <c r="AK430" s="25">
        <f t="shared" si="153"/>
        <v>43598</v>
      </c>
      <c r="AN430" s="22">
        <f>AVERAGE(E430,F430,G430)</f>
        <v>1134.0266666666666</v>
      </c>
      <c r="AO430" s="23">
        <f t="shared" si="168"/>
        <v>1208.8068333333335</v>
      </c>
      <c r="AP430" s="23">
        <f t="shared" si="169"/>
        <v>40.091833333333305</v>
      </c>
      <c r="AQ430" s="24">
        <f t="shared" si="170"/>
        <v>-124.34812853268863</v>
      </c>
      <c r="AR430" s="25">
        <v>43598</v>
      </c>
      <c r="AU430" s="22">
        <f>G430-G429</f>
        <v>-32.240000000000009</v>
      </c>
      <c r="AV430" s="27">
        <f t="shared" si="154"/>
        <v>0</v>
      </c>
      <c r="AW430" s="27">
        <f t="shared" si="162"/>
        <v>32.240000000000009</v>
      </c>
      <c r="AX430" s="38">
        <f t="shared" si="166"/>
        <v>4.7342827368958789</v>
      </c>
      <c r="AY430" s="38">
        <f t="shared" si="167"/>
        <v>9.469038737200993</v>
      </c>
      <c r="AZ430" s="27">
        <f t="shared" si="163"/>
        <v>0.49997500995495053</v>
      </c>
      <c r="BA430" s="35">
        <f t="shared" si="164"/>
        <v>33.332222646160389</v>
      </c>
      <c r="BB430" s="25">
        <v>43598</v>
      </c>
    </row>
    <row r="431" spans="1:54" x14ac:dyDescent="0.25">
      <c r="A431">
        <v>1434</v>
      </c>
      <c r="B431">
        <v>3</v>
      </c>
      <c r="C431" s="2">
        <v>43599</v>
      </c>
      <c r="D431">
        <v>1137.21</v>
      </c>
      <c r="E431">
        <v>1140.42</v>
      </c>
      <c r="F431">
        <v>1119.55</v>
      </c>
      <c r="G431">
        <v>1120.44</v>
      </c>
      <c r="H431">
        <v>1836604</v>
      </c>
      <c r="I431" s="2">
        <v>43704.859581516204</v>
      </c>
      <c r="J431" s="2"/>
      <c r="K431" s="11">
        <v>43599</v>
      </c>
      <c r="L431" s="48">
        <f t="shared" si="161"/>
        <v>0.52439311807689126</v>
      </c>
      <c r="M431" s="46">
        <f t="shared" si="165"/>
        <v>7.0971862259501117</v>
      </c>
      <c r="N431" s="2"/>
      <c r="O431" s="11">
        <v>43599</v>
      </c>
      <c r="P431" s="13">
        <f t="shared" si="155"/>
        <v>0.25</v>
      </c>
      <c r="Q431" s="46">
        <f t="shared" si="176"/>
        <v>1154.151806090882</v>
      </c>
      <c r="R431" s="2"/>
      <c r="S431" s="25">
        <v>43599</v>
      </c>
      <c r="T431" s="27">
        <f t="shared" si="156"/>
        <v>0.15384615384615385</v>
      </c>
      <c r="U431" s="53">
        <f t="shared" si="160"/>
        <v>1170.7096323661258</v>
      </c>
      <c r="V431" s="27">
        <f t="shared" si="171"/>
        <v>7.407407407407407E-2</v>
      </c>
      <c r="W431" s="54">
        <f t="shared" si="174"/>
        <v>1188.0692583393147</v>
      </c>
      <c r="X431" s="53">
        <f t="shared" si="172"/>
        <v>-17.35962597318894</v>
      </c>
      <c r="Y431" s="52">
        <f t="shared" si="173"/>
        <v>0.2</v>
      </c>
      <c r="Z431" s="55">
        <f t="shared" si="152"/>
        <v>-5.6893887053481782</v>
      </c>
      <c r="AA431" s="53">
        <f t="shared" si="175"/>
        <v>-11.670237267840761</v>
      </c>
      <c r="AB431" s="2"/>
      <c r="AC431" s="11">
        <f>C431</f>
        <v>43599</v>
      </c>
      <c r="AD431" s="17">
        <f>AVERAGE(G425:G431)</f>
        <v>1158.4114285714284</v>
      </c>
      <c r="AE431" s="18">
        <f>AVERAGE(G418:G431)</f>
        <v>1188.3328571428574</v>
      </c>
      <c r="AG431" s="30">
        <f>AVERAGE(E431,F431,G431)</f>
        <v>1126.8033333333335</v>
      </c>
      <c r="AH431" s="30">
        <f t="shared" si="157"/>
        <v>1158.5361904761905</v>
      </c>
      <c r="AI431" s="30">
        <f t="shared" si="158"/>
        <v>16.069251700680233</v>
      </c>
      <c r="AJ431" s="31">
        <f t="shared" si="159"/>
        <v>-131.65042460777741</v>
      </c>
      <c r="AK431" s="25">
        <f t="shared" si="153"/>
        <v>43599</v>
      </c>
      <c r="AN431" s="22">
        <f>AVERAGE(E431,F431,G431)</f>
        <v>1126.8033333333335</v>
      </c>
      <c r="AO431" s="23">
        <f t="shared" si="168"/>
        <v>1204.2401666666667</v>
      </c>
      <c r="AP431" s="23">
        <f t="shared" si="169"/>
        <v>43.268849999999972</v>
      </c>
      <c r="AQ431" s="24">
        <f t="shared" si="170"/>
        <v>-119.31113388859536</v>
      </c>
      <c r="AR431" s="25">
        <v>43599</v>
      </c>
      <c r="AU431" s="22">
        <f>G431-G430</f>
        <v>-11.589999999999918</v>
      </c>
      <c r="AV431" s="27">
        <f t="shared" si="154"/>
        <v>0</v>
      </c>
      <c r="AW431" s="27">
        <f t="shared" si="162"/>
        <v>11.589999999999918</v>
      </c>
      <c r="AX431" s="38">
        <f t="shared" si="166"/>
        <v>4.3961196842604595</v>
      </c>
      <c r="AY431" s="38">
        <f t="shared" si="167"/>
        <v>9.6205359702580591</v>
      </c>
      <c r="AZ431" s="27">
        <f t="shared" si="163"/>
        <v>0.456951639477373</v>
      </c>
      <c r="BA431" s="35">
        <f t="shared" si="164"/>
        <v>31.363542007563638</v>
      </c>
      <c r="BB431" s="25">
        <v>43599</v>
      </c>
    </row>
    <row r="432" spans="1:54" x14ac:dyDescent="0.25">
      <c r="A432">
        <v>1435</v>
      </c>
      <c r="B432">
        <v>3</v>
      </c>
      <c r="C432" s="2">
        <v>43600</v>
      </c>
      <c r="D432">
        <v>1117.8699999999999</v>
      </c>
      <c r="E432">
        <v>1171.33</v>
      </c>
      <c r="F432">
        <v>1116.67</v>
      </c>
      <c r="G432">
        <v>1164.21</v>
      </c>
      <c r="H432">
        <v>2289302</v>
      </c>
      <c r="I432" s="2">
        <v>43704.859581516204</v>
      </c>
      <c r="J432" s="2"/>
      <c r="K432" s="11">
        <v>43600</v>
      </c>
      <c r="L432" s="48">
        <f t="shared" si="161"/>
        <v>27.543453070683654</v>
      </c>
      <c r="M432" s="46">
        <f t="shared" si="165"/>
        <v>11.334093421299393</v>
      </c>
      <c r="N432" s="2"/>
      <c r="O432" s="11">
        <v>43600</v>
      </c>
      <c r="P432" s="13">
        <f t="shared" si="155"/>
        <v>0.25</v>
      </c>
      <c r="Q432" s="46">
        <f t="shared" si="176"/>
        <v>1156.6663545681615</v>
      </c>
      <c r="R432" s="2"/>
      <c r="S432" s="25">
        <v>43600</v>
      </c>
      <c r="T432" s="27">
        <f t="shared" si="156"/>
        <v>0.15384615384615385</v>
      </c>
      <c r="U432" s="53">
        <f t="shared" si="160"/>
        <v>1169.7096889251834</v>
      </c>
      <c r="V432" s="27">
        <f t="shared" si="171"/>
        <v>7.407407407407407E-2</v>
      </c>
      <c r="W432" s="54">
        <f t="shared" si="174"/>
        <v>1186.3019058697359</v>
      </c>
      <c r="X432" s="53">
        <f t="shared" si="172"/>
        <v>-16.592216944552547</v>
      </c>
      <c r="Y432" s="52">
        <f t="shared" si="173"/>
        <v>0.2</v>
      </c>
      <c r="Z432" s="55">
        <f t="shared" si="152"/>
        <v>-7.8699543531890512</v>
      </c>
      <c r="AA432" s="53">
        <f t="shared" si="175"/>
        <v>-8.7222625913634957</v>
      </c>
      <c r="AB432" s="2"/>
      <c r="AC432" s="11">
        <f>C432</f>
        <v>43600</v>
      </c>
      <c r="AD432" s="17">
        <f>AVERAGE(G426:G432)</f>
        <v>1154.8142857142857</v>
      </c>
      <c r="AE432" s="18">
        <f>AVERAGE(G419:G432)</f>
        <v>1181.2442857142858</v>
      </c>
      <c r="AG432" s="30">
        <f>AVERAGE(E432,F432,G432)</f>
        <v>1150.7366666666667</v>
      </c>
      <c r="AH432" s="30">
        <f t="shared" si="157"/>
        <v>1154.0461904761903</v>
      </c>
      <c r="AI432" s="30">
        <f t="shared" si="158"/>
        <v>14.449115646258504</v>
      </c>
      <c r="AJ432" s="31">
        <f t="shared" si="159"/>
        <v>-15.269787164589566</v>
      </c>
      <c r="AK432" s="25">
        <f t="shared" si="153"/>
        <v>43600</v>
      </c>
      <c r="AN432" s="22">
        <f>AVERAGE(E432,F432,G432)</f>
        <v>1150.7366666666667</v>
      </c>
      <c r="AO432" s="23">
        <f t="shared" si="168"/>
        <v>1200.4758333333334</v>
      </c>
      <c r="AP432" s="23">
        <f t="shared" si="169"/>
        <v>44.10199999999999</v>
      </c>
      <c r="AQ432" s="24">
        <f t="shared" si="170"/>
        <v>-75.188074111025571</v>
      </c>
      <c r="AR432" s="25">
        <v>43600</v>
      </c>
      <c r="AU432" s="22">
        <f>G432-G431</f>
        <v>43.769999999999982</v>
      </c>
      <c r="AV432" s="27">
        <f t="shared" si="154"/>
        <v>43.769999999999982</v>
      </c>
      <c r="AW432" s="27">
        <f t="shared" si="162"/>
        <v>0</v>
      </c>
      <c r="AX432" s="38">
        <f t="shared" si="166"/>
        <v>7.2085397068132826</v>
      </c>
      <c r="AY432" s="38">
        <f t="shared" si="167"/>
        <v>8.9333548295253404</v>
      </c>
      <c r="AZ432" s="27">
        <f t="shared" si="163"/>
        <v>0.80692414488995468</v>
      </c>
      <c r="BA432" s="35">
        <f t="shared" si="164"/>
        <v>44.657333688963348</v>
      </c>
      <c r="BB432" s="25">
        <v>43600</v>
      </c>
    </row>
    <row r="433" spans="1:54" x14ac:dyDescent="0.25">
      <c r="A433">
        <v>1436</v>
      </c>
      <c r="B433">
        <v>3</v>
      </c>
      <c r="C433" s="2">
        <v>43601</v>
      </c>
      <c r="D433">
        <v>1164.51</v>
      </c>
      <c r="E433">
        <v>1188.1600000000001</v>
      </c>
      <c r="F433">
        <v>1162.8399999999999</v>
      </c>
      <c r="G433">
        <v>1178.98</v>
      </c>
      <c r="H433">
        <v>1531404</v>
      </c>
      <c r="I433" s="2">
        <v>43704.859581516204</v>
      </c>
      <c r="J433" s="2"/>
      <c r="K433" s="11">
        <v>43601</v>
      </c>
      <c r="L433" s="48">
        <f t="shared" si="161"/>
        <v>36.100811123986084</v>
      </c>
      <c r="M433" s="46">
        <f t="shared" si="165"/>
        <v>21.389552437582211</v>
      </c>
      <c r="N433" s="2"/>
      <c r="O433" s="11">
        <v>43601</v>
      </c>
      <c r="P433" s="13">
        <f t="shared" si="155"/>
        <v>0.25</v>
      </c>
      <c r="Q433" s="46">
        <f t="shared" si="176"/>
        <v>1162.2447659261211</v>
      </c>
      <c r="R433" s="2"/>
      <c r="S433" s="25">
        <v>43601</v>
      </c>
      <c r="T433" s="27">
        <f t="shared" si="156"/>
        <v>0.15384615384615385</v>
      </c>
      <c r="U433" s="53">
        <f t="shared" si="160"/>
        <v>1171.1358906290013</v>
      </c>
      <c r="V433" s="27">
        <f t="shared" si="171"/>
        <v>7.407407407407407E-2</v>
      </c>
      <c r="W433" s="54">
        <f t="shared" si="174"/>
        <v>1185.7595424719777</v>
      </c>
      <c r="X433" s="53">
        <f t="shared" si="172"/>
        <v>-14.623651842976415</v>
      </c>
      <c r="Y433" s="52">
        <f t="shared" si="173"/>
        <v>0.2</v>
      </c>
      <c r="Z433" s="55">
        <f t="shared" si="152"/>
        <v>-9.2206938511465246</v>
      </c>
      <c r="AA433" s="53">
        <f t="shared" si="175"/>
        <v>-5.40295799182989</v>
      </c>
      <c r="AB433" s="2"/>
      <c r="AC433" s="11">
        <f>C433</f>
        <v>43601</v>
      </c>
      <c r="AD433" s="17">
        <f>AVERAGE(G427:G433)</f>
        <v>1155.5114285714285</v>
      </c>
      <c r="AE433" s="18">
        <f>AVERAGE(G420:G433)</f>
        <v>1174.5871428571429</v>
      </c>
      <c r="AG433" s="30">
        <f>AVERAGE(E433,F433,G433)</f>
        <v>1176.6600000000001</v>
      </c>
      <c r="AH433" s="30">
        <f t="shared" si="157"/>
        <v>1154.2557142857142</v>
      </c>
      <c r="AI433" s="30">
        <f t="shared" si="158"/>
        <v>14.628707482993182</v>
      </c>
      <c r="AJ433" s="31">
        <f t="shared" si="159"/>
        <v>102.10191497474977</v>
      </c>
      <c r="AK433" s="25">
        <f t="shared" si="153"/>
        <v>43601</v>
      </c>
      <c r="AN433" s="22">
        <f>AVERAGE(E433,F433,G433)</f>
        <v>1176.6600000000001</v>
      </c>
      <c r="AO433" s="23">
        <f t="shared" si="168"/>
        <v>1197.5635</v>
      </c>
      <c r="AP433" s="23">
        <f t="shared" si="169"/>
        <v>42.697549999999957</v>
      </c>
      <c r="AQ433" s="24">
        <f t="shared" si="170"/>
        <v>-32.638094379341695</v>
      </c>
      <c r="AR433" s="25">
        <v>43601</v>
      </c>
      <c r="AU433" s="22">
        <f>G433-G432</f>
        <v>14.769999999999982</v>
      </c>
      <c r="AV433" s="27">
        <f t="shared" si="154"/>
        <v>14.769999999999982</v>
      </c>
      <c r="AW433" s="27">
        <f t="shared" si="162"/>
        <v>0</v>
      </c>
      <c r="AX433" s="38">
        <f t="shared" si="166"/>
        <v>7.748644013469475</v>
      </c>
      <c r="AY433" s="38">
        <f t="shared" si="167"/>
        <v>8.2952580559878157</v>
      </c>
      <c r="AZ433" s="27">
        <f t="shared" si="163"/>
        <v>0.93410523954420255</v>
      </c>
      <c r="BA433" s="35">
        <f t="shared" si="164"/>
        <v>48.296505301042288</v>
      </c>
      <c r="BB433" s="25">
        <v>43601</v>
      </c>
    </row>
    <row r="434" spans="1:54" x14ac:dyDescent="0.25">
      <c r="A434">
        <v>1437</v>
      </c>
      <c r="B434">
        <v>3</v>
      </c>
      <c r="C434" s="2">
        <v>43602</v>
      </c>
      <c r="D434">
        <v>1168.47</v>
      </c>
      <c r="E434">
        <v>1180.1500000000001</v>
      </c>
      <c r="F434">
        <v>1160.01</v>
      </c>
      <c r="G434">
        <v>1162.3</v>
      </c>
      <c r="H434">
        <v>1208623</v>
      </c>
      <c r="I434" s="2">
        <v>43704.859581516204</v>
      </c>
      <c r="J434" s="2"/>
      <c r="K434" s="11">
        <v>43602</v>
      </c>
      <c r="L434" s="48">
        <f t="shared" si="161"/>
        <v>59.929078014184341</v>
      </c>
      <c r="M434" s="46">
        <f t="shared" si="165"/>
        <v>41.191114069618031</v>
      </c>
      <c r="N434" s="2"/>
      <c r="O434" s="11">
        <v>43602</v>
      </c>
      <c r="P434" s="13">
        <f t="shared" si="155"/>
        <v>0.25</v>
      </c>
      <c r="Q434" s="46">
        <f t="shared" si="176"/>
        <v>1162.2585744445907</v>
      </c>
      <c r="R434" s="2"/>
      <c r="S434" s="25">
        <v>43602</v>
      </c>
      <c r="T434" s="27">
        <f t="shared" si="156"/>
        <v>0.15384615384615385</v>
      </c>
      <c r="U434" s="53">
        <f t="shared" si="160"/>
        <v>1169.7765228399242</v>
      </c>
      <c r="V434" s="27">
        <f t="shared" si="171"/>
        <v>7.407407407407407E-2</v>
      </c>
      <c r="W434" s="54">
        <f t="shared" si="174"/>
        <v>1184.0217985851646</v>
      </c>
      <c r="X434" s="53">
        <f t="shared" si="172"/>
        <v>-14.245275745240406</v>
      </c>
      <c r="Y434" s="52">
        <f t="shared" si="173"/>
        <v>0.2</v>
      </c>
      <c r="Z434" s="55">
        <f t="shared" si="152"/>
        <v>-10.225610229965302</v>
      </c>
      <c r="AA434" s="53">
        <f t="shared" si="175"/>
        <v>-4.0196655152751042</v>
      </c>
      <c r="AB434" s="2"/>
      <c r="AC434" s="11">
        <f>C434</f>
        <v>43602</v>
      </c>
      <c r="AD434" s="17">
        <f>AVERAGE(G428:G434)</f>
        <v>1154.944285714286</v>
      </c>
      <c r="AE434" s="18">
        <f>AVERAGE(G421:G434)</f>
        <v>1165.6385714285714</v>
      </c>
      <c r="AG434" s="30">
        <f>AVERAGE(E434,F434,G434)</f>
        <v>1167.4866666666667</v>
      </c>
      <c r="AH434" s="30">
        <f t="shared" si="157"/>
        <v>1153.7809523809524</v>
      </c>
      <c r="AI434" s="30">
        <f t="shared" si="158"/>
        <v>14.221768707482981</v>
      </c>
      <c r="AJ434" s="31">
        <f t="shared" si="159"/>
        <v>64.247584425523868</v>
      </c>
      <c r="AK434" s="25">
        <f t="shared" si="153"/>
        <v>43602</v>
      </c>
      <c r="AN434" s="22">
        <f>AVERAGE(E434,F434,G434)</f>
        <v>1167.4866666666667</v>
      </c>
      <c r="AO434" s="23">
        <f t="shared" si="168"/>
        <v>1194.0548333333336</v>
      </c>
      <c r="AP434" s="23">
        <f t="shared" si="169"/>
        <v>40.793100000000074</v>
      </c>
      <c r="AQ434" s="24">
        <f t="shared" si="170"/>
        <v>-43.419380020423169</v>
      </c>
      <c r="AR434" s="25">
        <v>43602</v>
      </c>
      <c r="AU434" s="22">
        <f>G434-G433</f>
        <v>-16.680000000000064</v>
      </c>
      <c r="AV434" s="27">
        <f t="shared" si="154"/>
        <v>0</v>
      </c>
      <c r="AW434" s="27">
        <f t="shared" si="162"/>
        <v>16.680000000000064</v>
      </c>
      <c r="AX434" s="38">
        <f t="shared" si="166"/>
        <v>7.1951694410787983</v>
      </c>
      <c r="AY434" s="38">
        <f t="shared" si="167"/>
        <v>8.8941681948458342</v>
      </c>
      <c r="AZ434" s="27">
        <f t="shared" si="163"/>
        <v>0.80897609348656074</v>
      </c>
      <c r="BA434" s="35">
        <f t="shared" si="164"/>
        <v>44.72010970180191</v>
      </c>
      <c r="BB434" s="25">
        <v>43602</v>
      </c>
    </row>
    <row r="435" spans="1:54" x14ac:dyDescent="0.25">
      <c r="A435">
        <v>1438</v>
      </c>
      <c r="B435">
        <v>3</v>
      </c>
      <c r="C435" s="2">
        <v>43605</v>
      </c>
      <c r="D435">
        <v>1144.5</v>
      </c>
      <c r="E435">
        <v>1146.8</v>
      </c>
      <c r="F435">
        <v>1131.44</v>
      </c>
      <c r="G435">
        <v>1138.8499999999999</v>
      </c>
      <c r="H435">
        <v>1353292</v>
      </c>
      <c r="I435" s="2">
        <v>43704.859581516204</v>
      </c>
      <c r="J435" s="2"/>
      <c r="K435" s="11">
        <v>43605</v>
      </c>
      <c r="L435" s="48">
        <f t="shared" si="161"/>
        <v>29.90024265300605</v>
      </c>
      <c r="M435" s="46">
        <f t="shared" si="165"/>
        <v>41.976710597058826</v>
      </c>
      <c r="N435" s="2"/>
      <c r="O435" s="11">
        <v>43605</v>
      </c>
      <c r="P435" s="13">
        <f t="shared" si="155"/>
        <v>0.25</v>
      </c>
      <c r="Q435" s="46">
        <f t="shared" si="176"/>
        <v>1156.4064308334432</v>
      </c>
      <c r="R435" s="2"/>
      <c r="S435" s="25">
        <v>43605</v>
      </c>
      <c r="T435" s="27">
        <f t="shared" si="156"/>
        <v>0.15384615384615385</v>
      </c>
      <c r="U435" s="53">
        <f t="shared" si="160"/>
        <v>1165.0185962491666</v>
      </c>
      <c r="V435" s="27">
        <f t="shared" si="171"/>
        <v>7.407407407407407E-2</v>
      </c>
      <c r="W435" s="54">
        <f t="shared" si="174"/>
        <v>1180.6757394307078</v>
      </c>
      <c r="X435" s="53">
        <f t="shared" si="172"/>
        <v>-15.657143181541187</v>
      </c>
      <c r="Y435" s="52">
        <f t="shared" si="173"/>
        <v>0.2</v>
      </c>
      <c r="Z435" s="55">
        <f t="shared" ref="Z435:Z498" si="177">((X435 -Z434)*Y435)+Z434</f>
        <v>-11.311916820280478</v>
      </c>
      <c r="AA435" s="53">
        <f t="shared" si="175"/>
        <v>-4.3452263612607087</v>
      </c>
      <c r="AB435" s="2"/>
      <c r="AC435" s="11">
        <f>C435</f>
        <v>43605</v>
      </c>
      <c r="AD435" s="17">
        <f>AVERAGE(G429:G435)</f>
        <v>1151.5828571428572</v>
      </c>
      <c r="AE435" s="18">
        <f>AVERAGE(G422:G435)</f>
        <v>1162.0935714285713</v>
      </c>
      <c r="AG435" s="30">
        <f>AVERAGE(E435,F435,G435)</f>
        <v>1139.03</v>
      </c>
      <c r="AH435" s="30">
        <f t="shared" si="157"/>
        <v>1150.6476190476189</v>
      </c>
      <c r="AI435" s="30">
        <f t="shared" si="158"/>
        <v>14.880816326530619</v>
      </c>
      <c r="AJ435" s="31">
        <f t="shared" si="159"/>
        <v>-52.047409195359911</v>
      </c>
      <c r="AK435" s="25">
        <f t="shared" si="153"/>
        <v>43605</v>
      </c>
      <c r="AN435" s="22">
        <f>AVERAGE(E435,F435,G435)</f>
        <v>1139.03</v>
      </c>
      <c r="AO435" s="23">
        <f t="shared" si="168"/>
        <v>1188.902333333333</v>
      </c>
      <c r="AP435" s="23">
        <f t="shared" si="169"/>
        <v>38.566833333333136</v>
      </c>
      <c r="AQ435" s="24">
        <f t="shared" si="170"/>
        <v>-86.209365272117708</v>
      </c>
      <c r="AR435" s="25">
        <v>43605</v>
      </c>
      <c r="AU435" s="22">
        <f>G435-G434</f>
        <v>-23.450000000000045</v>
      </c>
      <c r="AV435" s="27">
        <f t="shared" si="154"/>
        <v>0</v>
      </c>
      <c r="AW435" s="27">
        <f t="shared" si="162"/>
        <v>23.450000000000045</v>
      </c>
      <c r="AX435" s="38">
        <f t="shared" si="166"/>
        <v>6.6812287667160266</v>
      </c>
      <c r="AY435" s="38">
        <f t="shared" si="167"/>
        <v>9.9338704666425635</v>
      </c>
      <c r="AZ435" s="27">
        <f t="shared" si="163"/>
        <v>0.67257055436259772</v>
      </c>
      <c r="BA435" s="35">
        <f t="shared" si="164"/>
        <v>40.211789727394105</v>
      </c>
      <c r="BB435" s="25">
        <v>43605</v>
      </c>
    </row>
    <row r="436" spans="1:54" x14ac:dyDescent="0.25">
      <c r="A436">
        <v>1439</v>
      </c>
      <c r="B436">
        <v>3</v>
      </c>
      <c r="C436" s="2">
        <v>43606</v>
      </c>
      <c r="D436">
        <v>1148.49</v>
      </c>
      <c r="E436">
        <v>1152.71</v>
      </c>
      <c r="F436">
        <v>1137.94</v>
      </c>
      <c r="G436">
        <v>1149.6300000000001</v>
      </c>
      <c r="H436">
        <v>1160158</v>
      </c>
      <c r="I436" s="2">
        <v>43704.859581516204</v>
      </c>
      <c r="J436" s="2"/>
      <c r="K436" s="11">
        <v>43606</v>
      </c>
      <c r="L436" s="48">
        <f t="shared" si="161"/>
        <v>44.432461579940828</v>
      </c>
      <c r="M436" s="46">
        <f t="shared" si="165"/>
        <v>44.7539274157104</v>
      </c>
      <c r="N436" s="2"/>
      <c r="O436" s="11">
        <v>43606</v>
      </c>
      <c r="P436" s="13">
        <f t="shared" si="155"/>
        <v>0.25</v>
      </c>
      <c r="Q436" s="46">
        <f t="shared" si="176"/>
        <v>1154.7123231250825</v>
      </c>
      <c r="R436" s="2"/>
      <c r="S436" s="25">
        <v>43606</v>
      </c>
      <c r="T436" s="27">
        <f t="shared" si="156"/>
        <v>0.15384615384615385</v>
      </c>
      <c r="U436" s="53">
        <f t="shared" si="160"/>
        <v>1162.6511199031411</v>
      </c>
      <c r="V436" s="27">
        <f t="shared" si="171"/>
        <v>7.407407407407407E-2</v>
      </c>
      <c r="W436" s="54">
        <f t="shared" si="174"/>
        <v>1178.3760550284333</v>
      </c>
      <c r="X436" s="53">
        <f t="shared" si="172"/>
        <v>-15.724935125292177</v>
      </c>
      <c r="Y436" s="52">
        <f t="shared" si="173"/>
        <v>0.2</v>
      </c>
      <c r="Z436" s="55">
        <f t="shared" si="177"/>
        <v>-12.194520481282819</v>
      </c>
      <c r="AA436" s="53">
        <f t="shared" si="175"/>
        <v>-3.5304146440093582</v>
      </c>
      <c r="AB436" s="2"/>
      <c r="AC436" s="11">
        <f>C436</f>
        <v>43606</v>
      </c>
      <c r="AD436" s="17">
        <f>AVERAGE(G430:G436)</f>
        <v>1149.4914285714285</v>
      </c>
      <c r="AE436" s="18">
        <f>AVERAGE(G423:G436)</f>
        <v>1160.7757142857142</v>
      </c>
      <c r="AG436" s="30">
        <f>AVERAGE(E436,F436,G436)</f>
        <v>1146.76</v>
      </c>
      <c r="AH436" s="30">
        <f t="shared" si="157"/>
        <v>1148.7861904761905</v>
      </c>
      <c r="AI436" s="30">
        <f t="shared" si="158"/>
        <v>13.864217687074838</v>
      </c>
      <c r="AJ436" s="31">
        <f t="shared" si="159"/>
        <v>-9.7430210725340913</v>
      </c>
      <c r="AK436" s="25">
        <f t="shared" si="153"/>
        <v>43606</v>
      </c>
      <c r="AN436" s="22">
        <f>AVERAGE(E436,F436,G436)</f>
        <v>1146.76</v>
      </c>
      <c r="AO436" s="23">
        <f t="shared" si="168"/>
        <v>1183.2414999999999</v>
      </c>
      <c r="AP436" s="23">
        <f t="shared" si="169"/>
        <v>33.942583333333246</v>
      </c>
      <c r="AQ436" s="24">
        <f t="shared" si="170"/>
        <v>-71.653355789556315</v>
      </c>
      <c r="AR436" s="25">
        <v>43606</v>
      </c>
      <c r="AU436" s="22">
        <f>G436-G435</f>
        <v>10.7800000000002</v>
      </c>
      <c r="AV436" s="27">
        <f t="shared" si="154"/>
        <v>10.7800000000002</v>
      </c>
      <c r="AW436" s="27">
        <f t="shared" si="162"/>
        <v>0</v>
      </c>
      <c r="AX436" s="38">
        <f t="shared" si="166"/>
        <v>6.9739981405220393</v>
      </c>
      <c r="AY436" s="38">
        <f t="shared" si="167"/>
        <v>9.2243082904538092</v>
      </c>
      <c r="AZ436" s="27">
        <f t="shared" si="163"/>
        <v>0.75604564818582609</v>
      </c>
      <c r="BA436" s="35">
        <f t="shared" si="164"/>
        <v>43.053872145459216</v>
      </c>
      <c r="BB436" s="25">
        <v>43606</v>
      </c>
    </row>
    <row r="437" spans="1:54" x14ac:dyDescent="0.25">
      <c r="A437">
        <v>1440</v>
      </c>
      <c r="B437">
        <v>3</v>
      </c>
      <c r="C437" s="2">
        <v>43607</v>
      </c>
      <c r="D437">
        <v>1146.75</v>
      </c>
      <c r="E437">
        <v>1158.52</v>
      </c>
      <c r="F437">
        <v>1145.8900000000001</v>
      </c>
      <c r="G437">
        <v>1151.42</v>
      </c>
      <c r="H437">
        <v>914839</v>
      </c>
      <c r="I437" s="2">
        <v>43704.859581516204</v>
      </c>
      <c r="J437" s="2"/>
      <c r="K437" s="11">
        <v>43607</v>
      </c>
      <c r="L437" s="48">
        <f t="shared" si="161"/>
        <v>46.845510919385383</v>
      </c>
      <c r="M437" s="46">
        <f t="shared" si="165"/>
        <v>40.39273838411075</v>
      </c>
      <c r="N437" s="2"/>
      <c r="O437" s="11">
        <v>43607</v>
      </c>
      <c r="P437" s="13">
        <f t="shared" si="155"/>
        <v>0.25</v>
      </c>
      <c r="Q437" s="46">
        <f t="shared" si="176"/>
        <v>1153.8892423438119</v>
      </c>
      <c r="R437" s="2"/>
      <c r="S437" s="25">
        <v>43607</v>
      </c>
      <c r="T437" s="27">
        <f t="shared" si="156"/>
        <v>0.15384615384615385</v>
      </c>
      <c r="U437" s="53">
        <f t="shared" si="160"/>
        <v>1160.9232553026579</v>
      </c>
      <c r="V437" s="27">
        <f t="shared" si="171"/>
        <v>7.407407407407407E-2</v>
      </c>
      <c r="W437" s="54">
        <f t="shared" si="174"/>
        <v>1176.3793102115123</v>
      </c>
      <c r="X437" s="53">
        <f t="shared" si="172"/>
        <v>-15.456054908854412</v>
      </c>
      <c r="Y437" s="52">
        <f t="shared" si="173"/>
        <v>0.2</v>
      </c>
      <c r="Z437" s="55">
        <f t="shared" si="177"/>
        <v>-12.846827366797138</v>
      </c>
      <c r="AA437" s="53">
        <f t="shared" si="175"/>
        <v>-2.6092275420572744</v>
      </c>
      <c r="AB437" s="2"/>
      <c r="AC437" s="11">
        <f>C437</f>
        <v>43607</v>
      </c>
      <c r="AD437" s="17">
        <f>AVERAGE(G431:G437)</f>
        <v>1152.2614285714287</v>
      </c>
      <c r="AE437" s="18">
        <f>AVERAGE(G424:G437)</f>
        <v>1159.9764285714284</v>
      </c>
      <c r="AG437" s="30">
        <f>AVERAGE(E437,F437,G437)</f>
        <v>1151.9433333333334</v>
      </c>
      <c r="AH437" s="30">
        <f t="shared" si="157"/>
        <v>1151.3457142857144</v>
      </c>
      <c r="AI437" s="30">
        <f t="shared" si="158"/>
        <v>12.015102040816341</v>
      </c>
      <c r="AJ437" s="31">
        <f t="shared" si="159"/>
        <v>3.3159327075144138</v>
      </c>
      <c r="AK437" s="25">
        <f t="shared" si="153"/>
        <v>43607</v>
      </c>
      <c r="AN437" s="22">
        <f>AVERAGE(E437,F437,G437)</f>
        <v>1151.9433333333334</v>
      </c>
      <c r="AO437" s="23">
        <f t="shared" si="168"/>
        <v>1177.8551666666667</v>
      </c>
      <c r="AP437" s="23">
        <f t="shared" si="169"/>
        <v>29.139900000000011</v>
      </c>
      <c r="AQ437" s="24">
        <f t="shared" si="170"/>
        <v>-59.281451053557319</v>
      </c>
      <c r="AR437" s="25">
        <v>43607</v>
      </c>
      <c r="AU437" s="22">
        <f>G437-G436</f>
        <v>1.7899999999999636</v>
      </c>
      <c r="AV437" s="27">
        <f t="shared" si="154"/>
        <v>1.7899999999999636</v>
      </c>
      <c r="AW437" s="27">
        <f t="shared" si="162"/>
        <v>0</v>
      </c>
      <c r="AX437" s="38">
        <f t="shared" si="166"/>
        <v>6.6037125590561772</v>
      </c>
      <c r="AY437" s="38">
        <f t="shared" si="167"/>
        <v>8.5654291268499652</v>
      </c>
      <c r="AZ437" s="27">
        <f t="shared" si="163"/>
        <v>0.77097276286550376</v>
      </c>
      <c r="BA437" s="35">
        <f t="shared" si="164"/>
        <v>43.533857721111382</v>
      </c>
      <c r="BB437" s="25">
        <v>43607</v>
      </c>
    </row>
    <row r="438" spans="1:54" x14ac:dyDescent="0.25">
      <c r="A438">
        <v>1441</v>
      </c>
      <c r="B438">
        <v>3</v>
      </c>
      <c r="C438" s="2">
        <v>43608</v>
      </c>
      <c r="D438">
        <v>1140.5</v>
      </c>
      <c r="E438">
        <v>1145.97</v>
      </c>
      <c r="F438">
        <v>1129.22</v>
      </c>
      <c r="G438">
        <v>1140.77</v>
      </c>
      <c r="H438">
        <v>1199300</v>
      </c>
      <c r="I438" s="2">
        <v>43704.859581516204</v>
      </c>
      <c r="J438" s="2"/>
      <c r="K438" s="11">
        <v>43608</v>
      </c>
      <c r="L438" s="48">
        <f t="shared" si="161"/>
        <v>32.48854138581823</v>
      </c>
      <c r="M438" s="46">
        <f t="shared" si="165"/>
        <v>41.25550462838148</v>
      </c>
      <c r="N438" s="2"/>
      <c r="O438" s="11">
        <v>43608</v>
      </c>
      <c r="P438" s="13">
        <f t="shared" si="155"/>
        <v>0.25</v>
      </c>
      <c r="Q438" s="46">
        <f t="shared" si="176"/>
        <v>1150.6094317578591</v>
      </c>
      <c r="R438" s="2"/>
      <c r="S438" s="25">
        <v>43608</v>
      </c>
      <c r="T438" s="27">
        <f t="shared" si="156"/>
        <v>0.15384615384615385</v>
      </c>
      <c r="U438" s="53">
        <f t="shared" si="160"/>
        <v>1157.8227544868644</v>
      </c>
      <c r="V438" s="27">
        <f t="shared" si="171"/>
        <v>7.407407407407407E-2</v>
      </c>
      <c r="W438" s="54">
        <f t="shared" si="174"/>
        <v>1173.7415835291781</v>
      </c>
      <c r="X438" s="53">
        <f t="shared" si="172"/>
        <v>-15.918829042313746</v>
      </c>
      <c r="Y438" s="52">
        <f t="shared" si="173"/>
        <v>0.2</v>
      </c>
      <c r="Z438" s="55">
        <f t="shared" si="177"/>
        <v>-13.461227701900459</v>
      </c>
      <c r="AA438" s="53">
        <f t="shared" si="175"/>
        <v>-2.4576013404132873</v>
      </c>
      <c r="AB438" s="2"/>
      <c r="AC438" s="11">
        <f>C438</f>
        <v>43608</v>
      </c>
      <c r="AD438" s="17">
        <f>AVERAGE(G432:G438)</f>
        <v>1155.1657142857143</v>
      </c>
      <c r="AE438" s="18">
        <f>AVERAGE(G425:G438)</f>
        <v>1156.7885714285715</v>
      </c>
      <c r="AG438" s="30">
        <f>AVERAGE(E438,F438,G438)</f>
        <v>1138.6533333333334</v>
      </c>
      <c r="AH438" s="30">
        <f t="shared" si="157"/>
        <v>1153.0385714285715</v>
      </c>
      <c r="AI438" s="30">
        <f t="shared" si="158"/>
        <v>10.877006802721098</v>
      </c>
      <c r="AJ438" s="31">
        <f t="shared" si="159"/>
        <v>-88.169097474127938</v>
      </c>
      <c r="AK438" s="25">
        <f t="shared" si="153"/>
        <v>43608</v>
      </c>
      <c r="AN438" s="22">
        <f>AVERAGE(E438,F438,G438)</f>
        <v>1138.6533333333334</v>
      </c>
      <c r="AO438" s="23">
        <f t="shared" si="168"/>
        <v>1171.7396666666664</v>
      </c>
      <c r="AP438" s="23">
        <f t="shared" si="169"/>
        <v>24.993933333333281</v>
      </c>
      <c r="AQ438" s="24">
        <f t="shared" si="170"/>
        <v>-88.251637953031349</v>
      </c>
      <c r="AR438" s="25">
        <v>43608</v>
      </c>
      <c r="AU438" s="22">
        <f>G438-G437</f>
        <v>-10.650000000000091</v>
      </c>
      <c r="AV438" s="27">
        <f t="shared" si="154"/>
        <v>0</v>
      </c>
      <c r="AW438" s="27">
        <f t="shared" si="162"/>
        <v>10.650000000000091</v>
      </c>
      <c r="AX438" s="38">
        <f t="shared" si="166"/>
        <v>6.1320188048378785</v>
      </c>
      <c r="AY438" s="38">
        <f t="shared" si="167"/>
        <v>8.7143270463606886</v>
      </c>
      <c r="AZ438" s="27">
        <f t="shared" si="163"/>
        <v>0.70367095155084369</v>
      </c>
      <c r="BA438" s="35">
        <f t="shared" si="164"/>
        <v>41.303219433910954</v>
      </c>
      <c r="BB438" s="25">
        <v>43608</v>
      </c>
    </row>
    <row r="439" spans="1:54" x14ac:dyDescent="0.25">
      <c r="A439">
        <v>1442</v>
      </c>
      <c r="B439">
        <v>3</v>
      </c>
      <c r="C439" s="2">
        <v>43609</v>
      </c>
      <c r="D439">
        <v>1147.3599999999999</v>
      </c>
      <c r="E439">
        <v>1149.77</v>
      </c>
      <c r="F439">
        <v>1131.6600000000001</v>
      </c>
      <c r="G439">
        <v>1133.47</v>
      </c>
      <c r="H439">
        <v>1112341</v>
      </c>
      <c r="I439" s="2">
        <v>43704.859581516204</v>
      </c>
      <c r="J439" s="2"/>
      <c r="K439" s="11">
        <v>43609</v>
      </c>
      <c r="L439" s="48">
        <f t="shared" si="161"/>
        <v>22.773485156567656</v>
      </c>
      <c r="M439" s="46">
        <f t="shared" si="165"/>
        <v>34.035845820590424</v>
      </c>
      <c r="N439" s="2"/>
      <c r="O439" s="11">
        <v>43609</v>
      </c>
      <c r="P439" s="13">
        <f t="shared" si="155"/>
        <v>0.25</v>
      </c>
      <c r="Q439" s="46">
        <f t="shared" si="176"/>
        <v>1146.3245738183944</v>
      </c>
      <c r="R439" s="2"/>
      <c r="S439" s="25">
        <v>43609</v>
      </c>
      <c r="T439" s="27">
        <f t="shared" si="156"/>
        <v>0.15384615384615385</v>
      </c>
      <c r="U439" s="53">
        <f t="shared" si="160"/>
        <v>1154.0761768735006</v>
      </c>
      <c r="V439" s="27">
        <f t="shared" si="171"/>
        <v>7.407407407407407E-2</v>
      </c>
      <c r="W439" s="54">
        <f t="shared" si="174"/>
        <v>1170.7585032677575</v>
      </c>
      <c r="X439" s="53">
        <f t="shared" si="172"/>
        <v>-16.682326394256961</v>
      </c>
      <c r="Y439" s="52">
        <f t="shared" si="173"/>
        <v>0.2</v>
      </c>
      <c r="Z439" s="55">
        <f t="shared" si="177"/>
        <v>-14.105447440371758</v>
      </c>
      <c r="AA439" s="53">
        <f t="shared" si="175"/>
        <v>-2.5768789538852026</v>
      </c>
      <c r="AB439" s="2"/>
      <c r="AC439" s="11">
        <f>C439</f>
        <v>43609</v>
      </c>
      <c r="AD439" s="17">
        <f>AVERAGE(G433:G439)</f>
        <v>1150.774285714286</v>
      </c>
      <c r="AE439" s="18">
        <f>AVERAGE(G426:G439)</f>
        <v>1152.7942857142857</v>
      </c>
      <c r="AG439" s="30">
        <f>AVERAGE(E439,F439,G439)</f>
        <v>1138.3000000000002</v>
      </c>
      <c r="AH439" s="30">
        <f t="shared" si="157"/>
        <v>1151.2619047619048</v>
      </c>
      <c r="AI439" s="30">
        <f t="shared" si="158"/>
        <v>12.0869387755102</v>
      </c>
      <c r="AJ439" s="31">
        <f t="shared" si="159"/>
        <v>-71.492625235912982</v>
      </c>
      <c r="AK439" s="25">
        <f t="shared" si="153"/>
        <v>43609</v>
      </c>
      <c r="AN439" s="22">
        <f>AVERAGE(E439,F439,G439)</f>
        <v>1138.3000000000002</v>
      </c>
      <c r="AO439" s="23">
        <f t="shared" si="168"/>
        <v>1165.2284999999997</v>
      </c>
      <c r="AP439" s="23">
        <f t="shared" si="169"/>
        <v>20.657349999999962</v>
      </c>
      <c r="AQ439" s="24">
        <f t="shared" si="170"/>
        <v>-86.905306505108626</v>
      </c>
      <c r="AR439" s="25">
        <v>43609</v>
      </c>
      <c r="AU439" s="22">
        <f>G439-G438</f>
        <v>-7.2999999999999545</v>
      </c>
      <c r="AV439" s="27">
        <f t="shared" si="154"/>
        <v>0</v>
      </c>
      <c r="AW439" s="27">
        <f t="shared" si="162"/>
        <v>7.2999999999999545</v>
      </c>
      <c r="AX439" s="38">
        <f t="shared" si="166"/>
        <v>5.6940174616351724</v>
      </c>
      <c r="AY439" s="38">
        <f t="shared" si="167"/>
        <v>8.6133036859063505</v>
      </c>
      <c r="AZ439" s="27">
        <f t="shared" si="163"/>
        <v>0.66107241417159079</v>
      </c>
      <c r="BA439" s="35">
        <f t="shared" si="164"/>
        <v>39.797928647275768</v>
      </c>
      <c r="BB439" s="25">
        <v>43609</v>
      </c>
    </row>
    <row r="440" spans="1:54" x14ac:dyDescent="0.25">
      <c r="A440">
        <v>1443</v>
      </c>
      <c r="B440">
        <v>3</v>
      </c>
      <c r="C440" s="2">
        <v>43613</v>
      </c>
      <c r="D440">
        <v>1134</v>
      </c>
      <c r="E440">
        <v>1151.5899999999999</v>
      </c>
      <c r="F440">
        <v>1133.1199999999999</v>
      </c>
      <c r="G440">
        <v>1134.1500000000001</v>
      </c>
      <c r="H440">
        <v>1365166</v>
      </c>
      <c r="I440" s="2">
        <v>43704.859581516204</v>
      </c>
      <c r="J440" s="2"/>
      <c r="K440" s="11">
        <v>43613</v>
      </c>
      <c r="L440" s="48">
        <f t="shared" si="161"/>
        <v>24.450972163939035</v>
      </c>
      <c r="M440" s="46">
        <f t="shared" si="165"/>
        <v>26.570999568774976</v>
      </c>
      <c r="N440" s="2"/>
      <c r="O440" s="11">
        <v>43613</v>
      </c>
      <c r="P440" s="13">
        <f t="shared" si="155"/>
        <v>0.25</v>
      </c>
      <c r="Q440" s="46">
        <f t="shared" si="176"/>
        <v>1143.280930363796</v>
      </c>
      <c r="R440" s="2"/>
      <c r="S440" s="25">
        <v>43613</v>
      </c>
      <c r="T440" s="27">
        <f t="shared" si="156"/>
        <v>0.15384615384615385</v>
      </c>
      <c r="U440" s="53">
        <f t="shared" si="160"/>
        <v>1151.0106112006542</v>
      </c>
      <c r="V440" s="27">
        <f t="shared" si="171"/>
        <v>7.407407407407407E-2</v>
      </c>
      <c r="W440" s="54">
        <f t="shared" si="174"/>
        <v>1168.0467622849608</v>
      </c>
      <c r="X440" s="53">
        <f t="shared" si="172"/>
        <v>-17.036151084306539</v>
      </c>
      <c r="Y440" s="52">
        <f t="shared" si="173"/>
        <v>0.2</v>
      </c>
      <c r="Z440" s="55">
        <f t="shared" si="177"/>
        <v>-14.691588169158715</v>
      </c>
      <c r="AA440" s="53">
        <f t="shared" si="175"/>
        <v>-2.344562915147824</v>
      </c>
      <c r="AB440" s="2"/>
      <c r="AC440" s="11">
        <f>C440</f>
        <v>43613</v>
      </c>
      <c r="AD440" s="17">
        <f>AVERAGE(G434:G440)</f>
        <v>1144.3700000000001</v>
      </c>
      <c r="AE440" s="18">
        <f>AVERAGE(G427:G440)</f>
        <v>1149.9407142857142</v>
      </c>
      <c r="AG440" s="30">
        <f>AVERAGE(E440,F440,G440)</f>
        <v>1139.6200000000001</v>
      </c>
      <c r="AH440" s="30">
        <f t="shared" si="157"/>
        <v>1145.9704761904763</v>
      </c>
      <c r="AI440" s="30">
        <f t="shared" si="158"/>
        <v>8.0795918367346733</v>
      </c>
      <c r="AJ440" s="31">
        <f t="shared" si="159"/>
        <v>-52.399315203053973</v>
      </c>
      <c r="AK440" s="25">
        <f t="shared" si="153"/>
        <v>43613</v>
      </c>
      <c r="AN440" s="22">
        <f>AVERAGE(E440,F440,G440)</f>
        <v>1139.6200000000001</v>
      </c>
      <c r="AO440" s="23">
        <f t="shared" si="168"/>
        <v>1158.1571666666664</v>
      </c>
      <c r="AP440" s="23">
        <f t="shared" si="169"/>
        <v>15.754116666666686</v>
      </c>
      <c r="AQ440" s="24">
        <f t="shared" si="170"/>
        <v>-78.443694258394927</v>
      </c>
      <c r="AR440" s="25">
        <v>43613</v>
      </c>
      <c r="AU440" s="22">
        <f>G440-G439</f>
        <v>0.68000000000006366</v>
      </c>
      <c r="AV440" s="27">
        <f t="shared" si="154"/>
        <v>0.68000000000006366</v>
      </c>
      <c r="AW440" s="27">
        <f t="shared" si="162"/>
        <v>0</v>
      </c>
      <c r="AX440" s="38">
        <f t="shared" si="166"/>
        <v>5.3358733572326642</v>
      </c>
      <c r="AY440" s="38">
        <f t="shared" si="167"/>
        <v>7.998067708341611</v>
      </c>
      <c r="AZ440" s="27">
        <f t="shared" si="163"/>
        <v>0.66714530956865958</v>
      </c>
      <c r="BA440" s="35">
        <f t="shared" si="164"/>
        <v>40.017226197353494</v>
      </c>
      <c r="BB440" s="25">
        <v>43613</v>
      </c>
    </row>
    <row r="441" spans="1:54" x14ac:dyDescent="0.25">
      <c r="A441">
        <v>1444</v>
      </c>
      <c r="B441">
        <v>3</v>
      </c>
      <c r="C441" s="2">
        <v>43614</v>
      </c>
      <c r="D441">
        <v>1127.52</v>
      </c>
      <c r="E441">
        <v>1129.0999999999999</v>
      </c>
      <c r="F441">
        <v>1108.22</v>
      </c>
      <c r="G441">
        <v>1116.46</v>
      </c>
      <c r="H441">
        <v>1538212</v>
      </c>
      <c r="I441" s="2">
        <v>43704.859581516204</v>
      </c>
      <c r="J441" s="2"/>
      <c r="K441" s="11">
        <v>43614</v>
      </c>
      <c r="L441" s="48">
        <f t="shared" si="161"/>
        <v>10.307730798098579</v>
      </c>
      <c r="M441" s="46">
        <f t="shared" si="165"/>
        <v>19.177396039535086</v>
      </c>
      <c r="N441" s="2"/>
      <c r="O441" s="11">
        <v>43614</v>
      </c>
      <c r="P441" s="13">
        <f t="shared" si="155"/>
        <v>0.25</v>
      </c>
      <c r="Q441" s="46">
        <f t="shared" si="176"/>
        <v>1136.575697772847</v>
      </c>
      <c r="R441" s="2"/>
      <c r="S441" s="25">
        <v>43614</v>
      </c>
      <c r="T441" s="27">
        <f t="shared" si="156"/>
        <v>0.15384615384615385</v>
      </c>
      <c r="U441" s="53">
        <f t="shared" si="160"/>
        <v>1145.6951325543998</v>
      </c>
      <c r="V441" s="27">
        <f t="shared" si="171"/>
        <v>7.407407407407407E-2</v>
      </c>
      <c r="W441" s="54">
        <f t="shared" si="174"/>
        <v>1164.2255206342229</v>
      </c>
      <c r="X441" s="53">
        <f t="shared" si="172"/>
        <v>-18.530388079823069</v>
      </c>
      <c r="Y441" s="52">
        <f t="shared" si="173"/>
        <v>0.2</v>
      </c>
      <c r="Z441" s="55">
        <f t="shared" si="177"/>
        <v>-15.459348151291586</v>
      </c>
      <c r="AA441" s="53">
        <f t="shared" si="175"/>
        <v>-3.0710399285314836</v>
      </c>
      <c r="AB441" s="2"/>
      <c r="AC441" s="11">
        <f>C441</f>
        <v>43614</v>
      </c>
      <c r="AD441" s="17">
        <f>AVERAGE(G435:G441)</f>
        <v>1137.8214285714287</v>
      </c>
      <c r="AE441" s="18">
        <f>AVERAGE(G428:G441)</f>
        <v>1146.3828571428571</v>
      </c>
      <c r="AG441" s="30">
        <f>AVERAGE(E441,F441,G441)</f>
        <v>1117.9266666666665</v>
      </c>
      <c r="AH441" s="30">
        <f t="shared" si="157"/>
        <v>1138.8904761904762</v>
      </c>
      <c r="AI441" s="30">
        <f t="shared" si="158"/>
        <v>6.226122448979595</v>
      </c>
      <c r="AJ441" s="31">
        <f t="shared" si="159"/>
        <v>-224.47154116224687</v>
      </c>
      <c r="AK441" s="25">
        <f t="shared" si="153"/>
        <v>43614</v>
      </c>
      <c r="AN441" s="22">
        <f>AVERAGE(E441,F441,G441)</f>
        <v>1117.9266666666665</v>
      </c>
      <c r="AO441" s="23">
        <f t="shared" si="168"/>
        <v>1154.7819999999997</v>
      </c>
      <c r="AP441" s="23">
        <f t="shared" si="169"/>
        <v>16.401999999999997</v>
      </c>
      <c r="AQ441" s="24">
        <f t="shared" si="170"/>
        <v>-149.80015987210177</v>
      </c>
      <c r="AR441" s="25">
        <v>43614</v>
      </c>
      <c r="AU441" s="22">
        <f>G441-G440</f>
        <v>-17.690000000000055</v>
      </c>
      <c r="AV441" s="27">
        <f t="shared" si="154"/>
        <v>0</v>
      </c>
      <c r="AW441" s="27">
        <f t="shared" si="162"/>
        <v>17.690000000000055</v>
      </c>
      <c r="AX441" s="38">
        <f t="shared" si="166"/>
        <v>4.9547395460017594</v>
      </c>
      <c r="AY441" s="38">
        <f t="shared" si="167"/>
        <v>8.6903485863172136</v>
      </c>
      <c r="AZ441" s="27">
        <f t="shared" si="163"/>
        <v>0.57014278504350235</v>
      </c>
      <c r="BA441" s="35">
        <f t="shared" si="164"/>
        <v>36.311524688992279</v>
      </c>
      <c r="BB441" s="25">
        <v>43614</v>
      </c>
    </row>
    <row r="442" spans="1:54" x14ac:dyDescent="0.25">
      <c r="A442">
        <v>1445</v>
      </c>
      <c r="B442">
        <v>3</v>
      </c>
      <c r="C442" s="2">
        <v>43615</v>
      </c>
      <c r="D442">
        <v>1115.54</v>
      </c>
      <c r="E442">
        <v>1123.1300000000001</v>
      </c>
      <c r="F442">
        <v>1112.1199999999999</v>
      </c>
      <c r="G442">
        <v>1117.95</v>
      </c>
      <c r="H442">
        <v>951873</v>
      </c>
      <c r="I442" s="2">
        <v>43704.859581516204</v>
      </c>
      <c r="J442" s="2"/>
      <c r="K442" s="11">
        <v>43615</v>
      </c>
      <c r="L442" s="48">
        <f t="shared" si="161"/>
        <v>12.17162872154117</v>
      </c>
      <c r="M442" s="46">
        <f t="shared" si="165"/>
        <v>15.643443894526262</v>
      </c>
      <c r="N442" s="2"/>
      <c r="O442" s="11">
        <v>43615</v>
      </c>
      <c r="P442" s="13">
        <f t="shared" si="155"/>
        <v>0.25</v>
      </c>
      <c r="Q442" s="46">
        <f t="shared" si="176"/>
        <v>1131.9192733296352</v>
      </c>
      <c r="R442" s="2"/>
      <c r="S442" s="25">
        <v>43615</v>
      </c>
      <c r="T442" s="27">
        <f t="shared" si="156"/>
        <v>0.15384615384615385</v>
      </c>
      <c r="U442" s="53">
        <f t="shared" si="160"/>
        <v>1141.4266506229537</v>
      </c>
      <c r="V442" s="27">
        <f t="shared" si="171"/>
        <v>7.407407407407407E-2</v>
      </c>
      <c r="W442" s="54">
        <f t="shared" si="174"/>
        <v>1160.7977042909472</v>
      </c>
      <c r="X442" s="53">
        <f t="shared" si="172"/>
        <v>-19.371053667993465</v>
      </c>
      <c r="Y442" s="52">
        <f t="shared" si="173"/>
        <v>0.2</v>
      </c>
      <c r="Z442" s="55">
        <f t="shared" si="177"/>
        <v>-16.241689254631961</v>
      </c>
      <c r="AA442" s="53">
        <f t="shared" si="175"/>
        <v>-3.1293644133615039</v>
      </c>
      <c r="AB442" s="2"/>
      <c r="AC442" s="11">
        <f>C442</f>
        <v>43615</v>
      </c>
      <c r="AD442" s="17">
        <f>AVERAGE(G436:G442)</f>
        <v>1134.8357142857144</v>
      </c>
      <c r="AE442" s="18">
        <f>AVERAGE(G429:G442)</f>
        <v>1143.2092857142857</v>
      </c>
      <c r="AG442" s="30">
        <f>AVERAGE(E442,F442,G442)</f>
        <v>1117.7333333333333</v>
      </c>
      <c r="AH442" s="30">
        <f t="shared" si="157"/>
        <v>1135.8480952380953</v>
      </c>
      <c r="AI442" s="30">
        <f t="shared" si="158"/>
        <v>10.296054421768758</v>
      </c>
      <c r="AJ442" s="31">
        <f t="shared" si="159"/>
        <v>-117.29258065084463</v>
      </c>
      <c r="AK442" s="25">
        <f t="shared" si="153"/>
        <v>43615</v>
      </c>
      <c r="AN442" s="22">
        <f>AVERAGE(E442,F442,G442)</f>
        <v>1117.7333333333333</v>
      </c>
      <c r="AO442" s="23">
        <f t="shared" si="168"/>
        <v>1151.9468333333332</v>
      </c>
      <c r="AP442" s="23">
        <f t="shared" si="169"/>
        <v>16.988183333333314</v>
      </c>
      <c r="AQ442" s="24">
        <f t="shared" si="170"/>
        <v>-134.2639148192219</v>
      </c>
      <c r="AR442" s="25">
        <v>43615</v>
      </c>
      <c r="AU442" s="22">
        <f>G442-G441</f>
        <v>1.4900000000000091</v>
      </c>
      <c r="AV442" s="27">
        <f t="shared" si="154"/>
        <v>1.4900000000000091</v>
      </c>
      <c r="AW442" s="27">
        <f t="shared" si="162"/>
        <v>0</v>
      </c>
      <c r="AX442" s="38">
        <f t="shared" si="166"/>
        <v>4.7072581498587764</v>
      </c>
      <c r="AY442" s="38">
        <f t="shared" si="167"/>
        <v>8.0696094015802693</v>
      </c>
      <c r="AZ442" s="27">
        <f t="shared" si="163"/>
        <v>0.58333159829730485</v>
      </c>
      <c r="BA442" s="35">
        <f t="shared" si="164"/>
        <v>36.842036053888677</v>
      </c>
      <c r="BB442" s="25">
        <v>43615</v>
      </c>
    </row>
    <row r="443" spans="1:54" x14ac:dyDescent="0.25">
      <c r="A443">
        <v>1446</v>
      </c>
      <c r="B443">
        <v>3</v>
      </c>
      <c r="C443" s="2">
        <v>43616</v>
      </c>
      <c r="D443">
        <v>1101.29</v>
      </c>
      <c r="E443">
        <v>1109.5999999999999</v>
      </c>
      <c r="F443">
        <v>1100.18</v>
      </c>
      <c r="G443">
        <v>1103.6300000000001</v>
      </c>
      <c r="H443">
        <v>1508203</v>
      </c>
      <c r="I443" s="2">
        <v>43704.859581516204</v>
      </c>
      <c r="J443" s="2"/>
      <c r="K443" s="11">
        <v>43616</v>
      </c>
      <c r="L443" s="48">
        <f t="shared" si="161"/>
        <v>3.921345760400142</v>
      </c>
      <c r="M443" s="46">
        <f t="shared" si="165"/>
        <v>8.8002350933466307</v>
      </c>
      <c r="N443" s="2"/>
      <c r="O443" s="11">
        <v>43616</v>
      </c>
      <c r="P443" s="13">
        <f t="shared" si="155"/>
        <v>0.25</v>
      </c>
      <c r="Q443" s="46">
        <f t="shared" si="176"/>
        <v>1124.8469549972265</v>
      </c>
      <c r="R443" s="2"/>
      <c r="S443" s="25">
        <v>43616</v>
      </c>
      <c r="T443" s="27">
        <f t="shared" si="156"/>
        <v>0.15384615384615385</v>
      </c>
      <c r="U443" s="53">
        <f t="shared" si="160"/>
        <v>1135.6117812963455</v>
      </c>
      <c r="V443" s="27">
        <f t="shared" si="171"/>
        <v>7.407407407407407E-2</v>
      </c>
      <c r="W443" s="54">
        <f t="shared" si="174"/>
        <v>1156.5630595286548</v>
      </c>
      <c r="X443" s="53">
        <f t="shared" si="172"/>
        <v>-20.951278232309278</v>
      </c>
      <c r="Y443" s="52">
        <f t="shared" si="173"/>
        <v>0.2</v>
      </c>
      <c r="Z443" s="55">
        <f t="shared" si="177"/>
        <v>-17.183607050167424</v>
      </c>
      <c r="AA443" s="53">
        <f t="shared" si="175"/>
        <v>-3.7676711821418536</v>
      </c>
      <c r="AB443" s="2"/>
      <c r="AC443" s="11">
        <f>C443</f>
        <v>43616</v>
      </c>
      <c r="AD443" s="17">
        <f>AVERAGE(G437:G443)</f>
        <v>1128.2642857142857</v>
      </c>
      <c r="AE443" s="18">
        <f>AVERAGE(G430:G443)</f>
        <v>1138.8778571428572</v>
      </c>
      <c r="AG443" s="30">
        <f>AVERAGE(E443,F443,G443)</f>
        <v>1104.47</v>
      </c>
      <c r="AH443" s="30">
        <f t="shared" si="157"/>
        <v>1129.8066666666668</v>
      </c>
      <c r="AI443" s="30">
        <f t="shared" si="158"/>
        <v>14.082857142857197</v>
      </c>
      <c r="AJ443" s="31">
        <f t="shared" si="159"/>
        <v>-119.94093911318525</v>
      </c>
      <c r="AK443" s="25">
        <f t="shared" si="153"/>
        <v>43616</v>
      </c>
      <c r="AN443" s="22">
        <f>AVERAGE(E443,F443,G443)</f>
        <v>1104.47</v>
      </c>
      <c r="AO443" s="23">
        <f t="shared" si="168"/>
        <v>1148.9736666666665</v>
      </c>
      <c r="AP443" s="23">
        <f t="shared" si="169"/>
        <v>18.641333333333328</v>
      </c>
      <c r="AQ443" s="24">
        <f t="shared" si="170"/>
        <v>-159.15766635672168</v>
      </c>
      <c r="AR443" s="25">
        <v>43616</v>
      </c>
      <c r="AU443" s="22">
        <f>G443-G442</f>
        <v>-14.319999999999936</v>
      </c>
      <c r="AV443" s="27">
        <f t="shared" si="154"/>
        <v>0</v>
      </c>
      <c r="AW443" s="27">
        <f t="shared" si="162"/>
        <v>14.319999999999936</v>
      </c>
      <c r="AX443" s="38">
        <f t="shared" si="166"/>
        <v>4.371025424868864</v>
      </c>
      <c r="AY443" s="38">
        <f t="shared" si="167"/>
        <v>8.5160658728959593</v>
      </c>
      <c r="AZ443" s="27">
        <f t="shared" si="163"/>
        <v>0.51326815575493667</v>
      </c>
      <c r="BA443" s="35">
        <f t="shared" si="164"/>
        <v>33.917858761712878</v>
      </c>
      <c r="BB443" s="25">
        <v>43616</v>
      </c>
    </row>
    <row r="444" spans="1:54" x14ac:dyDescent="0.25">
      <c r="A444">
        <v>1447</v>
      </c>
      <c r="B444">
        <v>3</v>
      </c>
      <c r="C444" s="2">
        <v>43619</v>
      </c>
      <c r="D444">
        <v>1065.5</v>
      </c>
      <c r="E444">
        <v>1065.5</v>
      </c>
      <c r="F444">
        <v>1025</v>
      </c>
      <c r="G444">
        <v>1036.23</v>
      </c>
      <c r="H444">
        <v>5130576</v>
      </c>
      <c r="I444" s="2">
        <v>43704.859581516204</v>
      </c>
      <c r="J444" s="2"/>
      <c r="K444" s="11">
        <v>43619</v>
      </c>
      <c r="L444" s="48">
        <f t="shared" si="161"/>
        <v>6.882814415297875</v>
      </c>
      <c r="M444" s="46">
        <f t="shared" si="165"/>
        <v>7.6585962990797292</v>
      </c>
      <c r="N444" s="2"/>
      <c r="O444" s="11">
        <v>43619</v>
      </c>
      <c r="P444" s="13">
        <f t="shared" si="155"/>
        <v>0.25</v>
      </c>
      <c r="Q444" s="46">
        <f t="shared" si="176"/>
        <v>1102.6927162479199</v>
      </c>
      <c r="R444" s="2"/>
      <c r="S444" s="25">
        <v>43619</v>
      </c>
      <c r="T444" s="27">
        <f t="shared" si="156"/>
        <v>0.15384615384615385</v>
      </c>
      <c r="U444" s="53">
        <f t="shared" si="160"/>
        <v>1120.3222764815232</v>
      </c>
      <c r="V444" s="27">
        <f t="shared" si="171"/>
        <v>7.407407407407407E-2</v>
      </c>
      <c r="W444" s="54">
        <f t="shared" si="174"/>
        <v>1147.6494995635692</v>
      </c>
      <c r="X444" s="53">
        <f t="shared" si="172"/>
        <v>-27.327223082045975</v>
      </c>
      <c r="Y444" s="52">
        <f t="shared" si="173"/>
        <v>0.2</v>
      </c>
      <c r="Z444" s="55">
        <f t="shared" si="177"/>
        <v>-19.212330256543133</v>
      </c>
      <c r="AA444" s="53">
        <f t="shared" si="175"/>
        <v>-8.1148928255028423</v>
      </c>
      <c r="AB444" s="2"/>
      <c r="AC444" s="11">
        <f>C444</f>
        <v>43619</v>
      </c>
      <c r="AD444" s="17">
        <f>AVERAGE(G438:G444)</f>
        <v>1111.8085714285714</v>
      </c>
      <c r="AE444" s="18">
        <f>AVERAGE(G431:G444)</f>
        <v>1132.0350000000001</v>
      </c>
      <c r="AG444" s="30">
        <f>AVERAGE(E444,F444,G444)</f>
        <v>1042.2433333333333</v>
      </c>
      <c r="AH444" s="30">
        <f t="shared" si="157"/>
        <v>1114.135238095238</v>
      </c>
      <c r="AI444" s="30">
        <f t="shared" si="158"/>
        <v>23.302040816326585</v>
      </c>
      <c r="AJ444" s="31">
        <f t="shared" si="159"/>
        <v>-205.68128296451928</v>
      </c>
      <c r="AK444" s="25">
        <f t="shared" si="153"/>
        <v>43619</v>
      </c>
      <c r="AN444" s="22">
        <f>AVERAGE(E444,F444,G444)</f>
        <v>1042.2433333333333</v>
      </c>
      <c r="AO444" s="23">
        <f t="shared" si="168"/>
        <v>1142.0658333333333</v>
      </c>
      <c r="AP444" s="23">
        <f t="shared" si="169"/>
        <v>22.185166666666657</v>
      </c>
      <c r="AQ444" s="24">
        <f t="shared" si="170"/>
        <v>-299.96769613330241</v>
      </c>
      <c r="AR444" s="25">
        <v>43619</v>
      </c>
      <c r="AU444" s="22">
        <f>G444-G443</f>
        <v>-67.400000000000091</v>
      </c>
      <c r="AV444" s="27">
        <f t="shared" si="154"/>
        <v>0</v>
      </c>
      <c r="AW444" s="27">
        <f t="shared" si="162"/>
        <v>67.400000000000091</v>
      </c>
      <c r="AX444" s="38">
        <f t="shared" si="166"/>
        <v>4.0588093230925164</v>
      </c>
      <c r="AY444" s="38">
        <f t="shared" si="167"/>
        <v>12.722061167689111</v>
      </c>
      <c r="AZ444" s="27">
        <f t="shared" si="163"/>
        <v>0.31903708601880398</v>
      </c>
      <c r="BA444" s="35">
        <f t="shared" si="164"/>
        <v>24.187120241004038</v>
      </c>
      <c r="BB444" s="25">
        <v>43619</v>
      </c>
    </row>
    <row r="445" spans="1:54" x14ac:dyDescent="0.25">
      <c r="A445">
        <v>1448</v>
      </c>
      <c r="B445">
        <v>3</v>
      </c>
      <c r="C445" s="2">
        <v>43620</v>
      </c>
      <c r="D445">
        <v>1042.9000000000001</v>
      </c>
      <c r="E445">
        <v>1056.05</v>
      </c>
      <c r="F445">
        <v>1033.69</v>
      </c>
      <c r="G445">
        <v>1053.05</v>
      </c>
      <c r="H445">
        <v>2833483</v>
      </c>
      <c r="I445" s="2">
        <v>43704.859581516204</v>
      </c>
      <c r="J445" s="2"/>
      <c r="K445" s="11">
        <v>43620</v>
      </c>
      <c r="L445" s="48">
        <f t="shared" si="161"/>
        <v>17.191713655307638</v>
      </c>
      <c r="M445" s="46">
        <f t="shared" si="165"/>
        <v>9.3319579436685505</v>
      </c>
      <c r="N445" s="2"/>
      <c r="O445" s="11">
        <v>43620</v>
      </c>
      <c r="P445" s="13">
        <f t="shared" si="155"/>
        <v>0.25</v>
      </c>
      <c r="Q445" s="46">
        <f t="shared" si="176"/>
        <v>1090.28203718594</v>
      </c>
      <c r="R445" s="2"/>
      <c r="S445" s="25">
        <v>43620</v>
      </c>
      <c r="T445" s="27">
        <f t="shared" si="156"/>
        <v>0.15384615384615385</v>
      </c>
      <c r="U445" s="53">
        <f t="shared" si="160"/>
        <v>1109.9726954843659</v>
      </c>
      <c r="V445" s="27">
        <f t="shared" si="171"/>
        <v>7.407407407407407E-2</v>
      </c>
      <c r="W445" s="54">
        <f t="shared" si="174"/>
        <v>1140.642129225527</v>
      </c>
      <c r="X445" s="53">
        <f t="shared" si="172"/>
        <v>-30.669433741161129</v>
      </c>
      <c r="Y445" s="52">
        <f t="shared" si="173"/>
        <v>0.2</v>
      </c>
      <c r="Z445" s="55">
        <f t="shared" si="177"/>
        <v>-21.503750953466731</v>
      </c>
      <c r="AA445" s="53">
        <f t="shared" si="175"/>
        <v>-9.1656827876943971</v>
      </c>
      <c r="AB445" s="2"/>
      <c r="AC445" s="11">
        <f>C445</f>
        <v>43620</v>
      </c>
      <c r="AD445" s="17">
        <f>AVERAGE(G439:G445)</f>
        <v>1099.2771428571427</v>
      </c>
      <c r="AE445" s="18">
        <f>AVERAGE(G432:G445)</f>
        <v>1127.2214285714285</v>
      </c>
      <c r="AG445" s="30">
        <f>AVERAGE(E445,F445,G445)</f>
        <v>1047.5966666666666</v>
      </c>
      <c r="AH445" s="30">
        <f t="shared" si="157"/>
        <v>1101.1271428571429</v>
      </c>
      <c r="AI445" s="30">
        <f t="shared" si="158"/>
        <v>32.118367346938804</v>
      </c>
      <c r="AJ445" s="31">
        <f t="shared" si="159"/>
        <v>-111.11082870899887</v>
      </c>
      <c r="AK445" s="25">
        <f t="shared" si="153"/>
        <v>43620</v>
      </c>
      <c r="AN445" s="22">
        <f>AVERAGE(E445,F445,G445)</f>
        <v>1047.5966666666666</v>
      </c>
      <c r="AO445" s="23">
        <f t="shared" si="168"/>
        <v>1135.3373333333334</v>
      </c>
      <c r="AP445" s="23">
        <f t="shared" si="169"/>
        <v>25.656133333333344</v>
      </c>
      <c r="AQ445" s="24">
        <f t="shared" si="170"/>
        <v>-227.99140079998227</v>
      </c>
      <c r="AR445" s="25">
        <v>43620</v>
      </c>
      <c r="AU445" s="22">
        <f>G445-G444</f>
        <v>16.819999999999936</v>
      </c>
      <c r="AV445" s="27">
        <f t="shared" si="154"/>
        <v>16.819999999999936</v>
      </c>
      <c r="AW445" s="27">
        <f t="shared" si="162"/>
        <v>0</v>
      </c>
      <c r="AX445" s="38">
        <f t="shared" si="166"/>
        <v>4.9703229428716185</v>
      </c>
      <c r="AY445" s="38">
        <f t="shared" si="167"/>
        <v>11.813342512854174</v>
      </c>
      <c r="AZ445" s="27">
        <f t="shared" si="163"/>
        <v>0.42073807116515738</v>
      </c>
      <c r="BA445" s="35">
        <f t="shared" si="164"/>
        <v>29.614049183612508</v>
      </c>
      <c r="BB445" s="25">
        <v>43620</v>
      </c>
    </row>
    <row r="446" spans="1:54" x14ac:dyDescent="0.25">
      <c r="A446">
        <v>1449</v>
      </c>
      <c r="B446">
        <v>3</v>
      </c>
      <c r="C446" s="2">
        <v>43621</v>
      </c>
      <c r="D446">
        <v>1051.54</v>
      </c>
      <c r="E446">
        <v>1053.55</v>
      </c>
      <c r="F446">
        <v>1030.49</v>
      </c>
      <c r="G446">
        <v>1042.22</v>
      </c>
      <c r="H446">
        <v>2168439</v>
      </c>
      <c r="I446" s="2">
        <v>43704.859581516204</v>
      </c>
      <c r="J446" s="2"/>
      <c r="K446" s="11">
        <v>43621</v>
      </c>
      <c r="L446" s="48">
        <f t="shared" si="161"/>
        <v>10.554057367001727</v>
      </c>
      <c r="M446" s="46">
        <f t="shared" si="165"/>
        <v>11.542861812535747</v>
      </c>
      <c r="N446" s="2"/>
      <c r="O446" s="11">
        <v>43621</v>
      </c>
      <c r="P446" s="13">
        <f t="shared" si="155"/>
        <v>0.25</v>
      </c>
      <c r="Q446" s="46">
        <f t="shared" si="176"/>
        <v>1078.2665278894551</v>
      </c>
      <c r="R446" s="2"/>
      <c r="S446" s="25">
        <v>43621</v>
      </c>
      <c r="T446" s="27">
        <f t="shared" si="156"/>
        <v>0.15384615384615385</v>
      </c>
      <c r="U446" s="53">
        <f t="shared" si="160"/>
        <v>1099.5492038713865</v>
      </c>
      <c r="V446" s="27">
        <f t="shared" si="171"/>
        <v>7.407407407407407E-2</v>
      </c>
      <c r="W446" s="54">
        <f t="shared" si="174"/>
        <v>1133.3516011347472</v>
      </c>
      <c r="X446" s="53">
        <f t="shared" si="172"/>
        <v>-33.802397263360717</v>
      </c>
      <c r="Y446" s="52">
        <f t="shared" si="173"/>
        <v>0.2</v>
      </c>
      <c r="Z446" s="55">
        <f t="shared" si="177"/>
        <v>-23.963480215445529</v>
      </c>
      <c r="AA446" s="53">
        <f t="shared" si="175"/>
        <v>-9.8389170479151886</v>
      </c>
      <c r="AB446" s="2"/>
      <c r="AC446" s="11">
        <f>C446</f>
        <v>43621</v>
      </c>
      <c r="AD446" s="17">
        <f>AVERAGE(G440:G446)</f>
        <v>1086.2414285714287</v>
      </c>
      <c r="AE446" s="18">
        <f>AVERAGE(G433:G446)</f>
        <v>1118.5078571428573</v>
      </c>
      <c r="AG446" s="30">
        <f>AVERAGE(E446,F446,G446)</f>
        <v>1042.0866666666668</v>
      </c>
      <c r="AH446" s="30">
        <f t="shared" si="157"/>
        <v>1087.382380952381</v>
      </c>
      <c r="AI446" s="30">
        <f t="shared" si="158"/>
        <v>37.205850340136031</v>
      </c>
      <c r="AJ446" s="31">
        <f t="shared" si="159"/>
        <v>-81.1623510310352</v>
      </c>
      <c r="AK446" s="25">
        <f t="shared" si="153"/>
        <v>43621</v>
      </c>
      <c r="AN446" s="22">
        <f>AVERAGE(E446,F446,G446)</f>
        <v>1042.0866666666668</v>
      </c>
      <c r="AO446" s="23">
        <f t="shared" si="168"/>
        <v>1128.6820000000002</v>
      </c>
      <c r="AP446" s="23">
        <f t="shared" si="169"/>
        <v>30.191399999999941</v>
      </c>
      <c r="AQ446" s="24">
        <f t="shared" si="170"/>
        <v>-191.21412793783131</v>
      </c>
      <c r="AR446" s="25">
        <v>43621</v>
      </c>
      <c r="AU446" s="22">
        <f>G446-G445</f>
        <v>-10.829999999999927</v>
      </c>
      <c r="AV446" s="27">
        <f t="shared" si="154"/>
        <v>0</v>
      </c>
      <c r="AW446" s="27">
        <f t="shared" si="162"/>
        <v>10.829999999999927</v>
      </c>
      <c r="AX446" s="38">
        <f t="shared" si="166"/>
        <v>4.6152998755236458</v>
      </c>
      <c r="AY446" s="38">
        <f t="shared" si="167"/>
        <v>11.743103761936013</v>
      </c>
      <c r="AZ446" s="27">
        <f t="shared" si="163"/>
        <v>0.39302214892144921</v>
      </c>
      <c r="BA446" s="35">
        <f t="shared" si="164"/>
        <v>28.213632441217641</v>
      </c>
      <c r="BB446" s="25">
        <v>43621</v>
      </c>
    </row>
    <row r="447" spans="1:54" x14ac:dyDescent="0.25">
      <c r="A447">
        <v>1450</v>
      </c>
      <c r="B447">
        <v>3</v>
      </c>
      <c r="C447" s="2">
        <v>43622</v>
      </c>
      <c r="D447">
        <v>1044.99</v>
      </c>
      <c r="E447">
        <v>1047.49</v>
      </c>
      <c r="F447">
        <v>1033.7</v>
      </c>
      <c r="G447">
        <v>1044.3399999999999</v>
      </c>
      <c r="H447">
        <v>1703244</v>
      </c>
      <c r="I447" s="2">
        <v>43704.859581516204</v>
      </c>
      <c r="J447" s="2"/>
      <c r="K447" s="11">
        <v>43622</v>
      </c>
      <c r="L447" s="48">
        <f t="shared" si="161"/>
        <v>12.465356106993172</v>
      </c>
      <c r="M447" s="46">
        <f t="shared" si="165"/>
        <v>13.403709043100845</v>
      </c>
      <c r="N447" s="2"/>
      <c r="O447" s="11">
        <v>43622</v>
      </c>
      <c r="P447" s="13">
        <f t="shared" si="155"/>
        <v>0.25</v>
      </c>
      <c r="Q447" s="46">
        <f t="shared" si="176"/>
        <v>1069.7848959170913</v>
      </c>
      <c r="R447" s="2"/>
      <c r="S447" s="25">
        <v>43622</v>
      </c>
      <c r="T447" s="27">
        <f t="shared" si="156"/>
        <v>0.15384615384615385</v>
      </c>
      <c r="U447" s="53">
        <f t="shared" si="160"/>
        <v>1091.0554801988656</v>
      </c>
      <c r="V447" s="27">
        <f t="shared" si="171"/>
        <v>7.407407407407407E-2</v>
      </c>
      <c r="W447" s="54">
        <f t="shared" si="174"/>
        <v>1126.7581491988399</v>
      </c>
      <c r="X447" s="53">
        <f t="shared" si="172"/>
        <v>-35.702668999974321</v>
      </c>
      <c r="Y447" s="52">
        <f t="shared" si="173"/>
        <v>0.2</v>
      </c>
      <c r="Z447" s="55">
        <f t="shared" si="177"/>
        <v>-26.311317972351286</v>
      </c>
      <c r="AA447" s="53">
        <f t="shared" si="175"/>
        <v>-9.3913510276230348</v>
      </c>
      <c r="AB447" s="2"/>
      <c r="AC447" s="11">
        <f>C447</f>
        <v>43622</v>
      </c>
      <c r="AD447" s="17">
        <f>AVERAGE(G441:G447)</f>
        <v>1073.4114285714288</v>
      </c>
      <c r="AE447" s="18">
        <f>AVERAGE(G434:G447)</f>
        <v>1108.8907142857142</v>
      </c>
      <c r="AG447" s="30">
        <f>AVERAGE(E447,F447,G447)</f>
        <v>1041.8433333333332</v>
      </c>
      <c r="AH447" s="30">
        <f t="shared" si="157"/>
        <v>1073.4142857142856</v>
      </c>
      <c r="AI447" s="30">
        <f t="shared" si="158"/>
        <v>34.253469387755068</v>
      </c>
      <c r="AJ447" s="31">
        <f t="shared" si="159"/>
        <v>-61.445751228999768</v>
      </c>
      <c r="AK447" s="25">
        <f t="shared" si="153"/>
        <v>43622</v>
      </c>
      <c r="AN447" s="22">
        <f>AVERAGE(E447,F447,G447)</f>
        <v>1041.8433333333332</v>
      </c>
      <c r="AO447" s="23">
        <f t="shared" si="168"/>
        <v>1122.2336666666665</v>
      </c>
      <c r="AP447" s="23">
        <f t="shared" si="169"/>
        <v>34.173566666666751</v>
      </c>
      <c r="AQ447" s="24">
        <f t="shared" si="170"/>
        <v>-156.8275154838644</v>
      </c>
      <c r="AR447" s="25">
        <v>43622</v>
      </c>
      <c r="AU447" s="22">
        <f>G447-G446</f>
        <v>2.1199999999998909</v>
      </c>
      <c r="AV447" s="27">
        <f t="shared" si="154"/>
        <v>2.1199999999998909</v>
      </c>
      <c r="AW447" s="27">
        <f t="shared" si="162"/>
        <v>0</v>
      </c>
      <c r="AX447" s="38">
        <f t="shared" si="166"/>
        <v>4.4370641701290916</v>
      </c>
      <c r="AY447" s="38">
        <f t="shared" si="167"/>
        <v>10.904310636083441</v>
      </c>
      <c r="AZ447" s="27">
        <f t="shared" si="163"/>
        <v>0.40690918648689334</v>
      </c>
      <c r="BA447" s="35">
        <f t="shared" si="164"/>
        <v>28.922206948051937</v>
      </c>
      <c r="BB447" s="25">
        <v>43622</v>
      </c>
    </row>
    <row r="448" spans="1:54" x14ac:dyDescent="0.25">
      <c r="A448">
        <v>1451</v>
      </c>
      <c r="B448">
        <v>3</v>
      </c>
      <c r="C448" s="2">
        <v>43623</v>
      </c>
      <c r="D448">
        <v>1050.6300000000001</v>
      </c>
      <c r="E448">
        <v>1070.92</v>
      </c>
      <c r="F448">
        <v>1048.4000000000001</v>
      </c>
      <c r="G448">
        <v>1066.04</v>
      </c>
      <c r="H448">
        <v>1802370</v>
      </c>
      <c r="I448" s="2">
        <v>43704.859581516204</v>
      </c>
      <c r="J448" s="2"/>
      <c r="K448" s="11">
        <v>43623</v>
      </c>
      <c r="L448" s="48">
        <f t="shared" si="161"/>
        <v>30.736968244457735</v>
      </c>
      <c r="M448" s="46">
        <f t="shared" si="165"/>
        <v>17.918793906150878</v>
      </c>
      <c r="N448" s="2"/>
      <c r="O448" s="11">
        <v>43623</v>
      </c>
      <c r="P448" s="13">
        <f t="shared" si="155"/>
        <v>0.25</v>
      </c>
      <c r="Q448" s="46">
        <f t="shared" si="176"/>
        <v>1068.8486719378184</v>
      </c>
      <c r="R448" s="2"/>
      <c r="S448" s="25">
        <v>43623</v>
      </c>
      <c r="T448" s="27">
        <f t="shared" si="156"/>
        <v>0.15384615384615385</v>
      </c>
      <c r="U448" s="53">
        <f t="shared" si="160"/>
        <v>1087.2069447836554</v>
      </c>
      <c r="V448" s="27">
        <f t="shared" si="171"/>
        <v>7.407407407407407E-2</v>
      </c>
      <c r="W448" s="54">
        <f t="shared" si="174"/>
        <v>1122.2605085174444</v>
      </c>
      <c r="X448" s="53">
        <f t="shared" si="172"/>
        <v>-35.053563733788906</v>
      </c>
      <c r="Y448" s="52">
        <f t="shared" si="173"/>
        <v>0.2</v>
      </c>
      <c r="Z448" s="55">
        <f t="shared" si="177"/>
        <v>-28.05976712463881</v>
      </c>
      <c r="AA448" s="53">
        <f t="shared" si="175"/>
        <v>-6.9937966091500954</v>
      </c>
      <c r="AB448" s="2"/>
      <c r="AC448" s="11">
        <f>C448</f>
        <v>43623</v>
      </c>
      <c r="AD448" s="17">
        <f>AVERAGE(G442:G448)</f>
        <v>1066.2085714285715</v>
      </c>
      <c r="AE448" s="18">
        <f>AVERAGE(G435:G448)</f>
        <v>1102.0149999999999</v>
      </c>
      <c r="AG448" s="30">
        <f>AVERAGE(E448,F448,G448)</f>
        <v>1061.7866666666666</v>
      </c>
      <c r="AH448" s="30">
        <f t="shared" si="157"/>
        <v>1065.3942857142858</v>
      </c>
      <c r="AI448" s="30">
        <f t="shared" si="158"/>
        <v>26.118503401360613</v>
      </c>
      <c r="AJ448" s="31">
        <f t="shared" si="159"/>
        <v>-9.2083352867537709</v>
      </c>
      <c r="AK448" s="25">
        <f t="shared" si="153"/>
        <v>43623</v>
      </c>
      <c r="AN448" s="22">
        <f>AVERAGE(E448,F448,G448)</f>
        <v>1061.7866666666666</v>
      </c>
      <c r="AO448" s="23">
        <f t="shared" si="168"/>
        <v>1117.2748333333334</v>
      </c>
      <c r="AP448" s="23">
        <f t="shared" si="169"/>
        <v>36.362233333333336</v>
      </c>
      <c r="AQ448" s="24">
        <f t="shared" si="170"/>
        <v>-101.73223072412449</v>
      </c>
      <c r="AR448" s="25">
        <v>43623</v>
      </c>
      <c r="AU448" s="22">
        <f>G448-G447</f>
        <v>21.700000000000045</v>
      </c>
      <c r="AV448" s="27">
        <f t="shared" si="154"/>
        <v>21.700000000000045</v>
      </c>
      <c r="AW448" s="27">
        <f t="shared" si="162"/>
        <v>0</v>
      </c>
      <c r="AX448" s="38">
        <f t="shared" si="166"/>
        <v>5.6701310151198738</v>
      </c>
      <c r="AY448" s="38">
        <f t="shared" si="167"/>
        <v>10.125431304934624</v>
      </c>
      <c r="AZ448" s="27">
        <f t="shared" si="163"/>
        <v>0.55998908533965741</v>
      </c>
      <c r="BA448" s="35">
        <f t="shared" si="164"/>
        <v>35.896987395763134</v>
      </c>
      <c r="BB448" s="25">
        <v>43623</v>
      </c>
    </row>
    <row r="449" spans="1:54" x14ac:dyDescent="0.25">
      <c r="A449">
        <v>1452</v>
      </c>
      <c r="B449">
        <v>3</v>
      </c>
      <c r="C449" s="2">
        <v>43626</v>
      </c>
      <c r="D449">
        <v>1072.98</v>
      </c>
      <c r="E449">
        <v>1092.6600000000001</v>
      </c>
      <c r="F449">
        <v>1072.32</v>
      </c>
      <c r="G449">
        <v>1080.3800000000001</v>
      </c>
      <c r="H449">
        <v>1464248</v>
      </c>
      <c r="I449" s="2">
        <v>43704.859581516204</v>
      </c>
      <c r="J449" s="2"/>
      <c r="K449" s="11">
        <v>43626</v>
      </c>
      <c r="L449" s="48">
        <f t="shared" si="161"/>
        <v>41.476932294787382</v>
      </c>
      <c r="M449" s="46">
        <f t="shared" si="165"/>
        <v>28.226418882079429</v>
      </c>
      <c r="N449" s="2"/>
      <c r="O449" s="11">
        <v>43626</v>
      </c>
      <c r="P449" s="13">
        <f t="shared" si="155"/>
        <v>0.25</v>
      </c>
      <c r="Q449" s="46">
        <f t="shared" si="176"/>
        <v>1071.7315039533637</v>
      </c>
      <c r="R449" s="2"/>
      <c r="S449" s="25">
        <v>43626</v>
      </c>
      <c r="T449" s="27">
        <f t="shared" si="156"/>
        <v>0.15384615384615385</v>
      </c>
      <c r="U449" s="53">
        <f t="shared" si="160"/>
        <v>1086.15664558617</v>
      </c>
      <c r="V449" s="27">
        <f t="shared" si="171"/>
        <v>7.407407407407407E-2</v>
      </c>
      <c r="W449" s="54">
        <f t="shared" si="174"/>
        <v>1119.1582486272632</v>
      </c>
      <c r="X449" s="53">
        <f t="shared" si="172"/>
        <v>-33.001603041093176</v>
      </c>
      <c r="Y449" s="52">
        <f t="shared" si="173"/>
        <v>0.2</v>
      </c>
      <c r="Z449" s="55">
        <f t="shared" si="177"/>
        <v>-29.048134307929683</v>
      </c>
      <c r="AA449" s="53">
        <f t="shared" si="175"/>
        <v>-3.9534687331634935</v>
      </c>
      <c r="AB449" s="2"/>
      <c r="AC449" s="11">
        <f>C449</f>
        <v>43626</v>
      </c>
      <c r="AD449" s="17">
        <f>AVERAGE(G443:G449)</f>
        <v>1060.8414285714287</v>
      </c>
      <c r="AE449" s="18">
        <f>AVERAGE(G436:G449)</f>
        <v>1097.8385714285712</v>
      </c>
      <c r="AG449" s="30">
        <f>AVERAGE(E449,F449,G449)</f>
        <v>1081.7866666666666</v>
      </c>
      <c r="AH449" s="30">
        <f t="shared" si="157"/>
        <v>1060.2590476190476</v>
      </c>
      <c r="AI449" s="30">
        <f t="shared" si="158"/>
        <v>19.218911564625841</v>
      </c>
      <c r="AJ449" s="31">
        <f t="shared" si="159"/>
        <v>74.675123944905053</v>
      </c>
      <c r="AK449" s="25">
        <f t="shared" si="153"/>
        <v>43626</v>
      </c>
      <c r="AN449" s="22">
        <f>AVERAGE(E449,F449,G449)</f>
        <v>1081.7866666666666</v>
      </c>
      <c r="AO449" s="23">
        <f t="shared" si="168"/>
        <v>1113.3746666666668</v>
      </c>
      <c r="AP449" s="23">
        <f t="shared" si="169"/>
        <v>37.180933333333314</v>
      </c>
      <c r="AQ449" s="24">
        <f t="shared" si="170"/>
        <v>-56.638348687679006</v>
      </c>
      <c r="AR449" s="25">
        <v>43626</v>
      </c>
      <c r="AU449" s="22">
        <f>G449-G448</f>
        <v>14.340000000000146</v>
      </c>
      <c r="AV449" s="27">
        <f t="shared" si="154"/>
        <v>14.340000000000146</v>
      </c>
      <c r="AW449" s="27">
        <f t="shared" si="162"/>
        <v>0</v>
      </c>
      <c r="AX449" s="38">
        <f t="shared" si="166"/>
        <v>6.2894073711827501</v>
      </c>
      <c r="AY449" s="38">
        <f t="shared" si="167"/>
        <v>9.4021862117250077</v>
      </c>
      <c r="AZ449" s="27">
        <f t="shared" si="163"/>
        <v>0.66893031360509936</v>
      </c>
      <c r="BA449" s="35">
        <f t="shared" si="164"/>
        <v>40.081380759399458</v>
      </c>
      <c r="BB449" s="25">
        <v>43626</v>
      </c>
    </row>
    <row r="450" spans="1:54" x14ac:dyDescent="0.25">
      <c r="A450">
        <v>1453</v>
      </c>
      <c r="B450">
        <v>3</v>
      </c>
      <c r="C450" s="2">
        <v>43627</v>
      </c>
      <c r="D450">
        <v>1093.98</v>
      </c>
      <c r="E450">
        <v>1101.99</v>
      </c>
      <c r="F450">
        <v>1077.5999999999999</v>
      </c>
      <c r="G450">
        <v>1078.72</v>
      </c>
      <c r="H450">
        <v>1437063</v>
      </c>
      <c r="I450" s="2">
        <v>43704.859581516204</v>
      </c>
      <c r="J450" s="2"/>
      <c r="K450" s="11">
        <v>43627</v>
      </c>
      <c r="L450" s="48">
        <f t="shared" si="161"/>
        <v>40.233672857998826</v>
      </c>
      <c r="M450" s="46">
        <f t="shared" si="165"/>
        <v>37.482524465747979</v>
      </c>
      <c r="N450" s="2"/>
      <c r="O450" s="11">
        <v>43627</v>
      </c>
      <c r="P450" s="13">
        <f t="shared" si="155"/>
        <v>0.25</v>
      </c>
      <c r="Q450" s="46">
        <f t="shared" si="176"/>
        <v>1073.4786279650227</v>
      </c>
      <c r="R450" s="2"/>
      <c r="S450" s="25">
        <v>43627</v>
      </c>
      <c r="T450" s="27">
        <f t="shared" si="156"/>
        <v>0.15384615384615385</v>
      </c>
      <c r="U450" s="53">
        <f t="shared" si="160"/>
        <v>1085.0125462652209</v>
      </c>
      <c r="V450" s="27">
        <f t="shared" si="171"/>
        <v>7.407407407407407E-2</v>
      </c>
      <c r="W450" s="54">
        <f t="shared" si="174"/>
        <v>1116.1628228030215</v>
      </c>
      <c r="X450" s="53">
        <f t="shared" si="172"/>
        <v>-31.150276537800664</v>
      </c>
      <c r="Y450" s="52">
        <f t="shared" si="173"/>
        <v>0.2</v>
      </c>
      <c r="Z450" s="55">
        <f t="shared" si="177"/>
        <v>-29.468562753903878</v>
      </c>
      <c r="AA450" s="53">
        <f t="shared" si="175"/>
        <v>-1.6817137838967859</v>
      </c>
      <c r="AB450" s="2"/>
      <c r="AC450" s="11">
        <f>C450</f>
        <v>43627</v>
      </c>
      <c r="AD450" s="17">
        <f>AVERAGE(G444:G450)</f>
        <v>1057.2828571428572</v>
      </c>
      <c r="AE450" s="18">
        <f>AVERAGE(G437:G450)</f>
        <v>1092.7735714285714</v>
      </c>
      <c r="AG450" s="30">
        <f>AVERAGE(E450,F450,G450)</f>
        <v>1086.1033333333335</v>
      </c>
      <c r="AH450" s="30">
        <f t="shared" si="157"/>
        <v>1057.6352380952383</v>
      </c>
      <c r="AI450" s="30">
        <f t="shared" si="158"/>
        <v>16.220272108843574</v>
      </c>
      <c r="AJ450" s="31">
        <f t="shared" si="159"/>
        <v>117.00623782003387</v>
      </c>
      <c r="AK450" s="25">
        <f t="shared" ref="AK450:AK507" si="178">AC450</f>
        <v>43627</v>
      </c>
      <c r="AN450" s="22">
        <f>AVERAGE(E450,F450,G450)</f>
        <v>1086.1033333333335</v>
      </c>
      <c r="AO450" s="23">
        <f t="shared" si="168"/>
        <v>1110.9784999999999</v>
      </c>
      <c r="AP450" s="23">
        <f t="shared" si="169"/>
        <v>37.991133333333366</v>
      </c>
      <c r="AQ450" s="24">
        <f t="shared" si="170"/>
        <v>-43.650828468162665</v>
      </c>
      <c r="AR450" s="25">
        <v>43627</v>
      </c>
      <c r="AU450" s="22">
        <f>G450-G449</f>
        <v>-1.6600000000000819</v>
      </c>
      <c r="AV450" s="27">
        <f t="shared" si="154"/>
        <v>0</v>
      </c>
      <c r="AW450" s="27">
        <f t="shared" si="162"/>
        <v>1.6600000000000819</v>
      </c>
      <c r="AX450" s="38">
        <f t="shared" si="166"/>
        <v>5.8401639875268385</v>
      </c>
      <c r="AY450" s="38">
        <f t="shared" si="167"/>
        <v>8.8491729108875123</v>
      </c>
      <c r="AZ450" s="27">
        <f t="shared" si="163"/>
        <v>0.65996721347160447</v>
      </c>
      <c r="BA450" s="35">
        <f t="shared" si="164"/>
        <v>39.757846306576695</v>
      </c>
      <c r="BB450" s="25">
        <v>43627</v>
      </c>
    </row>
    <row r="451" spans="1:54" x14ac:dyDescent="0.25">
      <c r="A451">
        <v>1454</v>
      </c>
      <c r="B451">
        <v>3</v>
      </c>
      <c r="C451" s="2">
        <v>43628</v>
      </c>
      <c r="D451">
        <v>1078</v>
      </c>
      <c r="E451">
        <v>1080.93</v>
      </c>
      <c r="F451">
        <v>1067.54</v>
      </c>
      <c r="G451">
        <v>1077.03</v>
      </c>
      <c r="H451">
        <v>1061255</v>
      </c>
      <c r="I451" s="2">
        <v>43704.859581516204</v>
      </c>
      <c r="J451" s="2"/>
      <c r="K451" s="11">
        <v>43628</v>
      </c>
      <c r="L451" s="48">
        <f t="shared" si="161"/>
        <v>41.10119282723754</v>
      </c>
      <c r="M451" s="46">
        <f t="shared" si="165"/>
        <v>40.937265993341249</v>
      </c>
      <c r="N451" s="2"/>
      <c r="O451" s="11">
        <v>43628</v>
      </c>
      <c r="P451" s="13">
        <f t="shared" si="155"/>
        <v>0.25</v>
      </c>
      <c r="Q451" s="46">
        <f t="shared" si="176"/>
        <v>1074.366470973767</v>
      </c>
      <c r="R451" s="2"/>
      <c r="S451" s="25">
        <v>43628</v>
      </c>
      <c r="T451" s="27">
        <f t="shared" si="156"/>
        <v>0.15384615384615385</v>
      </c>
      <c r="U451" s="53">
        <f t="shared" si="160"/>
        <v>1083.7844622244177</v>
      </c>
      <c r="V451" s="27">
        <f t="shared" si="171"/>
        <v>7.407407407407407E-2</v>
      </c>
      <c r="W451" s="54">
        <f t="shared" si="174"/>
        <v>1113.264095187983</v>
      </c>
      <c r="X451" s="53">
        <f t="shared" si="172"/>
        <v>-29.479632963565336</v>
      </c>
      <c r="Y451" s="52">
        <f t="shared" si="173"/>
        <v>0.2</v>
      </c>
      <c r="Z451" s="55">
        <f t="shared" si="177"/>
        <v>-29.470776795836169</v>
      </c>
      <c r="AA451" s="53">
        <f t="shared" si="175"/>
        <v>-8.856167729167197E-3</v>
      </c>
      <c r="AB451" s="2"/>
      <c r="AC451" s="11">
        <f>C451</f>
        <v>43628</v>
      </c>
      <c r="AD451" s="17">
        <f>AVERAGE(G445:G451)</f>
        <v>1063.1114285714286</v>
      </c>
      <c r="AE451" s="18">
        <f>AVERAGE(G438:G451)</f>
        <v>1087.4599999999998</v>
      </c>
      <c r="AG451" s="30">
        <f>AVERAGE(E451,F451,G451)</f>
        <v>1075.1666666666667</v>
      </c>
      <c r="AH451" s="30">
        <f t="shared" si="157"/>
        <v>1062.3385714285716</v>
      </c>
      <c r="AI451" s="30">
        <f t="shared" si="158"/>
        <v>16.011700680272174</v>
      </c>
      <c r="AJ451" s="31">
        <f t="shared" si="159"/>
        <v>53.411337513948773</v>
      </c>
      <c r="AK451" s="25">
        <f t="shared" si="178"/>
        <v>43628</v>
      </c>
      <c r="AN451" s="22">
        <f>AVERAGE(E451,F451,G451)</f>
        <v>1075.1666666666667</v>
      </c>
      <c r="AO451" s="23">
        <f t="shared" si="168"/>
        <v>1108.3966666666668</v>
      </c>
      <c r="AP451" s="23">
        <f t="shared" si="169"/>
        <v>39.248666666666665</v>
      </c>
      <c r="AQ451" s="24">
        <f t="shared" si="170"/>
        <v>-56.443530990437075</v>
      </c>
      <c r="AR451" s="25">
        <v>43628</v>
      </c>
      <c r="AU451" s="22">
        <f>G451-G450</f>
        <v>-1.6900000000000546</v>
      </c>
      <c r="AV451" s="27">
        <f t="shared" si="154"/>
        <v>0</v>
      </c>
      <c r="AW451" s="27">
        <f t="shared" si="162"/>
        <v>1.6900000000000546</v>
      </c>
      <c r="AX451" s="38">
        <f t="shared" si="166"/>
        <v>5.4230094169892071</v>
      </c>
      <c r="AY451" s="38">
        <f t="shared" si="167"/>
        <v>8.3378034172526938</v>
      </c>
      <c r="AZ451" s="27">
        <f t="shared" si="163"/>
        <v>0.65041224236204032</v>
      </c>
      <c r="BA451" s="35">
        <f t="shared" si="164"/>
        <v>39.409077663601309</v>
      </c>
      <c r="BB451" s="25">
        <v>43628</v>
      </c>
    </row>
    <row r="452" spans="1:54" x14ac:dyDescent="0.25">
      <c r="A452">
        <v>1455</v>
      </c>
      <c r="B452">
        <v>3</v>
      </c>
      <c r="C452" s="2">
        <v>43629</v>
      </c>
      <c r="D452">
        <v>1083.6400000000001</v>
      </c>
      <c r="E452">
        <v>1094.17</v>
      </c>
      <c r="F452">
        <v>1080.1500000000001</v>
      </c>
      <c r="G452">
        <v>1088.77</v>
      </c>
      <c r="H452">
        <v>1058000</v>
      </c>
      <c r="I452" s="2">
        <v>43704.859581516204</v>
      </c>
      <c r="J452" s="2"/>
      <c r="K452" s="11">
        <v>43629</v>
      </c>
      <c r="L452" s="48">
        <f t="shared" si="161"/>
        <v>50.375227111146238</v>
      </c>
      <c r="M452" s="46">
        <f t="shared" si="165"/>
        <v>43.903364265460873</v>
      </c>
      <c r="N452" s="2"/>
      <c r="O452" s="11">
        <v>43629</v>
      </c>
      <c r="P452" s="13">
        <f t="shared" si="155"/>
        <v>0.25</v>
      </c>
      <c r="Q452" s="46">
        <f t="shared" si="176"/>
        <v>1077.9673532303254</v>
      </c>
      <c r="R452" s="2"/>
      <c r="S452" s="25">
        <v>43629</v>
      </c>
      <c r="T452" s="27">
        <f t="shared" si="156"/>
        <v>0.15384615384615385</v>
      </c>
      <c r="U452" s="53">
        <f t="shared" si="160"/>
        <v>1084.5514680360457</v>
      </c>
      <c r="V452" s="27">
        <f t="shared" si="171"/>
        <v>7.407407407407407E-2</v>
      </c>
      <c r="W452" s="54">
        <f t="shared" si="174"/>
        <v>1111.449717766651</v>
      </c>
      <c r="X452" s="53">
        <f t="shared" si="172"/>
        <v>-26.898249730605357</v>
      </c>
      <c r="Y452" s="52">
        <f t="shared" si="173"/>
        <v>0.2</v>
      </c>
      <c r="Z452" s="55">
        <f t="shared" si="177"/>
        <v>-28.956271382790007</v>
      </c>
      <c r="AA452" s="53">
        <f t="shared" si="175"/>
        <v>2.0580216521846495</v>
      </c>
      <c r="AB452" s="2"/>
      <c r="AC452" s="11">
        <f>C452</f>
        <v>43629</v>
      </c>
      <c r="AD452" s="17">
        <f>AVERAGE(G446:G452)</f>
        <v>1068.2142857142858</v>
      </c>
      <c r="AE452" s="18">
        <f>AVERAGE(G439:G452)</f>
        <v>1083.7457142857145</v>
      </c>
      <c r="AG452" s="30">
        <f>AVERAGE(E452,F452,G452)</f>
        <v>1087.6966666666667</v>
      </c>
      <c r="AH452" s="30">
        <f t="shared" si="157"/>
        <v>1068.0671428571429</v>
      </c>
      <c r="AI452" s="30">
        <f t="shared" si="158"/>
        <v>16.709931972789132</v>
      </c>
      <c r="AJ452" s="31">
        <f t="shared" si="159"/>
        <v>78.31479641963432</v>
      </c>
      <c r="AK452" s="25">
        <f t="shared" si="178"/>
        <v>43629</v>
      </c>
      <c r="AN452" s="22">
        <f>AVERAGE(E452,F452,G452)</f>
        <v>1087.6966666666667</v>
      </c>
      <c r="AO452" s="23">
        <f t="shared" si="168"/>
        <v>1105.2446666666667</v>
      </c>
      <c r="AP452" s="23">
        <f t="shared" si="169"/>
        <v>38.166666666666671</v>
      </c>
      <c r="AQ452" s="24">
        <f t="shared" si="170"/>
        <v>-30.65152838427948</v>
      </c>
      <c r="AR452" s="25">
        <v>43629</v>
      </c>
      <c r="AU452" s="22">
        <f>G452-G451</f>
        <v>11.740000000000009</v>
      </c>
      <c r="AV452" s="27">
        <f t="shared" ref="AV452:AV507" si="179">IF(AU452&gt;0,AU452,0)</f>
        <v>11.740000000000009</v>
      </c>
      <c r="AW452" s="27">
        <f t="shared" si="162"/>
        <v>0</v>
      </c>
      <c r="AX452" s="38">
        <f t="shared" si="166"/>
        <v>5.8742230300614073</v>
      </c>
      <c r="AY452" s="38">
        <f t="shared" si="167"/>
        <v>7.7422460303060729</v>
      </c>
      <c r="AZ452" s="27">
        <f t="shared" si="163"/>
        <v>0.75872337394955958</v>
      </c>
      <c r="BA452" s="35">
        <f t="shared" si="164"/>
        <v>43.140574873107923</v>
      </c>
      <c r="BB452" s="25">
        <v>43629</v>
      </c>
    </row>
    <row r="453" spans="1:54" x14ac:dyDescent="0.25">
      <c r="A453">
        <v>1456</v>
      </c>
      <c r="B453">
        <v>3</v>
      </c>
      <c r="C453" s="2">
        <v>43630</v>
      </c>
      <c r="D453">
        <v>1086.42</v>
      </c>
      <c r="E453">
        <v>1092.69</v>
      </c>
      <c r="F453">
        <v>1080.17</v>
      </c>
      <c r="G453">
        <v>1085.3499999999999</v>
      </c>
      <c r="H453">
        <v>1111643</v>
      </c>
      <c r="I453" s="2">
        <v>43704.859581516204</v>
      </c>
      <c r="J453" s="2"/>
      <c r="K453" s="11">
        <v>43630</v>
      </c>
      <c r="L453" s="48">
        <f t="shared" si="161"/>
        <v>47.673591910893393</v>
      </c>
      <c r="M453" s="46">
        <f t="shared" si="165"/>
        <v>46.383337283092395</v>
      </c>
      <c r="N453" s="2"/>
      <c r="O453" s="11">
        <v>43630</v>
      </c>
      <c r="P453" s="13">
        <f t="shared" si="155"/>
        <v>0.25</v>
      </c>
      <c r="Q453" s="46">
        <f t="shared" si="176"/>
        <v>1079.8130149227441</v>
      </c>
      <c r="R453" s="2"/>
      <c r="S453" s="25">
        <v>43630</v>
      </c>
      <c r="T453" s="27">
        <f t="shared" si="156"/>
        <v>0.15384615384615385</v>
      </c>
      <c r="U453" s="53">
        <f t="shared" si="160"/>
        <v>1084.6743191074233</v>
      </c>
      <c r="V453" s="27">
        <f t="shared" si="171"/>
        <v>7.407407407407407E-2</v>
      </c>
      <c r="W453" s="54">
        <f t="shared" si="174"/>
        <v>1109.5164053394917</v>
      </c>
      <c r="X453" s="53">
        <f t="shared" si="172"/>
        <v>-24.842086232068368</v>
      </c>
      <c r="Y453" s="52">
        <f t="shared" si="173"/>
        <v>0.2</v>
      </c>
      <c r="Z453" s="55">
        <f t="shared" si="177"/>
        <v>-28.133434352645679</v>
      </c>
      <c r="AA453" s="53">
        <f t="shared" si="175"/>
        <v>3.291348120577311</v>
      </c>
      <c r="AB453" s="2"/>
      <c r="AC453" s="11">
        <f>C453</f>
        <v>43630</v>
      </c>
      <c r="AD453" s="17">
        <f>AVERAGE(G447:G453)</f>
        <v>1074.3757142857144</v>
      </c>
      <c r="AE453" s="18">
        <f>AVERAGE(G440:G453)</f>
        <v>1080.3085714285714</v>
      </c>
      <c r="AG453" s="30">
        <f>AVERAGE(E453,F453,G453)</f>
        <v>1086.07</v>
      </c>
      <c r="AH453" s="30">
        <f t="shared" si="157"/>
        <v>1074.3504761904762</v>
      </c>
      <c r="AI453" s="30">
        <f t="shared" si="158"/>
        <v>12.877414965986418</v>
      </c>
      <c r="AJ453" s="31">
        <f t="shared" si="159"/>
        <v>60.672238128945963</v>
      </c>
      <c r="AK453" s="25">
        <f t="shared" si="178"/>
        <v>43630</v>
      </c>
      <c r="AN453" s="22">
        <f>AVERAGE(E453,F453,G453)</f>
        <v>1086.07</v>
      </c>
      <c r="AO453" s="23">
        <f t="shared" si="168"/>
        <v>1100.7151666666666</v>
      </c>
      <c r="AP453" s="23">
        <f t="shared" si="169"/>
        <v>35.477166666666676</v>
      </c>
      <c r="AQ453" s="24">
        <f t="shared" si="170"/>
        <v>-27.520361296546</v>
      </c>
      <c r="AR453" s="25">
        <v>43630</v>
      </c>
      <c r="AU453" s="22">
        <f>G453-G452</f>
        <v>-3.4200000000000728</v>
      </c>
      <c r="AV453" s="27">
        <f t="shared" si="179"/>
        <v>0</v>
      </c>
      <c r="AW453" s="27">
        <f t="shared" si="162"/>
        <v>3.4200000000000728</v>
      </c>
      <c r="AX453" s="38">
        <f t="shared" si="166"/>
        <v>5.4546356707713075</v>
      </c>
      <c r="AY453" s="38">
        <f t="shared" si="167"/>
        <v>7.4335141709985013</v>
      </c>
      <c r="AZ453" s="27">
        <f t="shared" si="163"/>
        <v>0.73378963775333972</v>
      </c>
      <c r="BA453" s="35">
        <f t="shared" si="164"/>
        <v>42.322875957673332</v>
      </c>
      <c r="BB453" s="25">
        <v>43630</v>
      </c>
    </row>
    <row r="454" spans="1:54" x14ac:dyDescent="0.25">
      <c r="A454">
        <v>1457</v>
      </c>
      <c r="B454">
        <v>3</v>
      </c>
      <c r="C454" s="2">
        <v>43633</v>
      </c>
      <c r="D454">
        <v>1086.28</v>
      </c>
      <c r="E454">
        <v>1099.18</v>
      </c>
      <c r="F454">
        <v>1086.28</v>
      </c>
      <c r="G454">
        <v>1092.5</v>
      </c>
      <c r="H454">
        <v>941602</v>
      </c>
      <c r="I454" s="2">
        <v>43704.859581516204</v>
      </c>
      <c r="J454" s="2"/>
      <c r="K454" s="11">
        <v>43633</v>
      </c>
      <c r="L454" s="48">
        <f t="shared" si="161"/>
        <v>64.841498559077877</v>
      </c>
      <c r="M454" s="46">
        <f t="shared" si="165"/>
        <v>54.296772527039167</v>
      </c>
      <c r="N454" s="2"/>
      <c r="O454" s="11">
        <v>43633</v>
      </c>
      <c r="P454" s="13">
        <f t="shared" si="155"/>
        <v>0.25</v>
      </c>
      <c r="Q454" s="46">
        <f t="shared" si="176"/>
        <v>1082.9847611920582</v>
      </c>
      <c r="R454" s="2"/>
      <c r="S454" s="25">
        <v>43633</v>
      </c>
      <c r="T454" s="27">
        <f t="shared" si="156"/>
        <v>0.15384615384615385</v>
      </c>
      <c r="U454" s="53">
        <f t="shared" si="160"/>
        <v>1085.8782700139736</v>
      </c>
      <c r="V454" s="27">
        <f t="shared" si="171"/>
        <v>7.407407407407407E-2</v>
      </c>
      <c r="W454" s="54">
        <f t="shared" si="174"/>
        <v>1108.2559308698997</v>
      </c>
      <c r="X454" s="53">
        <f t="shared" si="172"/>
        <v>-22.377660855926024</v>
      </c>
      <c r="Y454" s="52">
        <f t="shared" si="173"/>
        <v>0.2</v>
      </c>
      <c r="Z454" s="55">
        <f t="shared" si="177"/>
        <v>-26.982279653301749</v>
      </c>
      <c r="AA454" s="53">
        <f t="shared" si="175"/>
        <v>4.6046187973757249</v>
      </c>
      <c r="AB454" s="2"/>
      <c r="AC454" s="11">
        <f>C454</f>
        <v>43633</v>
      </c>
      <c r="AD454" s="17">
        <f>AVERAGE(G448:G454)</f>
        <v>1081.2557142857145</v>
      </c>
      <c r="AE454" s="18">
        <f>AVERAGE(G441:G454)</f>
        <v>1077.3335714285718</v>
      </c>
      <c r="AG454" s="30">
        <f>AVERAGE(E454,F454,G454)</f>
        <v>1092.6533333333334</v>
      </c>
      <c r="AH454" s="30">
        <f t="shared" si="157"/>
        <v>1081.6090476190477</v>
      </c>
      <c r="AI454" s="30">
        <f t="shared" si="158"/>
        <v>7.5042176870748074</v>
      </c>
      <c r="AJ454" s="31">
        <f t="shared" si="159"/>
        <v>98.116252084995509</v>
      </c>
      <c r="AK454" s="25">
        <f t="shared" si="178"/>
        <v>43633</v>
      </c>
      <c r="AN454" s="22">
        <f>AVERAGE(E454,F454,G454)</f>
        <v>1092.6533333333334</v>
      </c>
      <c r="AO454" s="23">
        <f t="shared" si="168"/>
        <v>1096.9734999999998</v>
      </c>
      <c r="AP454" s="23">
        <f t="shared" si="169"/>
        <v>32.167516666666657</v>
      </c>
      <c r="AQ454" s="24">
        <f t="shared" si="170"/>
        <v>-8.9534767043283541</v>
      </c>
      <c r="AR454" s="25">
        <v>43633</v>
      </c>
      <c r="AU454" s="22">
        <f>G454-G453</f>
        <v>7.1500000000000909</v>
      </c>
      <c r="AV454" s="27">
        <f t="shared" si="179"/>
        <v>7.1500000000000909</v>
      </c>
      <c r="AW454" s="27">
        <f t="shared" si="162"/>
        <v>0</v>
      </c>
      <c r="AX454" s="38">
        <f t="shared" si="166"/>
        <v>5.5757331228590781</v>
      </c>
      <c r="AY454" s="38">
        <f t="shared" si="167"/>
        <v>6.9025488730700371</v>
      </c>
      <c r="AZ454" s="27">
        <f t="shared" si="163"/>
        <v>0.80777886913811403</v>
      </c>
      <c r="BA454" s="35">
        <f t="shared" si="164"/>
        <v>44.683499897486627</v>
      </c>
      <c r="BB454" s="25">
        <v>43633</v>
      </c>
    </row>
    <row r="455" spans="1:54" x14ac:dyDescent="0.25">
      <c r="A455">
        <v>1458</v>
      </c>
      <c r="B455">
        <v>3</v>
      </c>
      <c r="C455" s="2">
        <v>43634</v>
      </c>
      <c r="D455">
        <v>1109.69</v>
      </c>
      <c r="E455">
        <v>1116.3900000000001</v>
      </c>
      <c r="F455">
        <v>1098.99</v>
      </c>
      <c r="G455">
        <v>1103.5999999999999</v>
      </c>
      <c r="H455">
        <v>1386684</v>
      </c>
      <c r="I455" s="2">
        <v>43704.859581516204</v>
      </c>
      <c r="J455" s="2"/>
      <c r="K455" s="11">
        <v>43634</v>
      </c>
      <c r="L455" s="48">
        <f t="shared" si="161"/>
        <v>80.097829409966195</v>
      </c>
      <c r="M455" s="46">
        <f t="shared" si="165"/>
        <v>64.204306626645817</v>
      </c>
      <c r="N455" s="2"/>
      <c r="O455" s="11">
        <v>43634</v>
      </c>
      <c r="P455" s="13">
        <f t="shared" si="155"/>
        <v>0.25</v>
      </c>
      <c r="Q455" s="46">
        <f t="shared" si="176"/>
        <v>1088.1385708940436</v>
      </c>
      <c r="R455" s="2"/>
      <c r="S455" s="25">
        <v>43634</v>
      </c>
      <c r="T455" s="27">
        <f t="shared" si="156"/>
        <v>0.15384615384615385</v>
      </c>
      <c r="U455" s="53">
        <f t="shared" si="160"/>
        <v>1088.6046900118238</v>
      </c>
      <c r="V455" s="27">
        <f t="shared" si="171"/>
        <v>7.407407407407407E-2</v>
      </c>
      <c r="W455" s="54">
        <f t="shared" si="174"/>
        <v>1107.9110471017589</v>
      </c>
      <c r="X455" s="53">
        <f t="shared" si="172"/>
        <v>-19.306357089935091</v>
      </c>
      <c r="Y455" s="52">
        <f t="shared" si="173"/>
        <v>0.2</v>
      </c>
      <c r="Z455" s="55">
        <f t="shared" si="177"/>
        <v>-25.447095140628416</v>
      </c>
      <c r="AA455" s="53">
        <f t="shared" si="175"/>
        <v>6.1407380506933258</v>
      </c>
      <c r="AB455" s="2"/>
      <c r="AC455" s="11">
        <f>C455</f>
        <v>43634</v>
      </c>
      <c r="AD455" s="17">
        <f>AVERAGE(G449:G455)</f>
        <v>1086.6214285714286</v>
      </c>
      <c r="AE455" s="18">
        <f>AVERAGE(G442:G455)</f>
        <v>1076.4150000000002</v>
      </c>
      <c r="AG455" s="30">
        <f>AVERAGE(E455,F455,G455)</f>
        <v>1106.3266666666666</v>
      </c>
      <c r="AH455" s="30">
        <f t="shared" si="157"/>
        <v>1087.9719047619049</v>
      </c>
      <c r="AI455" s="30">
        <f t="shared" si="158"/>
        <v>6.581768707483012</v>
      </c>
      <c r="AJ455" s="31">
        <f t="shared" si="159"/>
        <v>185.91519210627644</v>
      </c>
      <c r="AK455" s="25">
        <f t="shared" si="178"/>
        <v>43634</v>
      </c>
      <c r="AN455" s="22">
        <f>AVERAGE(E455,F455,G455)</f>
        <v>1106.3266666666666</v>
      </c>
      <c r="AO455" s="23">
        <f t="shared" si="168"/>
        <v>1095.3383333333334</v>
      </c>
      <c r="AP455" s="23">
        <f t="shared" si="169"/>
        <v>30.368833333333338</v>
      </c>
      <c r="AQ455" s="24">
        <f t="shared" si="170"/>
        <v>24.121952513450147</v>
      </c>
      <c r="AR455" s="25">
        <v>43634</v>
      </c>
      <c r="AU455" s="22">
        <f>G455-G454</f>
        <v>11.099999999999909</v>
      </c>
      <c r="AV455" s="27">
        <f t="shared" si="179"/>
        <v>11.099999999999909</v>
      </c>
      <c r="AW455" s="27">
        <f t="shared" si="162"/>
        <v>0</v>
      </c>
      <c r="AX455" s="38">
        <f t="shared" si="166"/>
        <v>5.9703236140834237</v>
      </c>
      <c r="AY455" s="38">
        <f t="shared" si="167"/>
        <v>6.4095096678507488</v>
      </c>
      <c r="AZ455" s="27">
        <f t="shared" si="163"/>
        <v>0.93147899347586227</v>
      </c>
      <c r="BA455" s="35">
        <f t="shared" si="164"/>
        <v>48.226203682370155</v>
      </c>
      <c r="BB455" s="25">
        <v>43634</v>
      </c>
    </row>
    <row r="456" spans="1:54" x14ac:dyDescent="0.25">
      <c r="A456">
        <v>1459</v>
      </c>
      <c r="B456">
        <v>3</v>
      </c>
      <c r="C456" s="2">
        <v>43635</v>
      </c>
      <c r="D456">
        <v>1105.5999999999999</v>
      </c>
      <c r="E456">
        <v>1107</v>
      </c>
      <c r="F456">
        <v>1093.48</v>
      </c>
      <c r="G456">
        <v>1102.33</v>
      </c>
      <c r="H456">
        <v>1339218</v>
      </c>
      <c r="I456" s="2">
        <v>43704.859581516204</v>
      </c>
      <c r="J456" s="2"/>
      <c r="K456" s="11">
        <v>43635</v>
      </c>
      <c r="L456" s="48">
        <f t="shared" si="161"/>
        <v>84.615384615384443</v>
      </c>
      <c r="M456" s="46">
        <f t="shared" si="165"/>
        <v>76.518237528142848</v>
      </c>
      <c r="N456" s="2"/>
      <c r="O456" s="11">
        <v>43635</v>
      </c>
      <c r="P456" s="13">
        <f t="shared" si="155"/>
        <v>0.25</v>
      </c>
      <c r="Q456" s="46">
        <f t="shared" si="176"/>
        <v>1091.6864281705327</v>
      </c>
      <c r="R456" s="2"/>
      <c r="S456" s="25">
        <v>43635</v>
      </c>
      <c r="T456" s="27">
        <f t="shared" si="156"/>
        <v>0.15384615384615385</v>
      </c>
      <c r="U456" s="53">
        <f t="shared" si="160"/>
        <v>1090.7162761638508</v>
      </c>
      <c r="V456" s="27">
        <f t="shared" si="171"/>
        <v>7.407407407407407E-2</v>
      </c>
      <c r="W456" s="54">
        <f t="shared" si="174"/>
        <v>1107.4976362053324</v>
      </c>
      <c r="X456" s="53">
        <f t="shared" si="172"/>
        <v>-16.781360041481548</v>
      </c>
      <c r="Y456" s="52">
        <f t="shared" si="173"/>
        <v>0.2</v>
      </c>
      <c r="Z456" s="55">
        <f t="shared" si="177"/>
        <v>-23.713948120799042</v>
      </c>
      <c r="AA456" s="53">
        <f t="shared" si="175"/>
        <v>6.9325880793174939</v>
      </c>
      <c r="AB456" s="2"/>
      <c r="AC456" s="11">
        <f>C456</f>
        <v>43635</v>
      </c>
      <c r="AD456" s="17">
        <f>AVERAGE(G450:G456)</f>
        <v>1089.7571428571428</v>
      </c>
      <c r="AE456" s="18">
        <f>AVERAGE(G443:G456)</f>
        <v>1075.2992857142858</v>
      </c>
      <c r="AG456" s="30">
        <f>AVERAGE(E456,F456,G456)</f>
        <v>1100.9366666666667</v>
      </c>
      <c r="AH456" s="30">
        <f t="shared" si="157"/>
        <v>1090.7076190476191</v>
      </c>
      <c r="AI456" s="30">
        <f t="shared" si="158"/>
        <v>7.9410884353741427</v>
      </c>
      <c r="AJ456" s="31">
        <f t="shared" si="159"/>
        <v>85.874438181392421</v>
      </c>
      <c r="AK456" s="25">
        <f t="shared" si="178"/>
        <v>43635</v>
      </c>
      <c r="AN456" s="22">
        <f>AVERAGE(E456,F456,G456)</f>
        <v>1100.9366666666667</v>
      </c>
      <c r="AO456" s="23">
        <f t="shared" si="168"/>
        <v>1093.0471666666667</v>
      </c>
      <c r="AP456" s="23">
        <f t="shared" si="169"/>
        <v>27.84855000000001</v>
      </c>
      <c r="AQ456" s="24">
        <f t="shared" si="170"/>
        <v>18.886680515382896</v>
      </c>
      <c r="AR456" s="25">
        <v>43635</v>
      </c>
      <c r="AU456" s="22">
        <f>G456-G455</f>
        <v>-1.2699999999999818</v>
      </c>
      <c r="AV456" s="27">
        <f t="shared" si="179"/>
        <v>0</v>
      </c>
      <c r="AW456" s="27">
        <f t="shared" si="162"/>
        <v>1.2699999999999818</v>
      </c>
      <c r="AX456" s="38">
        <f t="shared" si="166"/>
        <v>5.5438719273631794</v>
      </c>
      <c r="AY456" s="38">
        <f t="shared" si="167"/>
        <v>6.0424018344328374</v>
      </c>
      <c r="AZ456" s="27">
        <f t="shared" si="163"/>
        <v>0.91749474451884883</v>
      </c>
      <c r="BA456" s="35">
        <f t="shared" si="164"/>
        <v>47.848618471654433</v>
      </c>
      <c r="BB456" s="25">
        <v>43635</v>
      </c>
    </row>
    <row r="457" spans="1:54" x14ac:dyDescent="0.25">
      <c r="A457">
        <v>1460</v>
      </c>
      <c r="B457">
        <v>3</v>
      </c>
      <c r="C457" s="2">
        <v>43636</v>
      </c>
      <c r="D457">
        <v>1119.99</v>
      </c>
      <c r="E457">
        <v>1120.1199999999999</v>
      </c>
      <c r="F457">
        <v>1104.74</v>
      </c>
      <c r="G457">
        <v>1111.42</v>
      </c>
      <c r="H457">
        <v>1262011</v>
      </c>
      <c r="I457" s="2">
        <v>43704.859581516204</v>
      </c>
      <c r="J457" s="2"/>
      <c r="K457" s="11">
        <v>43636</v>
      </c>
      <c r="L457" s="48">
        <f t="shared" si="161"/>
        <v>90.853658536585542</v>
      </c>
      <c r="M457" s="46">
        <f t="shared" si="165"/>
        <v>85.188957520645388</v>
      </c>
      <c r="N457" s="2"/>
      <c r="O457" s="11">
        <v>43636</v>
      </c>
      <c r="P457" s="13">
        <f t="shared" ref="P457:P507" si="180">2/(7+1)</f>
        <v>0.25</v>
      </c>
      <c r="Q457" s="46">
        <f t="shared" si="176"/>
        <v>1096.6198211278995</v>
      </c>
      <c r="R457" s="2"/>
      <c r="S457" s="25">
        <v>43636</v>
      </c>
      <c r="T457" s="27">
        <f t="shared" ref="T457:T501" si="181">2/(12+1)</f>
        <v>0.15384615384615385</v>
      </c>
      <c r="U457" s="53">
        <f t="shared" si="160"/>
        <v>1093.9014644463352</v>
      </c>
      <c r="V457" s="27">
        <f t="shared" si="171"/>
        <v>7.407407407407407E-2</v>
      </c>
      <c r="W457" s="54">
        <f t="shared" si="174"/>
        <v>1107.788181671604</v>
      </c>
      <c r="X457" s="53">
        <f t="shared" si="172"/>
        <v>-13.88671722526874</v>
      </c>
      <c r="Y457" s="52">
        <f t="shared" si="173"/>
        <v>0.2</v>
      </c>
      <c r="Z457" s="55">
        <f t="shared" si="177"/>
        <v>-21.748501941692982</v>
      </c>
      <c r="AA457" s="53">
        <f t="shared" si="175"/>
        <v>7.8617847164242427</v>
      </c>
      <c r="AB457" s="2"/>
      <c r="AC457" s="11">
        <f>C457</f>
        <v>43636</v>
      </c>
      <c r="AD457" s="17">
        <f>AVERAGE(G451:G457)</f>
        <v>1094.4285714285713</v>
      </c>
      <c r="AE457" s="18">
        <f>AVERAGE(G444:G457)</f>
        <v>1075.8557142857144</v>
      </c>
      <c r="AG457" s="30">
        <f>AVERAGE(E457,F457,G457)</f>
        <v>1112.0933333333332</v>
      </c>
      <c r="AH457" s="30">
        <f t="shared" ref="AH457:AH507" si="182">AVERAGE(AG451:AG457)</f>
        <v>1094.4204761904762</v>
      </c>
      <c r="AI457" s="30">
        <f t="shared" ref="AI457:AI507" si="183">(ABS(AH457-AG451)+ABS(AH457-AG452)+ABS(AH457-AG453)+ABS(AH457-AG454)+ABS(AH457-AG455)+ABS(AH457-AG456)+ABS(AH457-AG457))/7</f>
        <v>10.312925170067988</v>
      </c>
      <c r="AJ457" s="31">
        <f t="shared" ref="AJ457:AJ507" si="184">(AG457-AH457)/(AI457*0.015)</f>
        <v>114.2440633245383</v>
      </c>
      <c r="AK457" s="25">
        <f t="shared" si="178"/>
        <v>43636</v>
      </c>
      <c r="AN457" s="22">
        <f>AVERAGE(E457,F457,G457)</f>
        <v>1112.0933333333332</v>
      </c>
      <c r="AO457" s="23">
        <f t="shared" si="168"/>
        <v>1091.0546666666667</v>
      </c>
      <c r="AP457" s="23">
        <f t="shared" si="169"/>
        <v>25.816666666666674</v>
      </c>
      <c r="AQ457" s="24">
        <f t="shared" si="170"/>
        <v>54.328383903593497</v>
      </c>
      <c r="AR457" s="25">
        <v>43636</v>
      </c>
      <c r="AU457" s="22">
        <f>G457-G456</f>
        <v>9.0900000000001455</v>
      </c>
      <c r="AV457" s="27">
        <f t="shared" si="179"/>
        <v>9.0900000000001455</v>
      </c>
      <c r="AW457" s="27">
        <f t="shared" si="162"/>
        <v>0</v>
      </c>
      <c r="AX457" s="38">
        <f t="shared" si="166"/>
        <v>5.7971667896943915</v>
      </c>
      <c r="AY457" s="38">
        <f t="shared" si="167"/>
        <v>5.6108017034019202</v>
      </c>
      <c r="AZ457" s="27">
        <f t="shared" si="163"/>
        <v>1.033215411298438</v>
      </c>
      <c r="BA457" s="35">
        <f t="shared" si="164"/>
        <v>50.816819779986481</v>
      </c>
      <c r="BB457" s="25">
        <v>43636</v>
      </c>
    </row>
    <row r="458" spans="1:54" x14ac:dyDescent="0.25">
      <c r="A458">
        <v>1461</v>
      </c>
      <c r="B458">
        <v>3</v>
      </c>
      <c r="C458" s="2">
        <v>43637</v>
      </c>
      <c r="D458">
        <v>1109.24</v>
      </c>
      <c r="E458">
        <v>1124.1099999999999</v>
      </c>
      <c r="F458">
        <v>1108.08</v>
      </c>
      <c r="G458">
        <v>1121.8800000000001</v>
      </c>
      <c r="H458">
        <v>1947591</v>
      </c>
      <c r="I458" s="2">
        <v>43704.859581516204</v>
      </c>
      <c r="J458" s="2"/>
      <c r="K458" s="11">
        <v>43637</v>
      </c>
      <c r="L458" s="48">
        <f t="shared" si="161"/>
        <v>97.618030335398643</v>
      </c>
      <c r="M458" s="46">
        <f t="shared" si="165"/>
        <v>91.029024495789542</v>
      </c>
      <c r="N458" s="2"/>
      <c r="O458" s="11">
        <v>43637</v>
      </c>
      <c r="P458" s="13">
        <f t="shared" si="180"/>
        <v>0.25</v>
      </c>
      <c r="Q458" s="46">
        <f t="shared" si="176"/>
        <v>1102.9348658459246</v>
      </c>
      <c r="R458" s="2"/>
      <c r="S458" s="25">
        <v>43637</v>
      </c>
      <c r="T458" s="27">
        <f t="shared" si="181"/>
        <v>0.15384615384615385</v>
      </c>
      <c r="U458" s="53">
        <f t="shared" si="160"/>
        <v>1098.2058545315144</v>
      </c>
      <c r="V458" s="27">
        <f t="shared" si="171"/>
        <v>7.407407407407407E-2</v>
      </c>
      <c r="W458" s="54">
        <f t="shared" si="174"/>
        <v>1108.8320200662999</v>
      </c>
      <c r="X458" s="53">
        <f t="shared" si="172"/>
        <v>-10.626165534785514</v>
      </c>
      <c r="Y458" s="52">
        <f t="shared" si="173"/>
        <v>0.2</v>
      </c>
      <c r="Z458" s="55">
        <f t="shared" si="177"/>
        <v>-19.524034660311489</v>
      </c>
      <c r="AA458" s="53">
        <f t="shared" si="175"/>
        <v>8.8978691255259754</v>
      </c>
      <c r="AB458" s="2"/>
      <c r="AC458" s="11">
        <f>C458</f>
        <v>43637</v>
      </c>
      <c r="AD458" s="17">
        <f>AVERAGE(G452:G458)</f>
        <v>1100.8357142857142</v>
      </c>
      <c r="AE458" s="18">
        <f>AVERAGE(G445:G458)</f>
        <v>1081.9735714285714</v>
      </c>
      <c r="AG458" s="30">
        <f>AVERAGE(E458,F458,G458)</f>
        <v>1118.0233333333333</v>
      </c>
      <c r="AH458" s="30">
        <f t="shared" si="182"/>
        <v>1100.5428571428572</v>
      </c>
      <c r="AI458" s="30">
        <f t="shared" si="183"/>
        <v>10.059591836734658</v>
      </c>
      <c r="AJ458" s="31">
        <f t="shared" si="184"/>
        <v>115.84615939480817</v>
      </c>
      <c r="AK458" s="25">
        <f t="shared" si="178"/>
        <v>43637</v>
      </c>
      <c r="AN458" s="22">
        <f>AVERAGE(E458,F458,G458)</f>
        <v>1118.0233333333333</v>
      </c>
      <c r="AO458" s="23">
        <f t="shared" si="168"/>
        <v>1090.0231666666668</v>
      </c>
      <c r="AP458" s="23">
        <f t="shared" si="169"/>
        <v>24.785166666666669</v>
      </c>
      <c r="AQ458" s="24">
        <f t="shared" si="170"/>
        <v>75.314312099754474</v>
      </c>
      <c r="AR458" s="25">
        <v>43637</v>
      </c>
      <c r="AU458" s="22">
        <f>G458-G457</f>
        <v>10.460000000000036</v>
      </c>
      <c r="AV458" s="27">
        <f t="shared" si="179"/>
        <v>10.460000000000036</v>
      </c>
      <c r="AW458" s="27">
        <f t="shared" si="162"/>
        <v>0</v>
      </c>
      <c r="AX458" s="38">
        <f t="shared" si="166"/>
        <v>6.1302263047162233</v>
      </c>
      <c r="AY458" s="38">
        <f t="shared" si="167"/>
        <v>5.2100301531589261</v>
      </c>
      <c r="AZ458" s="27">
        <f t="shared" si="163"/>
        <v>1.1766201201348838</v>
      </c>
      <c r="BA458" s="35">
        <f t="shared" si="164"/>
        <v>54.057210500377508</v>
      </c>
      <c r="BB458" s="25">
        <v>43637</v>
      </c>
    </row>
    <row r="459" spans="1:54" x14ac:dyDescent="0.25">
      <c r="A459">
        <v>1462</v>
      </c>
      <c r="B459">
        <v>3</v>
      </c>
      <c r="C459" s="2">
        <v>43640</v>
      </c>
      <c r="D459">
        <v>1119.6099999999999</v>
      </c>
      <c r="E459">
        <v>1122</v>
      </c>
      <c r="F459">
        <v>1111.01</v>
      </c>
      <c r="G459">
        <v>1115.52</v>
      </c>
      <c r="H459">
        <v>1395696</v>
      </c>
      <c r="I459" s="2">
        <v>43704.859581516204</v>
      </c>
      <c r="J459" s="2"/>
      <c r="K459" s="11">
        <v>43640</v>
      </c>
      <c r="L459" s="48">
        <f t="shared" si="161"/>
        <v>90.82461012604152</v>
      </c>
      <c r="M459" s="46">
        <f t="shared" si="165"/>
        <v>93.098766332675225</v>
      </c>
      <c r="N459" s="2"/>
      <c r="O459" s="11">
        <v>43640</v>
      </c>
      <c r="P459" s="13">
        <f t="shared" si="180"/>
        <v>0.25</v>
      </c>
      <c r="Q459" s="46">
        <f t="shared" si="176"/>
        <v>1106.0811493844435</v>
      </c>
      <c r="R459" s="2"/>
      <c r="S459" s="25">
        <v>43640</v>
      </c>
      <c r="T459" s="27">
        <f t="shared" si="181"/>
        <v>0.15384615384615385</v>
      </c>
      <c r="U459" s="53">
        <f t="shared" si="160"/>
        <v>1100.8695692189738</v>
      </c>
      <c r="V459" s="27">
        <f t="shared" si="171"/>
        <v>7.407407407407407E-2</v>
      </c>
      <c r="W459" s="54">
        <f t="shared" si="174"/>
        <v>1109.3274259873147</v>
      </c>
      <c r="X459" s="53">
        <f t="shared" si="172"/>
        <v>-8.4578567683408892</v>
      </c>
      <c r="Y459" s="52">
        <f t="shared" si="173"/>
        <v>0.2</v>
      </c>
      <c r="Z459" s="55">
        <f t="shared" si="177"/>
        <v>-17.31079908191737</v>
      </c>
      <c r="AA459" s="53">
        <f t="shared" si="175"/>
        <v>8.8529423135764809</v>
      </c>
      <c r="AB459" s="2"/>
      <c r="AC459" s="11">
        <f>C459</f>
        <v>43640</v>
      </c>
      <c r="AD459" s="17">
        <f>AVERAGE(G453:G459)</f>
        <v>1104.6571428571428</v>
      </c>
      <c r="AE459" s="18">
        <f>AVERAGE(G446:G459)</f>
        <v>1086.4357142857145</v>
      </c>
      <c r="AG459" s="30">
        <f>AVERAGE(E459,F459,G459)</f>
        <v>1116.1766666666667</v>
      </c>
      <c r="AH459" s="30">
        <f t="shared" si="182"/>
        <v>1104.6114285714286</v>
      </c>
      <c r="AI459" s="30">
        <f t="shared" si="183"/>
        <v>9.764081632653026</v>
      </c>
      <c r="AJ459" s="31">
        <f t="shared" si="184"/>
        <v>78.964505011658588</v>
      </c>
      <c r="AK459" s="25">
        <f t="shared" si="178"/>
        <v>43640</v>
      </c>
      <c r="AN459" s="22">
        <f>AVERAGE(E459,F459,G459)</f>
        <v>1116.1766666666667</v>
      </c>
      <c r="AO459" s="23">
        <f t="shared" si="168"/>
        <v>1088.9170000000001</v>
      </c>
      <c r="AP459" s="23">
        <f t="shared" si="169"/>
        <v>23.678999999999995</v>
      </c>
      <c r="AQ459" s="24">
        <f t="shared" si="170"/>
        <v>76.747798095827804</v>
      </c>
      <c r="AR459" s="25">
        <v>43640</v>
      </c>
      <c r="AU459" s="22">
        <f>G459-G458</f>
        <v>-6.3600000000001273</v>
      </c>
      <c r="AV459" s="27">
        <f t="shared" si="179"/>
        <v>0</v>
      </c>
      <c r="AW459" s="27">
        <f t="shared" si="162"/>
        <v>6.3600000000001273</v>
      </c>
      <c r="AX459" s="38">
        <f t="shared" si="166"/>
        <v>5.692352997236493</v>
      </c>
      <c r="AY459" s="38">
        <f t="shared" si="167"/>
        <v>5.2921708565047263</v>
      </c>
      <c r="AZ459" s="27">
        <f t="shared" si="163"/>
        <v>1.0756177666183799</v>
      </c>
      <c r="BA459" s="35">
        <f t="shared" si="164"/>
        <v>51.821572541787816</v>
      </c>
      <c r="BB459" s="25">
        <v>43640</v>
      </c>
    </row>
    <row r="460" spans="1:54" x14ac:dyDescent="0.25">
      <c r="A460">
        <v>1463</v>
      </c>
      <c r="B460">
        <v>3</v>
      </c>
      <c r="C460" s="2">
        <v>43641</v>
      </c>
      <c r="D460">
        <v>1112.6600000000001</v>
      </c>
      <c r="E460">
        <v>1114.3499999999999</v>
      </c>
      <c r="F460">
        <v>1083.8</v>
      </c>
      <c r="G460">
        <v>1086.3499999999999</v>
      </c>
      <c r="H460">
        <v>1546913</v>
      </c>
      <c r="I460" s="2">
        <v>43704.859581516204</v>
      </c>
      <c r="J460" s="2"/>
      <c r="K460" s="11">
        <v>43641</v>
      </c>
      <c r="L460" s="48">
        <f t="shared" si="161"/>
        <v>58.234708549939107</v>
      </c>
      <c r="M460" s="46">
        <f t="shared" si="165"/>
        <v>82.225783003793097</v>
      </c>
      <c r="N460" s="2"/>
      <c r="O460" s="11">
        <v>43641</v>
      </c>
      <c r="P460" s="13">
        <f t="shared" si="180"/>
        <v>0.25</v>
      </c>
      <c r="Q460" s="46">
        <f t="shared" si="176"/>
        <v>1101.1483620383326</v>
      </c>
      <c r="R460" s="2"/>
      <c r="S460" s="25">
        <v>43641</v>
      </c>
      <c r="T460" s="27">
        <f t="shared" si="181"/>
        <v>0.15384615384615385</v>
      </c>
      <c r="U460" s="53">
        <f t="shared" si="160"/>
        <v>1098.6357893391316</v>
      </c>
      <c r="V460" s="27">
        <f t="shared" si="171"/>
        <v>7.407407407407407E-2</v>
      </c>
      <c r="W460" s="54">
        <f t="shared" si="174"/>
        <v>1107.6253944326988</v>
      </c>
      <c r="X460" s="53">
        <f t="shared" si="172"/>
        <v>-8.9896050935672065</v>
      </c>
      <c r="Y460" s="52">
        <f t="shared" si="173"/>
        <v>0.2</v>
      </c>
      <c r="Z460" s="55">
        <f t="shared" si="177"/>
        <v>-15.646560284247338</v>
      </c>
      <c r="AA460" s="53">
        <f t="shared" si="175"/>
        <v>6.6569551906801312</v>
      </c>
      <c r="AB460" s="2"/>
      <c r="AC460" s="11">
        <f>C460</f>
        <v>43641</v>
      </c>
      <c r="AD460" s="17">
        <f>AVERAGE(G454:G460)</f>
        <v>1104.8</v>
      </c>
      <c r="AE460" s="18">
        <f>AVERAGE(G447:G460)</f>
        <v>1089.5878571428573</v>
      </c>
      <c r="AG460" s="30">
        <f>AVERAGE(E460,F460,G460)</f>
        <v>1094.8333333333333</v>
      </c>
      <c r="AH460" s="30">
        <f t="shared" si="182"/>
        <v>1105.8633333333335</v>
      </c>
      <c r="AI460" s="30">
        <f t="shared" si="183"/>
        <v>8.3333333333332895</v>
      </c>
      <c r="AJ460" s="31">
        <f t="shared" si="184"/>
        <v>-88.24000000000207</v>
      </c>
      <c r="AK460" s="25">
        <f t="shared" si="178"/>
        <v>43641</v>
      </c>
      <c r="AN460" s="22">
        <f>AVERAGE(E460,F460,G460)</f>
        <v>1094.8333333333333</v>
      </c>
      <c r="AO460" s="23">
        <f t="shared" si="168"/>
        <v>1086.6776666666667</v>
      </c>
      <c r="AP460" s="23">
        <f t="shared" si="169"/>
        <v>21.541566666666654</v>
      </c>
      <c r="AQ460" s="24">
        <f t="shared" si="170"/>
        <v>25.24009137888935</v>
      </c>
      <c r="AR460" s="25">
        <v>43641</v>
      </c>
      <c r="AU460" s="22">
        <f>G460-G459</f>
        <v>-29.170000000000073</v>
      </c>
      <c r="AV460" s="27">
        <f t="shared" si="179"/>
        <v>0</v>
      </c>
      <c r="AW460" s="27">
        <f t="shared" si="162"/>
        <v>29.170000000000073</v>
      </c>
      <c r="AX460" s="38">
        <f t="shared" si="166"/>
        <v>5.2857563545767432</v>
      </c>
      <c r="AY460" s="38">
        <f t="shared" si="167"/>
        <v>6.9977300810401086</v>
      </c>
      <c r="AZ460" s="27">
        <f t="shared" si="163"/>
        <v>0.75535299209355811</v>
      </c>
      <c r="BA460" s="35">
        <f t="shared" si="164"/>
        <v>43.031401404493053</v>
      </c>
      <c r="BB460" s="25">
        <v>43641</v>
      </c>
    </row>
    <row r="461" spans="1:54" x14ac:dyDescent="0.25">
      <c r="A461">
        <v>1464</v>
      </c>
      <c r="B461">
        <v>3</v>
      </c>
      <c r="C461" s="2">
        <v>43642</v>
      </c>
      <c r="D461">
        <v>1086.5</v>
      </c>
      <c r="E461">
        <v>1092.97</v>
      </c>
      <c r="F461">
        <v>1072.24</v>
      </c>
      <c r="G461">
        <v>1079.8</v>
      </c>
      <c r="H461">
        <v>1810869</v>
      </c>
      <c r="I461" s="2">
        <v>43704.859581516204</v>
      </c>
      <c r="J461" s="2"/>
      <c r="K461" s="11">
        <v>43642</v>
      </c>
      <c r="L461" s="48">
        <f t="shared" si="161"/>
        <v>41.474045700699961</v>
      </c>
      <c r="M461" s="46">
        <f t="shared" si="165"/>
        <v>63.511121458893534</v>
      </c>
      <c r="N461" s="2"/>
      <c r="O461" s="11">
        <v>43642</v>
      </c>
      <c r="P461" s="13">
        <f t="shared" si="180"/>
        <v>0.25</v>
      </c>
      <c r="Q461" s="46">
        <f t="shared" si="176"/>
        <v>1095.8112715287496</v>
      </c>
      <c r="R461" s="2"/>
      <c r="S461" s="25">
        <v>43642</v>
      </c>
      <c r="T461" s="27">
        <f t="shared" si="181"/>
        <v>0.15384615384615385</v>
      </c>
      <c r="U461" s="53">
        <f t="shared" si="160"/>
        <v>1095.7379755946499</v>
      </c>
      <c r="V461" s="27">
        <f t="shared" si="171"/>
        <v>7.407407407407407E-2</v>
      </c>
      <c r="W461" s="54">
        <f t="shared" si="174"/>
        <v>1105.5642541043508</v>
      </c>
      <c r="X461" s="53">
        <f t="shared" si="172"/>
        <v>-9.8262785097008418</v>
      </c>
      <c r="Y461" s="52">
        <f t="shared" si="173"/>
        <v>0.2</v>
      </c>
      <c r="Z461" s="55">
        <f t="shared" si="177"/>
        <v>-14.482503929338039</v>
      </c>
      <c r="AA461" s="53">
        <f t="shared" si="175"/>
        <v>4.656225419637197</v>
      </c>
      <c r="AB461" s="2"/>
      <c r="AC461" s="11">
        <f>C461</f>
        <v>43642</v>
      </c>
      <c r="AD461" s="17">
        <f>AVERAGE(G455:G461)</f>
        <v>1102.9857142857143</v>
      </c>
      <c r="AE461" s="18">
        <f>AVERAGE(G448:G461)</f>
        <v>1092.1207142857143</v>
      </c>
      <c r="AG461" s="30">
        <f>AVERAGE(E461,F461,G461)</f>
        <v>1081.67</v>
      </c>
      <c r="AH461" s="30">
        <f t="shared" si="182"/>
        <v>1104.2942857142857</v>
      </c>
      <c r="AI461" s="30">
        <f t="shared" si="183"/>
        <v>10.126530612244876</v>
      </c>
      <c r="AJ461" s="31">
        <f t="shared" si="184"/>
        <v>-148.94397420394981</v>
      </c>
      <c r="AK461" s="25">
        <f t="shared" si="178"/>
        <v>43642</v>
      </c>
      <c r="AN461" s="22">
        <f>AVERAGE(E461,F461,G461)</f>
        <v>1081.67</v>
      </c>
      <c r="AO461" s="23">
        <f t="shared" si="168"/>
        <v>1084.8648333333335</v>
      </c>
      <c r="AP461" s="23">
        <f t="shared" si="169"/>
        <v>20.47386666666663</v>
      </c>
      <c r="AQ461" s="24">
        <f t="shared" si="170"/>
        <v>-10.402963561136373</v>
      </c>
      <c r="AR461" s="25">
        <v>43642</v>
      </c>
      <c r="AU461" s="22">
        <f>G461-G460</f>
        <v>-6.5499999999999545</v>
      </c>
      <c r="AV461" s="27">
        <f t="shared" si="179"/>
        <v>0</v>
      </c>
      <c r="AW461" s="27">
        <f t="shared" si="162"/>
        <v>6.5499999999999545</v>
      </c>
      <c r="AX461" s="38">
        <f t="shared" si="166"/>
        <v>4.9082023292498329</v>
      </c>
      <c r="AY461" s="38">
        <f t="shared" si="167"/>
        <v>6.9657493609658117</v>
      </c>
      <c r="AZ461" s="27">
        <f t="shared" si="163"/>
        <v>0.70461942784707132</v>
      </c>
      <c r="BA461" s="35">
        <f t="shared" si="164"/>
        <v>41.335879219504335</v>
      </c>
      <c r="BB461" s="25">
        <v>43642</v>
      </c>
    </row>
    <row r="462" spans="1:54" x14ac:dyDescent="0.25">
      <c r="A462">
        <v>1465</v>
      </c>
      <c r="B462">
        <v>3</v>
      </c>
      <c r="C462" s="2">
        <v>43643</v>
      </c>
      <c r="D462">
        <v>1084</v>
      </c>
      <c r="E462">
        <v>1087.0999999999999</v>
      </c>
      <c r="F462">
        <v>1075.29</v>
      </c>
      <c r="G462">
        <v>1076.01</v>
      </c>
      <c r="H462">
        <v>1004477</v>
      </c>
      <c r="I462" s="2">
        <v>43704.859581516204</v>
      </c>
      <c r="J462" s="2"/>
      <c r="K462" s="11">
        <v>43643</v>
      </c>
      <c r="L462" s="48">
        <f t="shared" si="161"/>
        <v>14.972600318189919</v>
      </c>
      <c r="M462" s="46">
        <f t="shared" si="165"/>
        <v>38.227118189609662</v>
      </c>
      <c r="N462" s="2"/>
      <c r="O462" s="11">
        <v>43643</v>
      </c>
      <c r="P462" s="13">
        <f t="shared" si="180"/>
        <v>0.25</v>
      </c>
      <c r="Q462" s="46">
        <f t="shared" si="176"/>
        <v>1090.8609536465622</v>
      </c>
      <c r="R462" s="2"/>
      <c r="S462" s="25">
        <v>43643</v>
      </c>
      <c r="T462" s="27">
        <f t="shared" si="181"/>
        <v>0.15384615384615385</v>
      </c>
      <c r="U462" s="53">
        <f t="shared" si="160"/>
        <v>1092.7029024262422</v>
      </c>
      <c r="V462" s="27">
        <f t="shared" si="171"/>
        <v>7.407407407407407E-2</v>
      </c>
      <c r="W462" s="54">
        <f t="shared" si="174"/>
        <v>1103.3750500966212</v>
      </c>
      <c r="X462" s="53">
        <f t="shared" si="172"/>
        <v>-10.67214767037899</v>
      </c>
      <c r="Y462" s="52">
        <f t="shared" si="173"/>
        <v>0.2</v>
      </c>
      <c r="Z462" s="55">
        <f t="shared" si="177"/>
        <v>-13.72043267754623</v>
      </c>
      <c r="AA462" s="53">
        <f t="shared" si="175"/>
        <v>3.0482850071672392</v>
      </c>
      <c r="AB462" s="2"/>
      <c r="AC462" s="11">
        <f>C462</f>
        <v>43643</v>
      </c>
      <c r="AD462" s="17">
        <f>AVERAGE(G456:G462)</f>
        <v>1099.0442857142857</v>
      </c>
      <c r="AE462" s="18">
        <f>AVERAGE(G449:G462)</f>
        <v>1092.8328571428572</v>
      </c>
      <c r="AG462" s="30">
        <f>AVERAGE(E462,F462,G462)</f>
        <v>1079.4666666666665</v>
      </c>
      <c r="AH462" s="30">
        <f t="shared" si="182"/>
        <v>1100.4571428571428</v>
      </c>
      <c r="AI462" s="30">
        <f t="shared" si="183"/>
        <v>12.971836734693918</v>
      </c>
      <c r="AJ462" s="31">
        <f t="shared" si="184"/>
        <v>-107.87717329361746</v>
      </c>
      <c r="AK462" s="25">
        <f t="shared" si="178"/>
        <v>43643</v>
      </c>
      <c r="AN462" s="22">
        <f>AVERAGE(E462,F462,G462)</f>
        <v>1079.4666666666665</v>
      </c>
      <c r="AO462" s="23">
        <f t="shared" si="168"/>
        <v>1082.9514999999999</v>
      </c>
      <c r="AP462" s="23">
        <f t="shared" si="169"/>
        <v>19.291683333333356</v>
      </c>
      <c r="AQ462" s="24">
        <f t="shared" si="170"/>
        <v>-12.042610186370197</v>
      </c>
      <c r="AR462" s="25">
        <v>43643</v>
      </c>
      <c r="AU462" s="22">
        <f>G462-G461</f>
        <v>-3.7899999999999636</v>
      </c>
      <c r="AV462" s="27">
        <f t="shared" si="179"/>
        <v>0</v>
      </c>
      <c r="AW462" s="27">
        <f t="shared" si="162"/>
        <v>3.7899999999999636</v>
      </c>
      <c r="AX462" s="38">
        <f t="shared" si="166"/>
        <v>4.5576164485891306</v>
      </c>
      <c r="AY462" s="38">
        <f t="shared" si="167"/>
        <v>6.738910120896823</v>
      </c>
      <c r="AZ462" s="27">
        <f t="shared" si="163"/>
        <v>0.67631358288283527</v>
      </c>
      <c r="BA462" s="35">
        <f t="shared" si="164"/>
        <v>40.345290391297013</v>
      </c>
      <c r="BB462" s="25">
        <v>43643</v>
      </c>
    </row>
    <row r="463" spans="1:54" x14ac:dyDescent="0.25">
      <c r="A463">
        <v>1466</v>
      </c>
      <c r="B463">
        <v>3</v>
      </c>
      <c r="C463" s="2">
        <v>43644</v>
      </c>
      <c r="D463">
        <v>1076.3900000000001</v>
      </c>
      <c r="E463">
        <v>1081</v>
      </c>
      <c r="F463">
        <v>1073.3699999999999</v>
      </c>
      <c r="G463">
        <v>1080.9100000000001</v>
      </c>
      <c r="H463">
        <v>1693450</v>
      </c>
      <c r="I463" s="2">
        <v>43704.859581516204</v>
      </c>
      <c r="J463" s="2"/>
      <c r="K463" s="11">
        <v>43644</v>
      </c>
      <c r="L463" s="48">
        <f t="shared" si="161"/>
        <v>23.634435213010665</v>
      </c>
      <c r="M463" s="46">
        <f t="shared" si="165"/>
        <v>26.693693743966847</v>
      </c>
      <c r="N463" s="2"/>
      <c r="O463" s="11">
        <v>43644</v>
      </c>
      <c r="P463" s="13">
        <f t="shared" si="180"/>
        <v>0.25</v>
      </c>
      <c r="Q463" s="46">
        <f t="shared" si="176"/>
        <v>1088.3732152349216</v>
      </c>
      <c r="R463" s="2"/>
      <c r="S463" s="25">
        <v>43644</v>
      </c>
      <c r="T463" s="27">
        <f t="shared" si="181"/>
        <v>0.15384615384615385</v>
      </c>
      <c r="U463" s="53">
        <f t="shared" ref="U463:U507" si="185">((G463 -U462)*T463)+U462</f>
        <v>1090.8886097452819</v>
      </c>
      <c r="V463" s="27">
        <f t="shared" si="171"/>
        <v>7.407407407407407E-2</v>
      </c>
      <c r="W463" s="54">
        <f t="shared" si="174"/>
        <v>1101.7109723116862</v>
      </c>
      <c r="X463" s="53">
        <f t="shared" si="172"/>
        <v>-10.822362566404308</v>
      </c>
      <c r="Y463" s="52">
        <f t="shared" si="173"/>
        <v>0.2</v>
      </c>
      <c r="Z463" s="55">
        <f t="shared" si="177"/>
        <v>-13.140818655317846</v>
      </c>
      <c r="AA463" s="53">
        <f t="shared" si="175"/>
        <v>2.3184560889135373</v>
      </c>
      <c r="AB463" s="2"/>
      <c r="AC463" s="11">
        <f>C463</f>
        <v>43644</v>
      </c>
      <c r="AD463" s="17">
        <f>AVERAGE(G457:G463)</f>
        <v>1095.9842857142858</v>
      </c>
      <c r="AE463" s="18">
        <f>AVERAGE(G450:G463)</f>
        <v>1092.8707142857143</v>
      </c>
      <c r="AG463" s="30">
        <f>AVERAGE(E463,F463,G463)</f>
        <v>1078.4266666666665</v>
      </c>
      <c r="AH463" s="30">
        <f t="shared" si="182"/>
        <v>1097.2414285714285</v>
      </c>
      <c r="AI463" s="30">
        <f t="shared" si="183"/>
        <v>15.591156462585072</v>
      </c>
      <c r="AJ463" s="31">
        <f t="shared" si="184"/>
        <v>-80.450572305365512</v>
      </c>
      <c r="AK463" s="25">
        <f t="shared" si="178"/>
        <v>43644</v>
      </c>
      <c r="AN463" s="22">
        <f>AVERAGE(E463,F463,G463)</f>
        <v>1078.4266666666665</v>
      </c>
      <c r="AO463" s="23">
        <f t="shared" si="168"/>
        <v>1081.6493333333333</v>
      </c>
      <c r="AP463" s="23">
        <f t="shared" si="169"/>
        <v>18.457800000000031</v>
      </c>
      <c r="AQ463" s="24">
        <f t="shared" si="170"/>
        <v>-11.639764459710896</v>
      </c>
      <c r="AR463" s="25">
        <v>43644</v>
      </c>
      <c r="AU463" s="22">
        <f>G463-G462</f>
        <v>4.9000000000000909</v>
      </c>
      <c r="AV463" s="27">
        <f t="shared" si="179"/>
        <v>4.9000000000000909</v>
      </c>
      <c r="AW463" s="27">
        <f t="shared" si="162"/>
        <v>0</v>
      </c>
      <c r="AX463" s="38">
        <f t="shared" si="166"/>
        <v>4.5820724165470565</v>
      </c>
      <c r="AY463" s="38">
        <f t="shared" si="167"/>
        <v>6.257559397975621</v>
      </c>
      <c r="AZ463" s="27">
        <f t="shared" si="163"/>
        <v>0.73224593250036107</v>
      </c>
      <c r="BA463" s="35">
        <f t="shared" si="164"/>
        <v>42.271476512773312</v>
      </c>
      <c r="BB463" s="25">
        <v>43644</v>
      </c>
    </row>
    <row r="464" spans="1:54" x14ac:dyDescent="0.25">
      <c r="A464">
        <v>1467</v>
      </c>
      <c r="B464">
        <v>3</v>
      </c>
      <c r="C464" s="2">
        <v>43647</v>
      </c>
      <c r="D464">
        <v>1098</v>
      </c>
      <c r="E464">
        <v>1107.58</v>
      </c>
      <c r="F464">
        <v>1093.7</v>
      </c>
      <c r="G464">
        <v>1097.95</v>
      </c>
      <c r="H464">
        <v>1438504</v>
      </c>
      <c r="I464" s="2">
        <v>43704.859581516204</v>
      </c>
      <c r="J464" s="2"/>
      <c r="K464" s="11">
        <v>43647</v>
      </c>
      <c r="L464" s="48">
        <f t="shared" ref="L464:L507" si="186">((G464-MIN(F451:F464))/(MAX(E451:E464)-MIN(F451:F464))*100)</f>
        <v>53.756407990100961</v>
      </c>
      <c r="M464" s="46">
        <f t="shared" si="165"/>
        <v>30.787814507100517</v>
      </c>
      <c r="N464" s="2"/>
      <c r="O464" s="11">
        <v>43647</v>
      </c>
      <c r="P464" s="13">
        <f t="shared" si="180"/>
        <v>0.25</v>
      </c>
      <c r="Q464" s="46">
        <f t="shared" si="176"/>
        <v>1090.7674114261913</v>
      </c>
      <c r="R464" s="2"/>
      <c r="S464" s="25">
        <v>43647</v>
      </c>
      <c r="T464" s="27">
        <f t="shared" si="181"/>
        <v>0.15384615384615385</v>
      </c>
      <c r="U464" s="53">
        <f t="shared" si="185"/>
        <v>1091.974977476777</v>
      </c>
      <c r="V464" s="27">
        <f t="shared" si="171"/>
        <v>7.407407407407407E-2</v>
      </c>
      <c r="W464" s="54">
        <f t="shared" si="174"/>
        <v>1101.4323817700797</v>
      </c>
      <c r="X464" s="53">
        <f t="shared" si="172"/>
        <v>-9.4574042933027158</v>
      </c>
      <c r="Y464" s="52">
        <f t="shared" si="173"/>
        <v>0.2</v>
      </c>
      <c r="Z464" s="55">
        <f t="shared" si="177"/>
        <v>-12.404135782914819</v>
      </c>
      <c r="AA464" s="53">
        <f t="shared" si="175"/>
        <v>2.9467314896121035</v>
      </c>
      <c r="AB464" s="2"/>
      <c r="AC464" s="11">
        <f>C464</f>
        <v>43647</v>
      </c>
      <c r="AD464" s="17">
        <f>AVERAGE(G458:G464)</f>
        <v>1094.06</v>
      </c>
      <c r="AE464" s="18">
        <f>AVERAGE(G451:G464)</f>
        <v>1094.2442857142858</v>
      </c>
      <c r="AG464" s="30">
        <f>AVERAGE(E464,F464,G464)</f>
        <v>1099.7433333333331</v>
      </c>
      <c r="AH464" s="30">
        <f t="shared" si="182"/>
        <v>1095.4771428571426</v>
      </c>
      <c r="AI464" s="30">
        <f t="shared" si="183"/>
        <v>13.574829931972772</v>
      </c>
      <c r="AJ464" s="31">
        <f t="shared" si="184"/>
        <v>20.951474150171652</v>
      </c>
      <c r="AK464" s="25">
        <f t="shared" si="178"/>
        <v>43647</v>
      </c>
      <c r="AN464" s="22">
        <f>AVERAGE(E464,F464,G464)</f>
        <v>1099.7433333333331</v>
      </c>
      <c r="AO464" s="23">
        <f t="shared" si="168"/>
        <v>1084.5243333333333</v>
      </c>
      <c r="AP464" s="23">
        <f t="shared" si="169"/>
        <v>17.088900000000013</v>
      </c>
      <c r="AQ464" s="24">
        <f t="shared" si="170"/>
        <v>59.37187297017288</v>
      </c>
      <c r="AR464" s="25">
        <v>43647</v>
      </c>
      <c r="AU464" s="22">
        <f>G464-G463</f>
        <v>17.039999999999964</v>
      </c>
      <c r="AV464" s="27">
        <f t="shared" si="179"/>
        <v>17.039999999999964</v>
      </c>
      <c r="AW464" s="27">
        <f t="shared" si="162"/>
        <v>0</v>
      </c>
      <c r="AX464" s="38">
        <f t="shared" si="166"/>
        <v>5.4719243867936926</v>
      </c>
      <c r="AY464" s="38">
        <f t="shared" si="167"/>
        <v>5.8105908695487907</v>
      </c>
      <c r="AZ464" s="27">
        <f t="shared" si="163"/>
        <v>0.94171565502401366</v>
      </c>
      <c r="BA464" s="35">
        <f t="shared" si="164"/>
        <v>48.49915344645904</v>
      </c>
      <c r="BB464" s="25">
        <v>43647</v>
      </c>
    </row>
    <row r="465" spans="1:54" x14ac:dyDescent="0.25">
      <c r="A465">
        <v>1468</v>
      </c>
      <c r="B465">
        <v>3</v>
      </c>
      <c r="C465" s="2">
        <v>43648</v>
      </c>
      <c r="D465">
        <v>1102.24</v>
      </c>
      <c r="E465">
        <v>1111.77</v>
      </c>
      <c r="F465">
        <v>1098.17</v>
      </c>
      <c r="G465">
        <v>1111.25</v>
      </c>
      <c r="H465">
        <v>991755</v>
      </c>
      <c r="I465" s="2">
        <v>43704.859581516204</v>
      </c>
      <c r="J465" s="2"/>
      <c r="K465" s="11">
        <v>43648</v>
      </c>
      <c r="L465" s="48">
        <f t="shared" si="186"/>
        <v>75.207248891459557</v>
      </c>
      <c r="M465" s="46">
        <f t="shared" si="165"/>
        <v>50.8660306981904</v>
      </c>
      <c r="N465" s="2"/>
      <c r="O465" s="11">
        <v>43648</v>
      </c>
      <c r="P465" s="13">
        <f t="shared" si="180"/>
        <v>0.25</v>
      </c>
      <c r="Q465" s="46">
        <f t="shared" si="176"/>
        <v>1095.8880585696434</v>
      </c>
      <c r="R465" s="2"/>
      <c r="S465" s="25">
        <v>43648</v>
      </c>
      <c r="T465" s="27">
        <f t="shared" si="181"/>
        <v>0.15384615384615385</v>
      </c>
      <c r="U465" s="53">
        <f t="shared" si="185"/>
        <v>1094.9403655572728</v>
      </c>
      <c r="V465" s="27">
        <f t="shared" si="171"/>
        <v>7.407407407407407E-2</v>
      </c>
      <c r="W465" s="54">
        <f t="shared" si="174"/>
        <v>1102.1596127500738</v>
      </c>
      <c r="X465" s="53">
        <f t="shared" si="172"/>
        <v>-7.2192471928010491</v>
      </c>
      <c r="Y465" s="52">
        <f t="shared" si="173"/>
        <v>0.2</v>
      </c>
      <c r="Z465" s="55">
        <f t="shared" si="177"/>
        <v>-11.367158064892065</v>
      </c>
      <c r="AA465" s="53">
        <f t="shared" si="175"/>
        <v>4.1479108720910158</v>
      </c>
      <c r="AB465" s="2"/>
      <c r="AC465" s="11">
        <f>C465</f>
        <v>43648</v>
      </c>
      <c r="AD465" s="17">
        <f>AVERAGE(G459:G465)</f>
        <v>1092.5414285714285</v>
      </c>
      <c r="AE465" s="18">
        <f>AVERAGE(G452:G465)</f>
        <v>1096.6885714285713</v>
      </c>
      <c r="AG465" s="30">
        <f>AVERAGE(E465,F465,G465)</f>
        <v>1107.0633333333333</v>
      </c>
      <c r="AH465" s="30">
        <f t="shared" si="182"/>
        <v>1093.9114285714284</v>
      </c>
      <c r="AI465" s="30">
        <f t="shared" si="183"/>
        <v>12.048843537414996</v>
      </c>
      <c r="AJ465" s="31">
        <f t="shared" si="184"/>
        <v>72.769942448914207</v>
      </c>
      <c r="AK465" s="25">
        <f t="shared" si="178"/>
        <v>43648</v>
      </c>
      <c r="AN465" s="22">
        <f>AVERAGE(E465,F465,G465)</f>
        <v>1107.0633333333333</v>
      </c>
      <c r="AO465" s="23">
        <f t="shared" si="168"/>
        <v>1087.4976666666666</v>
      </c>
      <c r="AP465" s="23">
        <f t="shared" si="169"/>
        <v>16.056999999999995</v>
      </c>
      <c r="AQ465" s="24">
        <f t="shared" si="170"/>
        <v>81.234214222941745</v>
      </c>
      <c r="AR465" s="25">
        <v>43648</v>
      </c>
      <c r="AU465" s="22">
        <f>G465-G464</f>
        <v>13.299999999999955</v>
      </c>
      <c r="AV465" s="27">
        <f t="shared" si="179"/>
        <v>13.299999999999955</v>
      </c>
      <c r="AW465" s="27">
        <f t="shared" ref="AW465:AW507" si="187">IF(AU465&lt;0,-AU465,0)</f>
        <v>0</v>
      </c>
      <c r="AX465" s="38">
        <f t="shared" si="166"/>
        <v>6.0310726448798544</v>
      </c>
      <c r="AY465" s="38">
        <f t="shared" si="167"/>
        <v>5.3955486645810202</v>
      </c>
      <c r="AZ465" s="27">
        <f t="shared" ref="AZ465:AZ507" si="188">AX465/AY465</f>
        <v>1.1177867200921974</v>
      </c>
      <c r="BA465" s="35">
        <f t="shared" ref="BA465:BA507" si="189">IF(AY465=0,100,100-(100/(1+AZ465)))</f>
        <v>52.780891932476308</v>
      </c>
      <c r="BB465" s="25">
        <v>43648</v>
      </c>
    </row>
    <row r="466" spans="1:54" x14ac:dyDescent="0.25">
      <c r="A466">
        <v>1469</v>
      </c>
      <c r="B466">
        <v>3</v>
      </c>
      <c r="C466" s="2">
        <v>43649</v>
      </c>
      <c r="D466">
        <v>1117.4100000000001</v>
      </c>
      <c r="E466">
        <v>1126.76</v>
      </c>
      <c r="F466">
        <v>1113.8599999999999</v>
      </c>
      <c r="G466">
        <v>1121.58</v>
      </c>
      <c r="H466">
        <v>767011</v>
      </c>
      <c r="I466" s="2">
        <v>43704.859581516204</v>
      </c>
      <c r="J466" s="2"/>
      <c r="K466" s="11">
        <v>43649</v>
      </c>
      <c r="L466" s="48">
        <f t="shared" si="186"/>
        <v>90.498899486426879</v>
      </c>
      <c r="M466" s="46">
        <f t="shared" ref="M466:M507" si="190">AVERAGE(L464:L466)</f>
        <v>73.154185455995801</v>
      </c>
      <c r="N466" s="2"/>
      <c r="O466" s="11">
        <v>43649</v>
      </c>
      <c r="P466" s="13">
        <f t="shared" si="180"/>
        <v>0.25</v>
      </c>
      <c r="Q466" s="46">
        <f t="shared" si="176"/>
        <v>1102.3110439272325</v>
      </c>
      <c r="R466" s="2"/>
      <c r="S466" s="25">
        <v>43649</v>
      </c>
      <c r="T466" s="27">
        <f t="shared" si="181"/>
        <v>0.15384615384615385</v>
      </c>
      <c r="U466" s="53">
        <f t="shared" si="185"/>
        <v>1099.0387708561539</v>
      </c>
      <c r="V466" s="27">
        <f t="shared" si="171"/>
        <v>7.407407407407407E-2</v>
      </c>
      <c r="W466" s="54">
        <f t="shared" si="174"/>
        <v>1103.598159953772</v>
      </c>
      <c r="X466" s="53">
        <f t="shared" si="172"/>
        <v>-4.5593890976181228</v>
      </c>
      <c r="Y466" s="52">
        <f t="shared" si="173"/>
        <v>0.2</v>
      </c>
      <c r="Z466" s="55">
        <f t="shared" si="177"/>
        <v>-10.005604271437276</v>
      </c>
      <c r="AA466" s="53">
        <f t="shared" si="175"/>
        <v>5.4462151738191533</v>
      </c>
      <c r="AB466" s="2"/>
      <c r="AC466" s="11">
        <f>C466</f>
        <v>43649</v>
      </c>
      <c r="AD466" s="17">
        <f>AVERAGE(G460:G466)</f>
        <v>1093.4071428571428</v>
      </c>
      <c r="AE466" s="18">
        <f>AVERAGE(G453:G466)</f>
        <v>1099.0321428571428</v>
      </c>
      <c r="AG466" s="30">
        <f>AVERAGE(E466,F466,G466)</f>
        <v>1120.7333333333333</v>
      </c>
      <c r="AH466" s="30">
        <f t="shared" si="182"/>
        <v>1094.5623809523809</v>
      </c>
      <c r="AI466" s="30">
        <f t="shared" si="183"/>
        <v>12.606802721088441</v>
      </c>
      <c r="AJ466" s="31">
        <f t="shared" si="184"/>
        <v>138.3959277645879</v>
      </c>
      <c r="AK466" s="25">
        <f t="shared" si="178"/>
        <v>43649</v>
      </c>
      <c r="AN466" s="22">
        <f>AVERAGE(E466,F466,G466)</f>
        <v>1120.7333333333333</v>
      </c>
      <c r="AO466" s="23">
        <f t="shared" si="168"/>
        <v>1091.4299999999998</v>
      </c>
      <c r="AP466" s="23">
        <f t="shared" si="169"/>
        <v>15.428333333333331</v>
      </c>
      <c r="AQ466" s="24">
        <f t="shared" si="170"/>
        <v>126.62129559612625</v>
      </c>
      <c r="AR466" s="25">
        <v>43649</v>
      </c>
      <c r="AU466" s="22">
        <f>G466-G465</f>
        <v>10.329999999999927</v>
      </c>
      <c r="AV466" s="27">
        <f t="shared" si="179"/>
        <v>10.329999999999927</v>
      </c>
      <c r="AW466" s="27">
        <f t="shared" si="187"/>
        <v>0</v>
      </c>
      <c r="AX466" s="38">
        <f t="shared" ref="AX466:AX507" si="191">((AX465*13)+AV466)/14</f>
        <v>6.338138884531288</v>
      </c>
      <c r="AY466" s="38">
        <f t="shared" ref="AY466:AY507" si="192">((AY465*13)+AW466)/14</f>
        <v>5.0101523313966618</v>
      </c>
      <c r="AZ466" s="27">
        <f t="shared" si="188"/>
        <v>1.2650591170277707</v>
      </c>
      <c r="BA466" s="35">
        <f t="shared" si="189"/>
        <v>55.851041922817082</v>
      </c>
      <c r="BB466" s="25">
        <v>43649</v>
      </c>
    </row>
    <row r="467" spans="1:54" x14ac:dyDescent="0.25">
      <c r="A467">
        <v>1470</v>
      </c>
      <c r="B467">
        <v>3</v>
      </c>
      <c r="C467" s="2">
        <v>43651</v>
      </c>
      <c r="D467">
        <v>1117.8</v>
      </c>
      <c r="E467">
        <v>1132.8800000000001</v>
      </c>
      <c r="F467">
        <v>1116.1400000000001</v>
      </c>
      <c r="G467">
        <v>1131.5899999999999</v>
      </c>
      <c r="H467">
        <v>1264540</v>
      </c>
      <c r="I467" s="2">
        <v>43704.859581516204</v>
      </c>
      <c r="J467" s="2"/>
      <c r="K467" s="11">
        <v>43651</v>
      </c>
      <c r="L467" s="48">
        <f t="shared" si="186"/>
        <v>97.872691292875686</v>
      </c>
      <c r="M467" s="46">
        <f t="shared" si="190"/>
        <v>87.859613223587374</v>
      </c>
      <c r="N467" s="2"/>
      <c r="O467" s="11">
        <v>43651</v>
      </c>
      <c r="P467" s="13">
        <f t="shared" si="180"/>
        <v>0.25</v>
      </c>
      <c r="Q467" s="46">
        <f t="shared" si="176"/>
        <v>1109.6307829454245</v>
      </c>
      <c r="R467" s="2"/>
      <c r="S467" s="25">
        <v>43651</v>
      </c>
      <c r="T467" s="27">
        <f t="shared" si="181"/>
        <v>0.15384615384615385</v>
      </c>
      <c r="U467" s="53">
        <f t="shared" si="185"/>
        <v>1104.0466522628994</v>
      </c>
      <c r="V467" s="27">
        <f t="shared" si="171"/>
        <v>7.407407407407407E-2</v>
      </c>
      <c r="W467" s="54">
        <f t="shared" si="174"/>
        <v>1105.6716295868259</v>
      </c>
      <c r="X467" s="53">
        <f t="shared" si="172"/>
        <v>-1.6249773239264869</v>
      </c>
      <c r="Y467" s="52">
        <f t="shared" si="173"/>
        <v>0.2</v>
      </c>
      <c r="Z467" s="55">
        <f t="shared" si="177"/>
        <v>-8.3294788819351187</v>
      </c>
      <c r="AA467" s="53">
        <f t="shared" si="175"/>
        <v>6.7045015580086318</v>
      </c>
      <c r="AB467" s="2"/>
      <c r="AC467" s="11">
        <f>C467</f>
        <v>43651</v>
      </c>
      <c r="AD467" s="17">
        <f>AVERAGE(G461:G467)</f>
        <v>1099.8700000000001</v>
      </c>
      <c r="AE467" s="18">
        <f>AVERAGE(G454:G467)</f>
        <v>1102.335</v>
      </c>
      <c r="AG467" s="30">
        <f>AVERAGE(E467,F467,G467)</f>
        <v>1126.8700000000001</v>
      </c>
      <c r="AH467" s="30">
        <f t="shared" si="182"/>
        <v>1099.1390476190475</v>
      </c>
      <c r="AI467" s="30">
        <f t="shared" si="183"/>
        <v>16.529659863945621</v>
      </c>
      <c r="AJ467" s="31">
        <f t="shared" si="184"/>
        <v>111.84320633013233</v>
      </c>
      <c r="AK467" s="25">
        <f t="shared" si="178"/>
        <v>43651</v>
      </c>
      <c r="AN467" s="22">
        <f>AVERAGE(E467,F467,G467)</f>
        <v>1126.8700000000001</v>
      </c>
      <c r="AO467" s="23">
        <f t="shared" si="168"/>
        <v>1095.6813333333332</v>
      </c>
      <c r="AP467" s="23">
        <f t="shared" si="169"/>
        <v>14.683466666666652</v>
      </c>
      <c r="AQ467" s="24">
        <f t="shared" si="170"/>
        <v>141.60446518836122</v>
      </c>
      <c r="AR467" s="25">
        <v>43651</v>
      </c>
      <c r="AU467" s="22">
        <f>G467-G466</f>
        <v>10.009999999999991</v>
      </c>
      <c r="AV467" s="27">
        <f t="shared" si="179"/>
        <v>10.009999999999991</v>
      </c>
      <c r="AW467" s="27">
        <f t="shared" si="187"/>
        <v>0</v>
      </c>
      <c r="AX467" s="38">
        <f t="shared" si="191"/>
        <v>6.6004146784933377</v>
      </c>
      <c r="AY467" s="38">
        <f t="shared" si="192"/>
        <v>4.6522843077254716</v>
      </c>
      <c r="AZ467" s="27">
        <f t="shared" si="188"/>
        <v>1.4187470588443718</v>
      </c>
      <c r="BA467" s="35">
        <f t="shared" si="189"/>
        <v>58.656280476149512</v>
      </c>
      <c r="BB467" s="25">
        <v>43651</v>
      </c>
    </row>
    <row r="468" spans="1:54" x14ac:dyDescent="0.25">
      <c r="A468">
        <v>1471</v>
      </c>
      <c r="B468">
        <v>3</v>
      </c>
      <c r="C468" s="2">
        <v>43654</v>
      </c>
      <c r="D468">
        <v>1125.17</v>
      </c>
      <c r="E468">
        <v>1125.98</v>
      </c>
      <c r="F468">
        <v>1111.21</v>
      </c>
      <c r="G468">
        <v>1116.3499999999999</v>
      </c>
      <c r="H468">
        <v>1236419</v>
      </c>
      <c r="I468" s="2">
        <v>43704.859581516204</v>
      </c>
      <c r="J468" s="2"/>
      <c r="K468" s="11">
        <v>43654</v>
      </c>
      <c r="L468" s="48">
        <f t="shared" si="186"/>
        <v>72.740765171503668</v>
      </c>
      <c r="M468" s="46">
        <f t="shared" si="190"/>
        <v>87.037451983602068</v>
      </c>
      <c r="N468" s="2"/>
      <c r="O468" s="11">
        <v>43654</v>
      </c>
      <c r="P468" s="13">
        <f t="shared" si="180"/>
        <v>0.25</v>
      </c>
      <c r="Q468" s="46">
        <f t="shared" si="176"/>
        <v>1111.3105872090682</v>
      </c>
      <c r="R468" s="2"/>
      <c r="S468" s="25">
        <v>43654</v>
      </c>
      <c r="T468" s="27">
        <f t="shared" si="181"/>
        <v>0.15384615384615385</v>
      </c>
      <c r="U468" s="53">
        <f t="shared" si="185"/>
        <v>1105.9394749916842</v>
      </c>
      <c r="V468" s="27">
        <f t="shared" si="171"/>
        <v>7.407407407407407E-2</v>
      </c>
      <c r="W468" s="54">
        <f t="shared" si="174"/>
        <v>1106.4626199878019</v>
      </c>
      <c r="X468" s="53">
        <f t="shared" si="172"/>
        <v>-0.52314499611770771</v>
      </c>
      <c r="Y468" s="52">
        <f t="shared" si="173"/>
        <v>0.2</v>
      </c>
      <c r="Z468" s="55">
        <f t="shared" si="177"/>
        <v>-6.7682121047716368</v>
      </c>
      <c r="AA468" s="53">
        <f t="shared" si="175"/>
        <v>6.2450671086539291</v>
      </c>
      <c r="AB468" s="2"/>
      <c r="AC468" s="11">
        <f>C468</f>
        <v>43654</v>
      </c>
      <c r="AD468" s="17">
        <f>AVERAGE(G462:G468)</f>
        <v>1105.0914285714284</v>
      </c>
      <c r="AE468" s="18">
        <f>AVERAGE(G455:G468)</f>
        <v>1104.0385714285715</v>
      </c>
      <c r="AG468" s="30">
        <f>AVERAGE(E468,F468,G468)</f>
        <v>1117.8466666666666</v>
      </c>
      <c r="AH468" s="30">
        <f t="shared" si="182"/>
        <v>1104.3071428571427</v>
      </c>
      <c r="AI468" s="30">
        <f t="shared" si="183"/>
        <v>15.795646258503504</v>
      </c>
      <c r="AJ468" s="31">
        <f t="shared" si="184"/>
        <v>57.144538809166853</v>
      </c>
      <c r="AK468" s="25">
        <f t="shared" si="178"/>
        <v>43654</v>
      </c>
      <c r="AN468" s="22">
        <f>AVERAGE(E468,F468,G468)</f>
        <v>1117.8466666666666</v>
      </c>
      <c r="AO468" s="23">
        <f t="shared" si="168"/>
        <v>1098.4843333333333</v>
      </c>
      <c r="AP468" s="23">
        <f t="shared" si="169"/>
        <v>14.096999999999991</v>
      </c>
      <c r="AQ468" s="24">
        <f t="shared" si="170"/>
        <v>91.567157708889681</v>
      </c>
      <c r="AR468" s="25">
        <v>43654</v>
      </c>
      <c r="AU468" s="22">
        <f>G468-G467</f>
        <v>-15.240000000000009</v>
      </c>
      <c r="AV468" s="27">
        <f t="shared" si="179"/>
        <v>0</v>
      </c>
      <c r="AW468" s="27">
        <f t="shared" si="187"/>
        <v>15.240000000000009</v>
      </c>
      <c r="AX468" s="38">
        <f t="shared" si="191"/>
        <v>6.1289564871723856</v>
      </c>
      <c r="AY468" s="38">
        <f t="shared" si="192"/>
        <v>5.4085497143165098</v>
      </c>
      <c r="AZ468" s="27">
        <f t="shared" si="188"/>
        <v>1.1331977722140463</v>
      </c>
      <c r="BA468" s="35">
        <f t="shared" si="189"/>
        <v>53.122021172837634</v>
      </c>
      <c r="BB468" s="25">
        <v>43654</v>
      </c>
    </row>
    <row r="469" spans="1:54" x14ac:dyDescent="0.25">
      <c r="A469">
        <v>1472</v>
      </c>
      <c r="B469">
        <v>3</v>
      </c>
      <c r="C469" s="2">
        <v>43655</v>
      </c>
      <c r="D469">
        <v>1111.8</v>
      </c>
      <c r="E469">
        <v>1128.03</v>
      </c>
      <c r="F469">
        <v>1107.17</v>
      </c>
      <c r="G469">
        <v>1124.83</v>
      </c>
      <c r="H469">
        <v>1330370</v>
      </c>
      <c r="I469" s="2">
        <v>43704.859581516204</v>
      </c>
      <c r="J469" s="2"/>
      <c r="K469" s="11">
        <v>43655</v>
      </c>
      <c r="L469" s="48">
        <f t="shared" si="186"/>
        <v>86.724934036939032</v>
      </c>
      <c r="M469" s="46">
        <f t="shared" si="190"/>
        <v>85.779463500439462</v>
      </c>
      <c r="N469" s="2"/>
      <c r="O469" s="11">
        <v>43655</v>
      </c>
      <c r="P469" s="13">
        <f t="shared" si="180"/>
        <v>0.25</v>
      </c>
      <c r="Q469" s="46">
        <f t="shared" si="176"/>
        <v>1114.6904404068011</v>
      </c>
      <c r="R469" s="2"/>
      <c r="S469" s="25">
        <v>43655</v>
      </c>
      <c r="T469" s="27">
        <f t="shared" si="181"/>
        <v>0.15384615384615385</v>
      </c>
      <c r="U469" s="53">
        <f t="shared" si="185"/>
        <v>1108.8457096083482</v>
      </c>
      <c r="V469" s="27">
        <f t="shared" si="171"/>
        <v>7.407407407407407E-2</v>
      </c>
      <c r="W469" s="54">
        <f t="shared" si="174"/>
        <v>1107.823166655372</v>
      </c>
      <c r="X469" s="53">
        <f t="shared" si="172"/>
        <v>1.0225429529762096</v>
      </c>
      <c r="Y469" s="52">
        <f t="shared" si="173"/>
        <v>0.2</v>
      </c>
      <c r="Z469" s="55">
        <f t="shared" si="177"/>
        <v>-5.2100610932220679</v>
      </c>
      <c r="AA469" s="53">
        <f t="shared" si="175"/>
        <v>6.2326040461982775</v>
      </c>
      <c r="AB469" s="2"/>
      <c r="AC469" s="11">
        <f>C469</f>
        <v>43655</v>
      </c>
      <c r="AD469" s="17">
        <f>AVERAGE(G463:G469)</f>
        <v>1112.0657142857144</v>
      </c>
      <c r="AE469" s="18">
        <f>AVERAGE(G456:G469)</f>
        <v>1105.5550000000001</v>
      </c>
      <c r="AG469" s="30">
        <f>AVERAGE(E469,F469,G469)</f>
        <v>1120.01</v>
      </c>
      <c r="AH469" s="30">
        <f t="shared" si="182"/>
        <v>1110.0990476190475</v>
      </c>
      <c r="AI469" s="30">
        <f t="shared" si="183"/>
        <v>12.875374149659949</v>
      </c>
      <c r="AJ469" s="31">
        <f t="shared" si="184"/>
        <v>51.317355989038724</v>
      </c>
      <c r="AK469" s="25">
        <f t="shared" si="178"/>
        <v>43655</v>
      </c>
      <c r="AN469" s="22">
        <f>AVERAGE(E469,F469,G469)</f>
        <v>1120.01</v>
      </c>
      <c r="AO469" s="23">
        <f t="shared" si="168"/>
        <v>1100.3954999999999</v>
      </c>
      <c r="AP469" s="23">
        <f t="shared" si="169"/>
        <v>14.212500000000011</v>
      </c>
      <c r="AQ469" s="24">
        <f t="shared" si="170"/>
        <v>92.005863383172652</v>
      </c>
      <c r="AR469" s="25">
        <v>43655</v>
      </c>
      <c r="AU469" s="22">
        <f>G469-G468</f>
        <v>8.4800000000000182</v>
      </c>
      <c r="AV469" s="27">
        <f t="shared" si="179"/>
        <v>8.4800000000000182</v>
      </c>
      <c r="AW469" s="27">
        <f t="shared" si="187"/>
        <v>0</v>
      </c>
      <c r="AX469" s="38">
        <f t="shared" si="191"/>
        <v>6.2968881666600742</v>
      </c>
      <c r="AY469" s="38">
        <f t="shared" si="192"/>
        <v>5.0222247347224727</v>
      </c>
      <c r="AZ469" s="27">
        <f t="shared" si="188"/>
        <v>1.253804538678821</v>
      </c>
      <c r="BA469" s="35">
        <f t="shared" si="189"/>
        <v>55.63058007744543</v>
      </c>
      <c r="BB469" s="25">
        <v>43655</v>
      </c>
    </row>
    <row r="470" spans="1:54" x14ac:dyDescent="0.25">
      <c r="A470">
        <v>1473</v>
      </c>
      <c r="B470">
        <v>3</v>
      </c>
      <c r="C470" s="2">
        <v>43656</v>
      </c>
      <c r="D470">
        <v>1131.22</v>
      </c>
      <c r="E470">
        <v>1142.05</v>
      </c>
      <c r="F470">
        <v>1130.97</v>
      </c>
      <c r="G470">
        <v>1140.48</v>
      </c>
      <c r="H470">
        <v>1209466</v>
      </c>
      <c r="I470" s="2">
        <v>43704.859581712961</v>
      </c>
      <c r="J470" s="2"/>
      <c r="K470" s="11">
        <v>43656</v>
      </c>
      <c r="L470" s="48">
        <f t="shared" si="186"/>
        <v>97.751038533161534</v>
      </c>
      <c r="M470" s="46">
        <f t="shared" si="190"/>
        <v>85.738912580534745</v>
      </c>
      <c r="N470" s="2"/>
      <c r="O470" s="11">
        <v>43656</v>
      </c>
      <c r="P470" s="13">
        <f t="shared" si="180"/>
        <v>0.25</v>
      </c>
      <c r="Q470" s="46">
        <f t="shared" si="176"/>
        <v>1121.137830305101</v>
      </c>
      <c r="R470" s="2"/>
      <c r="S470" s="25">
        <v>43656</v>
      </c>
      <c r="T470" s="27">
        <f t="shared" si="181"/>
        <v>0.15384615384615385</v>
      </c>
      <c r="U470" s="53">
        <f t="shared" si="185"/>
        <v>1113.7125235147562</v>
      </c>
      <c r="V470" s="27">
        <f t="shared" si="171"/>
        <v>7.407407407407407E-2</v>
      </c>
      <c r="W470" s="54">
        <f t="shared" si="174"/>
        <v>1110.2421913475666</v>
      </c>
      <c r="X470" s="53">
        <f t="shared" si="172"/>
        <v>3.4703321671895537</v>
      </c>
      <c r="Y470" s="52">
        <f t="shared" si="173"/>
        <v>0.2</v>
      </c>
      <c r="Z470" s="55">
        <f t="shared" si="177"/>
        <v>-3.4739824411397437</v>
      </c>
      <c r="AA470" s="53">
        <f t="shared" si="175"/>
        <v>6.9443146083292975</v>
      </c>
      <c r="AB470" s="2"/>
      <c r="AC470" s="11">
        <f>C470</f>
        <v>43656</v>
      </c>
      <c r="AD470" s="17">
        <f>AVERAGE(G464:G470)</f>
        <v>1120.5757142857142</v>
      </c>
      <c r="AE470" s="18">
        <f>AVERAGE(G457:G470)</f>
        <v>1108.28</v>
      </c>
      <c r="AG470" s="30">
        <f>AVERAGE(E470,F470,G470)</f>
        <v>1137.8333333333333</v>
      </c>
      <c r="AH470" s="30">
        <f t="shared" si="182"/>
        <v>1118.5857142857142</v>
      </c>
      <c r="AI470" s="30">
        <f t="shared" si="183"/>
        <v>8.886802721088511</v>
      </c>
      <c r="AJ470" s="31">
        <f t="shared" si="184"/>
        <v>144.3910305479848</v>
      </c>
      <c r="AK470" s="25">
        <f t="shared" si="178"/>
        <v>43656</v>
      </c>
      <c r="AN470" s="22">
        <f>AVERAGE(E470,F470,G470)</f>
        <v>1137.8333333333333</v>
      </c>
      <c r="AO470" s="23">
        <f t="shared" ref="AO470:AO507" si="193">AVERAGE(AN451:AN470)</f>
        <v>1102.982</v>
      </c>
      <c r="AP470" s="23">
        <f t="shared" ref="AP470:AP507" si="194">(ABS(AN451-AO470)+ABS(AN452-AO470)+ABS(AN453-AO470)+ABS(AN454-AO470)+ABS(AN455-AO470)+ABS(AN456-AO470)+ABS(AN457-AO470)+ABS(AN458-AO470)+ABS(AN459-AO470)+ABS(AN460-AO470)+ABS(AN461-AO470)+ABS(AN462-AO470)+ABS(AN463-AO470)+ABS(AN464-AO470)+ABS(AN465-AO470)+ABS(AN466-AO470)+ABS(AN467-AO470)+ABS(AN468-AO470)+ABS(AN469-AO470)+ABS(AN470-AO470))/20</f>
        <v>15.315666666666676</v>
      </c>
      <c r="AQ470" s="24">
        <f t="shared" ref="AQ470:AQ507" si="195">(AN470-AO470)/(AP470*0.015)</f>
        <v>151.70232369178953</v>
      </c>
      <c r="AR470" s="25">
        <v>43656</v>
      </c>
      <c r="AU470" s="22">
        <f>G470-G469</f>
        <v>15.650000000000091</v>
      </c>
      <c r="AV470" s="27">
        <f t="shared" si="179"/>
        <v>15.650000000000091</v>
      </c>
      <c r="AW470" s="27">
        <f t="shared" si="187"/>
        <v>0</v>
      </c>
      <c r="AX470" s="38">
        <f t="shared" si="191"/>
        <v>6.9649675833272182</v>
      </c>
      <c r="AY470" s="38">
        <f t="shared" si="192"/>
        <v>4.6634943965280105</v>
      </c>
      <c r="AZ470" s="27">
        <f t="shared" si="188"/>
        <v>1.4935082989512465</v>
      </c>
      <c r="BA470" s="35">
        <f t="shared" si="189"/>
        <v>59.895862371077982</v>
      </c>
      <c r="BB470" s="25">
        <v>43656</v>
      </c>
    </row>
    <row r="471" spans="1:54" x14ac:dyDescent="0.25">
      <c r="A471">
        <v>1474</v>
      </c>
      <c r="B471">
        <v>3</v>
      </c>
      <c r="C471" s="2">
        <v>43657</v>
      </c>
      <c r="D471">
        <v>1143.25</v>
      </c>
      <c r="E471">
        <v>1153.07</v>
      </c>
      <c r="F471">
        <v>1139.58</v>
      </c>
      <c r="G471">
        <v>1144.21</v>
      </c>
      <c r="H471">
        <v>1195569</v>
      </c>
      <c r="I471" s="2">
        <v>43704.859581712961</v>
      </c>
      <c r="J471" s="2"/>
      <c r="K471" s="11">
        <v>43657</v>
      </c>
      <c r="L471" s="48">
        <f t="shared" si="186"/>
        <v>89.038723246319549</v>
      </c>
      <c r="M471" s="46">
        <f t="shared" si="190"/>
        <v>91.171565272140029</v>
      </c>
      <c r="N471" s="2"/>
      <c r="O471" s="11">
        <v>43657</v>
      </c>
      <c r="P471" s="13">
        <f t="shared" si="180"/>
        <v>0.25</v>
      </c>
      <c r="Q471" s="46">
        <f t="shared" si="176"/>
        <v>1126.9058727288257</v>
      </c>
      <c r="R471" s="2"/>
      <c r="S471" s="25">
        <v>43657</v>
      </c>
      <c r="T471" s="27">
        <f t="shared" si="181"/>
        <v>0.15384615384615385</v>
      </c>
      <c r="U471" s="53">
        <f t="shared" si="185"/>
        <v>1118.4044429740245</v>
      </c>
      <c r="V471" s="27">
        <f t="shared" si="171"/>
        <v>7.407407407407407E-2</v>
      </c>
      <c r="W471" s="54">
        <f t="shared" si="174"/>
        <v>1112.7583253218208</v>
      </c>
      <c r="X471" s="53">
        <f t="shared" si="172"/>
        <v>5.6461176522036567</v>
      </c>
      <c r="Y471" s="52">
        <f t="shared" si="173"/>
        <v>0.2</v>
      </c>
      <c r="Z471" s="55">
        <f t="shared" si="177"/>
        <v>-1.6499624224710638</v>
      </c>
      <c r="AA471" s="53">
        <f t="shared" si="175"/>
        <v>7.2960800746747205</v>
      </c>
      <c r="AB471" s="2"/>
      <c r="AC471" s="11">
        <f>C471</f>
        <v>43657</v>
      </c>
      <c r="AD471" s="17">
        <f>AVERAGE(G465:G471)</f>
        <v>1127.1842857142858</v>
      </c>
      <c r="AE471" s="18">
        <f>AVERAGE(G458:G471)</f>
        <v>1110.6221428571428</v>
      </c>
      <c r="AG471" s="30">
        <f>AVERAGE(E471,F471,G471)</f>
        <v>1145.6199999999999</v>
      </c>
      <c r="AH471" s="30">
        <f t="shared" si="182"/>
        <v>1125.1395238095238</v>
      </c>
      <c r="AI471" s="30">
        <f t="shared" si="183"/>
        <v>9.9727891156462647</v>
      </c>
      <c r="AJ471" s="31">
        <f t="shared" si="184"/>
        <v>136.90904956798482</v>
      </c>
      <c r="AK471" s="25">
        <f t="shared" si="178"/>
        <v>43657</v>
      </c>
      <c r="AN471" s="22">
        <f>AVERAGE(E471,F471,G471)</f>
        <v>1145.6199999999999</v>
      </c>
      <c r="AO471" s="23">
        <f t="shared" si="193"/>
        <v>1106.5046666666665</v>
      </c>
      <c r="AP471" s="23">
        <f t="shared" si="194"/>
        <v>15.722333333333347</v>
      </c>
      <c r="AQ471" s="24">
        <f t="shared" si="195"/>
        <v>165.85889852368553</v>
      </c>
      <c r="AR471" s="25">
        <v>43657</v>
      </c>
      <c r="AU471" s="22">
        <f>G471-G470</f>
        <v>3.7300000000000182</v>
      </c>
      <c r="AV471" s="27">
        <f t="shared" si="179"/>
        <v>3.7300000000000182</v>
      </c>
      <c r="AW471" s="27">
        <f t="shared" si="187"/>
        <v>0</v>
      </c>
      <c r="AX471" s="38">
        <f t="shared" si="191"/>
        <v>6.7338984702324183</v>
      </c>
      <c r="AY471" s="38">
        <f t="shared" si="192"/>
        <v>4.3303876539188666</v>
      </c>
      <c r="AZ471" s="27">
        <f t="shared" si="188"/>
        <v>1.5550336386485974</v>
      </c>
      <c r="BA471" s="35">
        <f t="shared" si="189"/>
        <v>60.86157204063592</v>
      </c>
      <c r="BB471" s="25">
        <v>43657</v>
      </c>
    </row>
    <row r="472" spans="1:54" x14ac:dyDescent="0.25">
      <c r="A472">
        <v>1475</v>
      </c>
      <c r="B472">
        <v>3</v>
      </c>
      <c r="C472" s="2">
        <v>43658</v>
      </c>
      <c r="D472">
        <v>1143.99</v>
      </c>
      <c r="E472">
        <v>1147.3399999999999</v>
      </c>
      <c r="F472">
        <v>1138.78</v>
      </c>
      <c r="G472">
        <v>1144.9000000000001</v>
      </c>
      <c r="H472">
        <v>863973</v>
      </c>
      <c r="I472" s="2">
        <v>43704.859581712961</v>
      </c>
      <c r="J472" s="2"/>
      <c r="K472" s="11">
        <v>43658</v>
      </c>
      <c r="L472" s="48">
        <f t="shared" si="186"/>
        <v>89.892366695534022</v>
      </c>
      <c r="M472" s="46">
        <f t="shared" si="190"/>
        <v>92.227376158338359</v>
      </c>
      <c r="N472" s="2"/>
      <c r="O472" s="11">
        <v>43658</v>
      </c>
      <c r="P472" s="13">
        <f t="shared" si="180"/>
        <v>0.25</v>
      </c>
      <c r="Q472" s="46">
        <f t="shared" si="176"/>
        <v>1131.4044045466194</v>
      </c>
      <c r="R472" s="2"/>
      <c r="S472" s="25">
        <v>43658</v>
      </c>
      <c r="T472" s="27">
        <f t="shared" si="181"/>
        <v>0.15384615384615385</v>
      </c>
      <c r="U472" s="53">
        <f t="shared" si="185"/>
        <v>1122.4806825164824</v>
      </c>
      <c r="V472" s="27">
        <f t="shared" si="171"/>
        <v>7.407407407407407E-2</v>
      </c>
      <c r="W472" s="54">
        <f t="shared" si="174"/>
        <v>1115.139190112797</v>
      </c>
      <c r="X472" s="53">
        <f t="shared" si="172"/>
        <v>7.341492403685379</v>
      </c>
      <c r="Y472" s="52">
        <f t="shared" si="173"/>
        <v>0.2</v>
      </c>
      <c r="Z472" s="55">
        <f t="shared" si="177"/>
        <v>0.14832854276022456</v>
      </c>
      <c r="AA472" s="53">
        <f t="shared" si="175"/>
        <v>7.1931638609251545</v>
      </c>
      <c r="AB472" s="2"/>
      <c r="AC472" s="11">
        <f>C472</f>
        <v>43658</v>
      </c>
      <c r="AD472" s="17">
        <f>AVERAGE(G466:G472)</f>
        <v>1131.9914285714287</v>
      </c>
      <c r="AE472" s="18">
        <f>AVERAGE(G459:G472)</f>
        <v>1112.2664285714284</v>
      </c>
      <c r="AG472" s="30">
        <f>AVERAGE(E472,F472,G472)</f>
        <v>1143.6733333333334</v>
      </c>
      <c r="AH472" s="30">
        <f t="shared" si="182"/>
        <v>1130.3695238095238</v>
      </c>
      <c r="AI472" s="30">
        <f t="shared" si="183"/>
        <v>10.290884353741474</v>
      </c>
      <c r="AJ472" s="31">
        <f t="shared" si="184"/>
        <v>86.185074521625651</v>
      </c>
      <c r="AK472" s="25">
        <f t="shared" si="178"/>
        <v>43658</v>
      </c>
      <c r="AN472" s="22">
        <f>AVERAGE(E472,F472,G472)</f>
        <v>1143.6733333333334</v>
      </c>
      <c r="AO472" s="23">
        <f t="shared" si="193"/>
        <v>1109.3035</v>
      </c>
      <c r="AP472" s="23">
        <f t="shared" si="194"/>
        <v>16.584500000000027</v>
      </c>
      <c r="AQ472" s="24">
        <f t="shared" si="195"/>
        <v>138.16046442293853</v>
      </c>
      <c r="AR472" s="25">
        <v>43658</v>
      </c>
      <c r="AU472" s="22">
        <f>G472-G471</f>
        <v>0.69000000000005457</v>
      </c>
      <c r="AV472" s="27">
        <f t="shared" si="179"/>
        <v>0.69000000000005457</v>
      </c>
      <c r="AW472" s="27">
        <f t="shared" si="187"/>
        <v>0</v>
      </c>
      <c r="AX472" s="38">
        <f t="shared" si="191"/>
        <v>6.3021914366443923</v>
      </c>
      <c r="AY472" s="38">
        <f t="shared" si="192"/>
        <v>4.0210742500675192</v>
      </c>
      <c r="AZ472" s="27">
        <f t="shared" si="188"/>
        <v>1.5672904912259629</v>
      </c>
      <c r="BA472" s="35">
        <f t="shared" si="189"/>
        <v>61.048428161221906</v>
      </c>
      <c r="BB472" s="25">
        <v>43658</v>
      </c>
    </row>
    <row r="473" spans="1:54" x14ac:dyDescent="0.25">
      <c r="A473">
        <v>1476</v>
      </c>
      <c r="B473">
        <v>3</v>
      </c>
      <c r="C473" s="2">
        <v>43661</v>
      </c>
      <c r="D473">
        <v>1146.8599999999999</v>
      </c>
      <c r="E473">
        <v>1150.82</v>
      </c>
      <c r="F473">
        <v>1139.4000000000001</v>
      </c>
      <c r="G473">
        <v>1150.3399999999999</v>
      </c>
      <c r="H473">
        <v>903780</v>
      </c>
      <c r="I473" s="2">
        <v>43704.859581712961</v>
      </c>
      <c r="J473" s="2"/>
      <c r="K473" s="11">
        <v>43661</v>
      </c>
      <c r="L473" s="48">
        <f t="shared" si="186"/>
        <v>96.622541135716915</v>
      </c>
      <c r="M473" s="46">
        <f t="shared" si="190"/>
        <v>91.851210359190148</v>
      </c>
      <c r="N473" s="2"/>
      <c r="O473" s="11">
        <v>43661</v>
      </c>
      <c r="P473" s="13">
        <f t="shared" si="180"/>
        <v>0.25</v>
      </c>
      <c r="Q473" s="46">
        <f t="shared" si="176"/>
        <v>1136.1383034099645</v>
      </c>
      <c r="R473" s="2"/>
      <c r="S473" s="25">
        <v>43661</v>
      </c>
      <c r="T473" s="27">
        <f t="shared" si="181"/>
        <v>0.15384615384615385</v>
      </c>
      <c r="U473" s="53">
        <f t="shared" si="185"/>
        <v>1126.7667313601005</v>
      </c>
      <c r="V473" s="27">
        <f t="shared" si="171"/>
        <v>7.407407407407407E-2</v>
      </c>
      <c r="W473" s="54">
        <f t="shared" si="174"/>
        <v>1117.746657511849</v>
      </c>
      <c r="X473" s="53">
        <f t="shared" si="172"/>
        <v>9.0200738482515135</v>
      </c>
      <c r="Y473" s="52">
        <f t="shared" si="173"/>
        <v>0.2</v>
      </c>
      <c r="Z473" s="55">
        <f t="shared" si="177"/>
        <v>1.9226776038584823</v>
      </c>
      <c r="AA473" s="53">
        <f t="shared" si="175"/>
        <v>7.097396244393031</v>
      </c>
      <c r="AB473" s="2"/>
      <c r="AC473" s="11">
        <f>C473</f>
        <v>43661</v>
      </c>
      <c r="AD473" s="17">
        <f>AVERAGE(G467:G473)</f>
        <v>1136.1000000000001</v>
      </c>
      <c r="AE473" s="18">
        <f>AVERAGE(G460:G473)</f>
        <v>1114.7535714285711</v>
      </c>
      <c r="AG473" s="30">
        <f>AVERAGE(E473,F473,G473)</f>
        <v>1146.8533333333335</v>
      </c>
      <c r="AH473" s="30">
        <f t="shared" si="182"/>
        <v>1134.1009523809523</v>
      </c>
      <c r="AI473" s="30">
        <f t="shared" si="183"/>
        <v>10.736054421768715</v>
      </c>
      <c r="AJ473" s="31">
        <f t="shared" si="184"/>
        <v>79.187259747392687</v>
      </c>
      <c r="AK473" s="25">
        <f t="shared" si="178"/>
        <v>43661</v>
      </c>
      <c r="AN473" s="22">
        <f>AVERAGE(E473,F473,G473)</f>
        <v>1146.8533333333335</v>
      </c>
      <c r="AO473" s="23">
        <f t="shared" si="193"/>
        <v>1112.3426666666664</v>
      </c>
      <c r="AP473" s="23">
        <f t="shared" si="194"/>
        <v>17.02133333333337</v>
      </c>
      <c r="AQ473" s="24">
        <f t="shared" si="195"/>
        <v>135.16632722335478</v>
      </c>
      <c r="AR473" s="25">
        <v>43661</v>
      </c>
      <c r="AU473" s="22">
        <f>G473-G472</f>
        <v>5.4399999999998272</v>
      </c>
      <c r="AV473" s="27">
        <f t="shared" si="179"/>
        <v>5.4399999999998272</v>
      </c>
      <c r="AW473" s="27">
        <f t="shared" si="187"/>
        <v>0</v>
      </c>
      <c r="AX473" s="38">
        <f t="shared" si="191"/>
        <v>6.2406063340269231</v>
      </c>
      <c r="AY473" s="38">
        <f t="shared" si="192"/>
        <v>3.733854660776982</v>
      </c>
      <c r="AZ473" s="27">
        <f t="shared" si="188"/>
        <v>1.6713575918159354</v>
      </c>
      <c r="BA473" s="35">
        <f t="shared" si="189"/>
        <v>62.56585029785473</v>
      </c>
      <c r="BB473" s="25">
        <v>43661</v>
      </c>
    </row>
    <row r="474" spans="1:54" x14ac:dyDescent="0.25">
      <c r="A474">
        <v>1477</v>
      </c>
      <c r="B474">
        <v>3</v>
      </c>
      <c r="C474" s="2">
        <v>43662</v>
      </c>
      <c r="D474">
        <v>1146</v>
      </c>
      <c r="E474">
        <v>1158.58</v>
      </c>
      <c r="F474">
        <v>1145</v>
      </c>
      <c r="G474">
        <v>1153.58</v>
      </c>
      <c r="H474">
        <v>1238807</v>
      </c>
      <c r="I474" s="2">
        <v>43704.859581712961</v>
      </c>
      <c r="J474" s="2"/>
      <c r="K474" s="11">
        <v>43662</v>
      </c>
      <c r="L474" s="48">
        <f t="shared" si="186"/>
        <v>94.208941394486914</v>
      </c>
      <c r="M474" s="46">
        <f t="shared" si="190"/>
        <v>93.574616408579274</v>
      </c>
      <c r="N474" s="2"/>
      <c r="O474" s="11">
        <v>43662</v>
      </c>
      <c r="P474" s="13">
        <f t="shared" si="180"/>
        <v>0.25</v>
      </c>
      <c r="Q474" s="46">
        <f t="shared" si="176"/>
        <v>1140.4987275574733</v>
      </c>
      <c r="R474" s="2"/>
      <c r="S474" s="25">
        <v>43662</v>
      </c>
      <c r="T474" s="27">
        <f t="shared" si="181"/>
        <v>0.15384615384615385</v>
      </c>
      <c r="U474" s="53">
        <f t="shared" si="185"/>
        <v>1130.8918496123927</v>
      </c>
      <c r="V474" s="27">
        <f t="shared" si="171"/>
        <v>7.407407407407407E-2</v>
      </c>
      <c r="W474" s="54">
        <f t="shared" si="174"/>
        <v>1120.400979177638</v>
      </c>
      <c r="X474" s="53">
        <f t="shared" si="172"/>
        <v>10.490870434754697</v>
      </c>
      <c r="Y474" s="52">
        <f t="shared" si="173"/>
        <v>0.2</v>
      </c>
      <c r="Z474" s="55">
        <f t="shared" si="177"/>
        <v>3.6363161700377256</v>
      </c>
      <c r="AA474" s="53">
        <f t="shared" si="175"/>
        <v>6.8545542647169722</v>
      </c>
      <c r="AB474" s="2"/>
      <c r="AC474" s="11">
        <f>C474</f>
        <v>43662</v>
      </c>
      <c r="AD474" s="17">
        <f>AVERAGE(G468:G474)</f>
        <v>1139.2414285714287</v>
      </c>
      <c r="AE474" s="18">
        <f>AVERAGE(G461:G474)</f>
        <v>1119.5557142857142</v>
      </c>
      <c r="AG474" s="30">
        <f>AVERAGE(E474,F474,G474)</f>
        <v>1152.3866666666665</v>
      </c>
      <c r="AH474" s="30">
        <f t="shared" si="182"/>
        <v>1137.7461904761903</v>
      </c>
      <c r="AI474" s="30">
        <f t="shared" si="183"/>
        <v>10.75306122448985</v>
      </c>
      <c r="AJ474" s="31">
        <f t="shared" si="184"/>
        <v>90.767803293898893</v>
      </c>
      <c r="AK474" s="25">
        <f t="shared" si="178"/>
        <v>43662</v>
      </c>
      <c r="AN474" s="22">
        <f>AVERAGE(E474,F474,G474)</f>
        <v>1152.3866666666665</v>
      </c>
      <c r="AO474" s="23">
        <f t="shared" si="193"/>
        <v>1115.3293333333331</v>
      </c>
      <c r="AP474" s="23">
        <f t="shared" si="194"/>
        <v>17.740400000000058</v>
      </c>
      <c r="AQ474" s="24">
        <f t="shared" si="195"/>
        <v>139.25778950242872</v>
      </c>
      <c r="AR474" s="25">
        <v>43662</v>
      </c>
      <c r="AU474" s="22">
        <f>G474-G473</f>
        <v>3.2400000000000091</v>
      </c>
      <c r="AV474" s="27">
        <f t="shared" si="179"/>
        <v>3.2400000000000091</v>
      </c>
      <c r="AW474" s="27">
        <f t="shared" si="187"/>
        <v>0</v>
      </c>
      <c r="AX474" s="38">
        <f t="shared" si="191"/>
        <v>6.0262773101678579</v>
      </c>
      <c r="AY474" s="38">
        <f t="shared" si="192"/>
        <v>3.4671507564357689</v>
      </c>
      <c r="AZ474" s="27">
        <f t="shared" si="188"/>
        <v>1.738106512669461</v>
      </c>
      <c r="BA474" s="35">
        <f t="shared" si="189"/>
        <v>63.478411253436938</v>
      </c>
      <c r="BB474" s="25">
        <v>43662</v>
      </c>
    </row>
    <row r="475" spans="1:54" x14ac:dyDescent="0.25">
      <c r="A475">
        <v>1478</v>
      </c>
      <c r="B475">
        <v>3</v>
      </c>
      <c r="C475" s="2">
        <v>43663</v>
      </c>
      <c r="D475">
        <v>1150.97</v>
      </c>
      <c r="E475">
        <v>1158.3599999999999</v>
      </c>
      <c r="F475">
        <v>1145.77</v>
      </c>
      <c r="G475">
        <v>1146.3499999999999</v>
      </c>
      <c r="H475">
        <v>1170047</v>
      </c>
      <c r="I475" s="2">
        <v>43704.859581712961</v>
      </c>
      <c r="J475" s="2"/>
      <c r="K475" s="11">
        <v>43663</v>
      </c>
      <c r="L475" s="48">
        <f t="shared" si="186"/>
        <v>85.647224504166161</v>
      </c>
      <c r="M475" s="46">
        <f t="shared" si="190"/>
        <v>92.159569011456668</v>
      </c>
      <c r="N475" s="2"/>
      <c r="O475" s="11">
        <v>43663</v>
      </c>
      <c r="P475" s="13">
        <f t="shared" si="180"/>
        <v>0.25</v>
      </c>
      <c r="Q475" s="46">
        <f t="shared" si="176"/>
        <v>1141.9615456681049</v>
      </c>
      <c r="R475" s="2"/>
      <c r="S475" s="25">
        <v>43663</v>
      </c>
      <c r="T475" s="27">
        <f t="shared" si="181"/>
        <v>0.15384615384615385</v>
      </c>
      <c r="U475" s="53">
        <f t="shared" si="185"/>
        <v>1133.2700265951014</v>
      </c>
      <c r="V475" s="27">
        <f t="shared" si="171"/>
        <v>7.407407407407407E-2</v>
      </c>
      <c r="W475" s="54">
        <f t="shared" si="174"/>
        <v>1122.3231288681834</v>
      </c>
      <c r="X475" s="53">
        <f t="shared" si="172"/>
        <v>10.946897726917996</v>
      </c>
      <c r="Y475" s="52">
        <f t="shared" si="173"/>
        <v>0.2</v>
      </c>
      <c r="Z475" s="55">
        <f t="shared" si="177"/>
        <v>5.0984324814137798</v>
      </c>
      <c r="AA475" s="53">
        <f t="shared" si="175"/>
        <v>5.8484652455042161</v>
      </c>
      <c r="AB475" s="2"/>
      <c r="AC475" s="11">
        <f>C475</f>
        <v>43663</v>
      </c>
      <c r="AD475" s="17">
        <f>AVERAGE(G469:G475)</f>
        <v>1143.527142857143</v>
      </c>
      <c r="AE475" s="18">
        <f>AVERAGE(G462:G475)</f>
        <v>1124.3092857142858</v>
      </c>
      <c r="AG475" s="30">
        <f>AVERAGE(E475,F475,G475)</f>
        <v>1150.1600000000001</v>
      </c>
      <c r="AH475" s="30">
        <f t="shared" si="182"/>
        <v>1142.3623809523808</v>
      </c>
      <c r="AI475" s="30">
        <f t="shared" si="183"/>
        <v>7.6804081632653833</v>
      </c>
      <c r="AJ475" s="31">
        <f t="shared" si="184"/>
        <v>67.684068188932017</v>
      </c>
      <c r="AK475" s="25">
        <f t="shared" si="178"/>
        <v>43663</v>
      </c>
      <c r="AN475" s="22">
        <f>AVERAGE(E475,F475,G475)</f>
        <v>1150.1600000000001</v>
      </c>
      <c r="AO475" s="23">
        <f t="shared" si="193"/>
        <v>1117.5209999999997</v>
      </c>
      <c r="AP475" s="23">
        <f t="shared" si="194"/>
        <v>18.727900000000055</v>
      </c>
      <c r="AQ475" s="24">
        <f t="shared" si="195"/>
        <v>116.18672319551848</v>
      </c>
      <c r="AR475" s="25">
        <v>43663</v>
      </c>
      <c r="AU475" s="22">
        <f>G475-G474</f>
        <v>-7.2300000000000182</v>
      </c>
      <c r="AV475" s="27">
        <f t="shared" si="179"/>
        <v>0</v>
      </c>
      <c r="AW475" s="27">
        <f t="shared" si="187"/>
        <v>7.2300000000000182</v>
      </c>
      <c r="AX475" s="38">
        <f t="shared" si="191"/>
        <v>5.5958289308701543</v>
      </c>
      <c r="AY475" s="38">
        <f t="shared" si="192"/>
        <v>3.7359257024046437</v>
      </c>
      <c r="AZ475" s="27">
        <f t="shared" si="188"/>
        <v>1.4978426704975361</v>
      </c>
      <c r="BA475" s="35">
        <f t="shared" si="189"/>
        <v>59.965452916183317</v>
      </c>
      <c r="BB475" s="25">
        <v>43663</v>
      </c>
    </row>
    <row r="476" spans="1:54" x14ac:dyDescent="0.25">
      <c r="A476">
        <v>1479</v>
      </c>
      <c r="B476">
        <v>3</v>
      </c>
      <c r="C476" s="2">
        <v>43664</v>
      </c>
      <c r="D476">
        <v>1141.74</v>
      </c>
      <c r="E476">
        <v>1147.6099999999999</v>
      </c>
      <c r="F476">
        <v>1132.73</v>
      </c>
      <c r="G476">
        <v>1146.33</v>
      </c>
      <c r="H476">
        <v>1291281</v>
      </c>
      <c r="I476" s="2">
        <v>43704.859581712961</v>
      </c>
      <c r="J476" s="2"/>
      <c r="K476" s="11">
        <v>43664</v>
      </c>
      <c r="L476" s="48">
        <f t="shared" si="186"/>
        <v>85.62375308062434</v>
      </c>
      <c r="M476" s="46">
        <f t="shared" si="190"/>
        <v>88.493306326425795</v>
      </c>
      <c r="N476" s="2"/>
      <c r="O476" s="11">
        <v>43664</v>
      </c>
      <c r="P476" s="13">
        <f t="shared" si="180"/>
        <v>0.25</v>
      </c>
      <c r="Q476" s="46">
        <f t="shared" si="176"/>
        <v>1143.0536592510787</v>
      </c>
      <c r="R476" s="2"/>
      <c r="S476" s="25">
        <v>43664</v>
      </c>
      <c r="T476" s="27">
        <f t="shared" si="181"/>
        <v>0.15384615384615385</v>
      </c>
      <c r="U476" s="53">
        <f t="shared" si="185"/>
        <v>1135.2792532727781</v>
      </c>
      <c r="V476" s="27">
        <f t="shared" ref="V476:V507" si="196">2/(26+1)</f>
        <v>7.407407407407407E-2</v>
      </c>
      <c r="W476" s="54">
        <f t="shared" si="174"/>
        <v>1124.1014156186884</v>
      </c>
      <c r="X476" s="53">
        <f t="shared" ref="X476:X507" si="197">U476-W476</f>
        <v>11.177837654089672</v>
      </c>
      <c r="Y476" s="52">
        <f t="shared" ref="Y476:Y507" si="198">2/(9+1)</f>
        <v>0.2</v>
      </c>
      <c r="Z476" s="55">
        <f t="shared" si="177"/>
        <v>6.3143135159489585</v>
      </c>
      <c r="AA476" s="53">
        <f t="shared" si="175"/>
        <v>4.863524138140713</v>
      </c>
      <c r="AB476" s="2"/>
      <c r="AC476" s="11">
        <f>C476</f>
        <v>43664</v>
      </c>
      <c r="AD476" s="17">
        <f>AVERAGE(G470:G476)</f>
        <v>1146.5985714285714</v>
      </c>
      <c r="AE476" s="18">
        <f>AVERAGE(G463:G476)</f>
        <v>1129.332142857143</v>
      </c>
      <c r="AG476" s="30">
        <f>AVERAGE(E476,F476,G476)</f>
        <v>1142.2233333333334</v>
      </c>
      <c r="AH476" s="30">
        <f t="shared" si="182"/>
        <v>1145.5357142857142</v>
      </c>
      <c r="AI476" s="30">
        <f t="shared" si="183"/>
        <v>3.6791836734693919</v>
      </c>
      <c r="AJ476" s="31">
        <f t="shared" si="184"/>
        <v>-60.020215467296104</v>
      </c>
      <c r="AK476" s="25">
        <f t="shared" si="178"/>
        <v>43664</v>
      </c>
      <c r="AN476" s="22">
        <f>AVERAGE(E476,F476,G476)</f>
        <v>1142.2233333333334</v>
      </c>
      <c r="AO476" s="23">
        <f t="shared" si="193"/>
        <v>1119.5853333333332</v>
      </c>
      <c r="AP476" s="23">
        <f t="shared" si="194"/>
        <v>19.051000000000045</v>
      </c>
      <c r="AQ476" s="24">
        <f t="shared" si="195"/>
        <v>79.218938638392018</v>
      </c>
      <c r="AR476" s="25">
        <v>43664</v>
      </c>
      <c r="AU476" s="22">
        <f>G476-G475</f>
        <v>-1.999999999998181E-2</v>
      </c>
      <c r="AV476" s="27">
        <f t="shared" si="179"/>
        <v>0</v>
      </c>
      <c r="AW476" s="27">
        <f t="shared" si="187"/>
        <v>1.999999999998181E-2</v>
      </c>
      <c r="AX476" s="38">
        <f t="shared" si="191"/>
        <v>5.1961268643794289</v>
      </c>
      <c r="AY476" s="38">
        <f t="shared" si="192"/>
        <v>3.4705024379471681</v>
      </c>
      <c r="AZ476" s="27">
        <f t="shared" si="188"/>
        <v>1.4972261098462107</v>
      </c>
      <c r="BA476" s="35">
        <f t="shared" si="189"/>
        <v>59.955568458252905</v>
      </c>
      <c r="BB476" s="25">
        <v>43664</v>
      </c>
    </row>
    <row r="477" spans="1:54" x14ac:dyDescent="0.25">
      <c r="A477">
        <v>1480</v>
      </c>
      <c r="B477">
        <v>3</v>
      </c>
      <c r="C477" s="2">
        <v>43665</v>
      </c>
      <c r="D477">
        <v>1148.19</v>
      </c>
      <c r="E477">
        <v>1151.1400000000001</v>
      </c>
      <c r="F477">
        <v>1129.6199999999999</v>
      </c>
      <c r="G477">
        <v>1130.0999999999999</v>
      </c>
      <c r="H477">
        <v>1647245</v>
      </c>
      <c r="I477" s="2">
        <v>43704.859581712961</v>
      </c>
      <c r="J477" s="2"/>
      <c r="K477" s="11">
        <v>43665</v>
      </c>
      <c r="L477" s="48">
        <f t="shared" si="186"/>
        <v>56.103575832305687</v>
      </c>
      <c r="M477" s="46">
        <f t="shared" si="190"/>
        <v>75.791517805698732</v>
      </c>
      <c r="N477" s="2"/>
      <c r="O477" s="11">
        <v>43665</v>
      </c>
      <c r="P477" s="13">
        <f t="shared" si="180"/>
        <v>0.25</v>
      </c>
      <c r="Q477" s="46">
        <f t="shared" si="176"/>
        <v>1139.815244438309</v>
      </c>
      <c r="R477" s="2"/>
      <c r="S477" s="25">
        <v>43665</v>
      </c>
      <c r="T477" s="27">
        <f t="shared" si="181"/>
        <v>0.15384615384615385</v>
      </c>
      <c r="U477" s="53">
        <f t="shared" si="185"/>
        <v>1134.4824450769661</v>
      </c>
      <c r="V477" s="27">
        <f t="shared" si="196"/>
        <v>7.407407407407407E-2</v>
      </c>
      <c r="W477" s="54">
        <f t="shared" ref="W477:W507" si="199">((G477 -W476)*V477)+W476</f>
        <v>1124.5457552024893</v>
      </c>
      <c r="X477" s="53">
        <f t="shared" si="197"/>
        <v>9.9366898744767695</v>
      </c>
      <c r="Y477" s="52">
        <f t="shared" si="198"/>
        <v>0.2</v>
      </c>
      <c r="Z477" s="55">
        <f t="shared" si="177"/>
        <v>7.0387887876545205</v>
      </c>
      <c r="AA477" s="53">
        <f t="shared" si="175"/>
        <v>2.897901086822249</v>
      </c>
      <c r="AB477" s="2"/>
      <c r="AC477" s="11">
        <f>C477</f>
        <v>43665</v>
      </c>
      <c r="AD477" s="17">
        <f>AVERAGE(G471:G477)</f>
        <v>1145.1157142857141</v>
      </c>
      <c r="AE477" s="18">
        <f>AVERAGE(G464:G477)</f>
        <v>1132.8457142857142</v>
      </c>
      <c r="AG477" s="30">
        <f>AVERAGE(E477,F477,G477)</f>
        <v>1136.9533333333334</v>
      </c>
      <c r="AH477" s="30">
        <f t="shared" si="182"/>
        <v>1145.4099999999999</v>
      </c>
      <c r="AI477" s="30">
        <f t="shared" si="183"/>
        <v>3.8228571428571416</v>
      </c>
      <c r="AJ477" s="31">
        <f t="shared" si="184"/>
        <v>-147.4755024082346</v>
      </c>
      <c r="AK477" s="25">
        <f t="shared" si="178"/>
        <v>43665</v>
      </c>
      <c r="AN477" s="22">
        <f>AVERAGE(E477,F477,G477)</f>
        <v>1136.9533333333334</v>
      </c>
      <c r="AO477" s="23">
        <f t="shared" si="193"/>
        <v>1120.8283333333331</v>
      </c>
      <c r="AP477" s="23">
        <f t="shared" si="194"/>
        <v>19.511833333333357</v>
      </c>
      <c r="AQ477" s="24">
        <f t="shared" si="195"/>
        <v>55.094771548889852</v>
      </c>
      <c r="AR477" s="25">
        <v>43665</v>
      </c>
      <c r="AU477" s="22">
        <f>G477-G476</f>
        <v>-16.230000000000018</v>
      </c>
      <c r="AV477" s="27">
        <f t="shared" si="179"/>
        <v>0</v>
      </c>
      <c r="AW477" s="27">
        <f t="shared" si="187"/>
        <v>16.230000000000018</v>
      </c>
      <c r="AX477" s="38">
        <f t="shared" si="191"/>
        <v>4.8249749454951845</v>
      </c>
      <c r="AY477" s="38">
        <f t="shared" si="192"/>
        <v>4.3818951209509427</v>
      </c>
      <c r="AZ477" s="27">
        <f t="shared" si="188"/>
        <v>1.1011160268135505</v>
      </c>
      <c r="BA477" s="35">
        <f t="shared" si="189"/>
        <v>52.406245669519222</v>
      </c>
      <c r="BB477" s="25">
        <v>43665</v>
      </c>
    </row>
    <row r="478" spans="1:54" x14ac:dyDescent="0.25">
      <c r="A478">
        <v>1481</v>
      </c>
      <c r="B478">
        <v>3</v>
      </c>
      <c r="C478" s="2">
        <v>43668</v>
      </c>
      <c r="D478">
        <v>1133.45</v>
      </c>
      <c r="E478">
        <v>1139.25</v>
      </c>
      <c r="F478">
        <v>1124.24</v>
      </c>
      <c r="G478">
        <v>1138.07</v>
      </c>
      <c r="H478">
        <v>1301846</v>
      </c>
      <c r="I478" s="2">
        <v>43704.859581712961</v>
      </c>
      <c r="J478" s="2"/>
      <c r="K478" s="11">
        <v>43668</v>
      </c>
      <c r="L478" s="48">
        <f t="shared" si="186"/>
        <v>66.048667439165627</v>
      </c>
      <c r="M478" s="46">
        <f t="shared" si="190"/>
        <v>69.258665450698558</v>
      </c>
      <c r="N478" s="2"/>
      <c r="O478" s="11">
        <v>43668</v>
      </c>
      <c r="P478" s="13">
        <f t="shared" si="180"/>
        <v>0.25</v>
      </c>
      <c r="Q478" s="46">
        <f t="shared" si="176"/>
        <v>1139.3789333287318</v>
      </c>
      <c r="R478" s="2"/>
      <c r="S478" s="25">
        <v>43668</v>
      </c>
      <c r="T478" s="27">
        <f t="shared" si="181"/>
        <v>0.15384615384615385</v>
      </c>
      <c r="U478" s="53">
        <f t="shared" si="185"/>
        <v>1135.0343766035867</v>
      </c>
      <c r="V478" s="27">
        <f t="shared" si="196"/>
        <v>7.407407407407407E-2</v>
      </c>
      <c r="W478" s="54">
        <f t="shared" si="199"/>
        <v>1125.5475511134159</v>
      </c>
      <c r="X478" s="53">
        <f t="shared" si="197"/>
        <v>9.4868254901707587</v>
      </c>
      <c r="Y478" s="52">
        <f t="shared" si="198"/>
        <v>0.2</v>
      </c>
      <c r="Z478" s="55">
        <f t="shared" si="177"/>
        <v>7.5283961281577678</v>
      </c>
      <c r="AA478" s="53">
        <f t="shared" si="175"/>
        <v>1.9584293620129909</v>
      </c>
      <c r="AB478" s="2"/>
      <c r="AC478" s="11">
        <f>C478</f>
        <v>43668</v>
      </c>
      <c r="AD478" s="17">
        <f>AVERAGE(G472:G478)</f>
        <v>1144.2385714285715</v>
      </c>
      <c r="AE478" s="18">
        <f>AVERAGE(G465:G478)</f>
        <v>1135.7114285714285</v>
      </c>
      <c r="AG478" s="30">
        <f>AVERAGE(E478,F478,G478)</f>
        <v>1133.8533333333332</v>
      </c>
      <c r="AH478" s="30">
        <f t="shared" si="182"/>
        <v>1143.7290476190476</v>
      </c>
      <c r="AI478" s="30">
        <f t="shared" si="183"/>
        <v>5.20367346938776</v>
      </c>
      <c r="AJ478" s="31">
        <f t="shared" si="184"/>
        <v>-126.52234162156601</v>
      </c>
      <c r="AK478" s="25">
        <f t="shared" si="178"/>
        <v>43668</v>
      </c>
      <c r="AN478" s="22">
        <f>AVERAGE(E478,F478,G478)</f>
        <v>1133.8533333333332</v>
      </c>
      <c r="AO478" s="23">
        <f t="shared" si="193"/>
        <v>1121.6198333333336</v>
      </c>
      <c r="AP478" s="23">
        <f t="shared" si="194"/>
        <v>20.02283333333337</v>
      </c>
      <c r="AQ478" s="24">
        <f t="shared" si="195"/>
        <v>40.731831159424893</v>
      </c>
      <c r="AR478" s="25">
        <v>43668</v>
      </c>
      <c r="AU478" s="22">
        <f>G478-G477</f>
        <v>7.9700000000000273</v>
      </c>
      <c r="AV478" s="27">
        <f t="shared" si="179"/>
        <v>7.9700000000000273</v>
      </c>
      <c r="AW478" s="27">
        <f t="shared" si="187"/>
        <v>0</v>
      </c>
      <c r="AX478" s="38">
        <f t="shared" si="191"/>
        <v>5.0496195922455298</v>
      </c>
      <c r="AY478" s="38">
        <f t="shared" si="192"/>
        <v>4.0689026123115895</v>
      </c>
      <c r="AZ478" s="27">
        <f t="shared" si="188"/>
        <v>1.2410273907678473</v>
      </c>
      <c r="BA478" s="35">
        <f t="shared" si="189"/>
        <v>55.3776092108643</v>
      </c>
      <c r="BB478" s="25">
        <v>43668</v>
      </c>
    </row>
    <row r="479" spans="1:54" x14ac:dyDescent="0.25">
      <c r="A479">
        <v>1482</v>
      </c>
      <c r="B479">
        <v>3</v>
      </c>
      <c r="C479" s="2">
        <v>43669</v>
      </c>
      <c r="D479">
        <v>1144</v>
      </c>
      <c r="E479">
        <v>1146.9000000000001</v>
      </c>
      <c r="F479">
        <v>1131.8</v>
      </c>
      <c r="G479">
        <v>1146.21</v>
      </c>
      <c r="H479">
        <v>1093688</v>
      </c>
      <c r="I479" s="2">
        <v>43704.859581712961</v>
      </c>
      <c r="J479" s="2"/>
      <c r="K479" s="11">
        <v>43669</v>
      </c>
      <c r="L479" s="48">
        <f t="shared" si="186"/>
        <v>75.938533359268774</v>
      </c>
      <c r="M479" s="46">
        <f t="shared" si="190"/>
        <v>66.030258876913365</v>
      </c>
      <c r="N479" s="2"/>
      <c r="O479" s="11">
        <v>43669</v>
      </c>
      <c r="P479" s="13">
        <f t="shared" si="180"/>
        <v>0.25</v>
      </c>
      <c r="Q479" s="46">
        <f t="shared" si="176"/>
        <v>1141.0866999965488</v>
      </c>
      <c r="R479" s="2"/>
      <c r="S479" s="25">
        <v>43669</v>
      </c>
      <c r="T479" s="27">
        <f t="shared" si="181"/>
        <v>0.15384615384615385</v>
      </c>
      <c r="U479" s="53">
        <f t="shared" si="185"/>
        <v>1136.753703279958</v>
      </c>
      <c r="V479" s="27">
        <f t="shared" si="196"/>
        <v>7.407407407407407E-2</v>
      </c>
      <c r="W479" s="54">
        <f t="shared" si="199"/>
        <v>1127.0781028827926</v>
      </c>
      <c r="X479" s="53">
        <f t="shared" si="197"/>
        <v>9.6756003971654536</v>
      </c>
      <c r="Y479" s="52">
        <f t="shared" si="198"/>
        <v>0.2</v>
      </c>
      <c r="Z479" s="55">
        <f t="shared" si="177"/>
        <v>7.9578369819593053</v>
      </c>
      <c r="AA479" s="53">
        <f t="shared" si="175"/>
        <v>1.7177634152061483</v>
      </c>
      <c r="AB479" s="2"/>
      <c r="AC479" s="11">
        <f>C479</f>
        <v>43669</v>
      </c>
      <c r="AD479" s="17">
        <f>AVERAGE(G473:G479)</f>
        <v>1144.4257142857143</v>
      </c>
      <c r="AE479" s="18">
        <f>AVERAGE(G466:G479)</f>
        <v>1138.2085714285715</v>
      </c>
      <c r="AG479" s="30">
        <f>AVERAGE(E479,F479,G479)</f>
        <v>1141.6366666666665</v>
      </c>
      <c r="AH479" s="30">
        <f t="shared" si="182"/>
        <v>1143.438095238095</v>
      </c>
      <c r="AI479" s="30">
        <f t="shared" si="183"/>
        <v>5.4530612244897965</v>
      </c>
      <c r="AJ479" s="31">
        <f t="shared" si="184"/>
        <v>-22.02345309381101</v>
      </c>
      <c r="AK479" s="25">
        <f t="shared" si="178"/>
        <v>43669</v>
      </c>
      <c r="AN479" s="22">
        <f>AVERAGE(E479,F479,G479)</f>
        <v>1141.6366666666665</v>
      </c>
      <c r="AO479" s="23">
        <f t="shared" si="193"/>
        <v>1122.8928333333331</v>
      </c>
      <c r="AP479" s="23">
        <f t="shared" si="194"/>
        <v>20.624216666666722</v>
      </c>
      <c r="AQ479" s="24">
        <f t="shared" si="195"/>
        <v>60.588429082424597</v>
      </c>
      <c r="AR479" s="25">
        <v>43669</v>
      </c>
      <c r="AU479" s="22">
        <f>G479-G478</f>
        <v>8.1400000000001</v>
      </c>
      <c r="AV479" s="27">
        <f t="shared" si="179"/>
        <v>8.1400000000001</v>
      </c>
      <c r="AW479" s="27">
        <f t="shared" si="187"/>
        <v>0</v>
      </c>
      <c r="AX479" s="38">
        <f t="shared" si="191"/>
        <v>5.2703610499422853</v>
      </c>
      <c r="AY479" s="38">
        <f t="shared" si="192"/>
        <v>3.7782667114321904</v>
      </c>
      <c r="AZ479" s="27">
        <f t="shared" si="188"/>
        <v>1.3949150370976593</v>
      </c>
      <c r="BA479" s="35">
        <f t="shared" si="189"/>
        <v>58.244865287084409</v>
      </c>
      <c r="BB479" s="25">
        <v>43669</v>
      </c>
    </row>
    <row r="480" spans="1:54" x14ac:dyDescent="0.25">
      <c r="A480">
        <v>1483</v>
      </c>
      <c r="B480">
        <v>3</v>
      </c>
      <c r="C480" s="2">
        <v>43670</v>
      </c>
      <c r="D480">
        <v>1131.9000000000001</v>
      </c>
      <c r="E480">
        <v>1144</v>
      </c>
      <c r="F480">
        <v>1126.99</v>
      </c>
      <c r="G480">
        <v>1137.81</v>
      </c>
      <c r="H480">
        <v>1590101</v>
      </c>
      <c r="I480" s="2">
        <v>43704.859581712961</v>
      </c>
      <c r="J480" s="2"/>
      <c r="K480" s="11">
        <v>43670</v>
      </c>
      <c r="L480" s="48">
        <f t="shared" si="186"/>
        <v>59.599299747130829</v>
      </c>
      <c r="M480" s="46">
        <f t="shared" si="190"/>
        <v>67.195500181855081</v>
      </c>
      <c r="N480" s="2"/>
      <c r="O480" s="11">
        <v>43670</v>
      </c>
      <c r="P480" s="13">
        <f t="shared" si="180"/>
        <v>0.25</v>
      </c>
      <c r="Q480" s="46">
        <f t="shared" si="176"/>
        <v>1140.2675249974116</v>
      </c>
      <c r="R480" s="2"/>
      <c r="S480" s="25">
        <v>43670</v>
      </c>
      <c r="T480" s="27">
        <f t="shared" si="181"/>
        <v>0.15384615384615385</v>
      </c>
      <c r="U480" s="53">
        <f t="shared" si="185"/>
        <v>1136.9162104676568</v>
      </c>
      <c r="V480" s="27">
        <f t="shared" si="196"/>
        <v>7.407407407407407E-2</v>
      </c>
      <c r="W480" s="54">
        <f t="shared" si="199"/>
        <v>1127.8730582248079</v>
      </c>
      <c r="X480" s="53">
        <f t="shared" si="197"/>
        <v>9.0431522428489188</v>
      </c>
      <c r="Y480" s="52">
        <f t="shared" si="198"/>
        <v>0.2</v>
      </c>
      <c r="Z480" s="55">
        <f t="shared" si="177"/>
        <v>8.1749000341372273</v>
      </c>
      <c r="AA480" s="53">
        <f t="shared" si="175"/>
        <v>0.86825220871169151</v>
      </c>
      <c r="AB480" s="2"/>
      <c r="AC480" s="11">
        <f>C480</f>
        <v>43670</v>
      </c>
      <c r="AD480" s="17">
        <f>AVERAGE(G474:G480)</f>
        <v>1142.6357142857141</v>
      </c>
      <c r="AE480" s="18">
        <f>AVERAGE(G467:G480)</f>
        <v>1139.367857142857</v>
      </c>
      <c r="AG480" s="30">
        <f>AVERAGE(E480,F480,G480)</f>
        <v>1136.2666666666667</v>
      </c>
      <c r="AH480" s="30">
        <f t="shared" si="182"/>
        <v>1141.9257142857143</v>
      </c>
      <c r="AI480" s="30">
        <f t="shared" si="183"/>
        <v>5.4265306122449273</v>
      </c>
      <c r="AJ480" s="31">
        <f t="shared" si="184"/>
        <v>-69.523212569470815</v>
      </c>
      <c r="AK480" s="25">
        <f t="shared" si="178"/>
        <v>43670</v>
      </c>
      <c r="AN480" s="22">
        <f>AVERAGE(E480,F480,G480)</f>
        <v>1136.2666666666667</v>
      </c>
      <c r="AO480" s="23">
        <f t="shared" si="193"/>
        <v>1124.9645</v>
      </c>
      <c r="AP480" s="23">
        <f t="shared" si="194"/>
        <v>19.475600000000021</v>
      </c>
      <c r="AQ480" s="24">
        <f t="shared" si="195"/>
        <v>38.688296010278151</v>
      </c>
      <c r="AR480" s="25">
        <v>43670</v>
      </c>
      <c r="AU480" s="22">
        <f>G480-G479</f>
        <v>-8.4000000000000909</v>
      </c>
      <c r="AV480" s="27">
        <f t="shared" si="179"/>
        <v>0</v>
      </c>
      <c r="AW480" s="27">
        <f t="shared" si="187"/>
        <v>8.4000000000000909</v>
      </c>
      <c r="AX480" s="38">
        <f t="shared" si="191"/>
        <v>4.8939066892321224</v>
      </c>
      <c r="AY480" s="38">
        <f t="shared" si="192"/>
        <v>4.108390517758469</v>
      </c>
      <c r="AZ480" s="27">
        <f t="shared" si="188"/>
        <v>1.19119802951503</v>
      </c>
      <c r="BA480" s="35">
        <f t="shared" si="189"/>
        <v>54.362865129934129</v>
      </c>
      <c r="BB480" s="25">
        <v>43670</v>
      </c>
    </row>
    <row r="481" spans="1:54" x14ac:dyDescent="0.25">
      <c r="A481">
        <v>1484</v>
      </c>
      <c r="B481">
        <v>3</v>
      </c>
      <c r="C481" s="2">
        <v>43671</v>
      </c>
      <c r="D481">
        <v>1137.82</v>
      </c>
      <c r="E481">
        <v>1141.7</v>
      </c>
      <c r="F481">
        <v>1120.92</v>
      </c>
      <c r="G481">
        <v>1132.1199999999999</v>
      </c>
      <c r="H481">
        <v>2209823</v>
      </c>
      <c r="I481" s="2">
        <v>43704.859581712961</v>
      </c>
      <c r="J481" s="2"/>
      <c r="K481" s="11">
        <v>43671</v>
      </c>
      <c r="L481" s="48">
        <f t="shared" si="186"/>
        <v>48.531414121765977</v>
      </c>
      <c r="M481" s="46">
        <f t="shared" si="190"/>
        <v>61.356415742721857</v>
      </c>
      <c r="N481" s="2"/>
      <c r="O481" s="11">
        <v>43671</v>
      </c>
      <c r="P481" s="13">
        <f t="shared" si="180"/>
        <v>0.25</v>
      </c>
      <c r="Q481" s="46">
        <f t="shared" si="176"/>
        <v>1138.2306437480586</v>
      </c>
      <c r="R481" s="2"/>
      <c r="S481" s="25">
        <v>43671</v>
      </c>
      <c r="T481" s="27">
        <f t="shared" si="181"/>
        <v>0.15384615384615385</v>
      </c>
      <c r="U481" s="53">
        <f t="shared" si="185"/>
        <v>1136.1783319341712</v>
      </c>
      <c r="V481" s="27">
        <f t="shared" si="196"/>
        <v>7.407407407407407E-2</v>
      </c>
      <c r="W481" s="54">
        <f t="shared" si="199"/>
        <v>1128.1876465044518</v>
      </c>
      <c r="X481" s="53">
        <f t="shared" si="197"/>
        <v>7.9906854297194059</v>
      </c>
      <c r="Y481" s="52">
        <f t="shared" si="198"/>
        <v>0.2</v>
      </c>
      <c r="Z481" s="55">
        <f t="shared" si="177"/>
        <v>8.1380571132536623</v>
      </c>
      <c r="AA481" s="53">
        <f t="shared" si="175"/>
        <v>-0.14737168353425645</v>
      </c>
      <c r="AB481" s="2"/>
      <c r="AC481" s="11">
        <f>C481</f>
        <v>43671</v>
      </c>
      <c r="AD481" s="17">
        <f>AVERAGE(G475:G481)</f>
        <v>1139.57</v>
      </c>
      <c r="AE481" s="18">
        <f>AVERAGE(G468:G481)</f>
        <v>1139.4057142857143</v>
      </c>
      <c r="AG481" s="30">
        <f>AVERAGE(E481,F481,G481)</f>
        <v>1131.58</v>
      </c>
      <c r="AH481" s="30">
        <f t="shared" si="182"/>
        <v>1138.9533333333331</v>
      </c>
      <c r="AI481" s="30">
        <f t="shared" si="183"/>
        <v>4.9028571428571341</v>
      </c>
      <c r="AJ481" s="31">
        <f t="shared" si="184"/>
        <v>-100.25900025899892</v>
      </c>
      <c r="AK481" s="25">
        <f t="shared" si="178"/>
        <v>43671</v>
      </c>
      <c r="AN481" s="22">
        <f>AVERAGE(E481,F481,G481)</f>
        <v>1131.58</v>
      </c>
      <c r="AO481" s="23">
        <f t="shared" si="193"/>
        <v>1127.4600000000003</v>
      </c>
      <c r="AP481" s="23">
        <f t="shared" si="194"/>
        <v>16.951999999999963</v>
      </c>
      <c r="AQ481" s="24">
        <f t="shared" si="195"/>
        <v>16.202611294634547</v>
      </c>
      <c r="AR481" s="25">
        <v>43671</v>
      </c>
      <c r="AU481" s="22">
        <f>G481-G480</f>
        <v>-5.6900000000000546</v>
      </c>
      <c r="AV481" s="27">
        <f t="shared" si="179"/>
        <v>0</v>
      </c>
      <c r="AW481" s="27">
        <f t="shared" si="187"/>
        <v>5.6900000000000546</v>
      </c>
      <c r="AX481" s="38">
        <f t="shared" si="191"/>
        <v>4.5443419257155417</v>
      </c>
      <c r="AY481" s="38">
        <f t="shared" si="192"/>
        <v>4.2213626236328681</v>
      </c>
      <c r="AZ481" s="27">
        <f t="shared" si="188"/>
        <v>1.0765106746040976</v>
      </c>
      <c r="BA481" s="35">
        <f t="shared" si="189"/>
        <v>51.84228946038732</v>
      </c>
      <c r="BB481" s="25">
        <v>43671</v>
      </c>
    </row>
    <row r="482" spans="1:54" x14ac:dyDescent="0.25">
      <c r="A482">
        <v>1485</v>
      </c>
      <c r="B482">
        <v>3</v>
      </c>
      <c r="C482" s="2">
        <v>43672</v>
      </c>
      <c r="D482">
        <v>1224.04</v>
      </c>
      <c r="E482">
        <v>1265.55</v>
      </c>
      <c r="F482">
        <v>1224</v>
      </c>
      <c r="G482">
        <v>1250.4100000000001</v>
      </c>
      <c r="H482">
        <v>4805752</v>
      </c>
      <c r="I482" s="2">
        <v>43704.859581712961</v>
      </c>
      <c r="J482" s="2"/>
      <c r="K482" s="11">
        <v>43672</v>
      </c>
      <c r="L482" s="48">
        <f t="shared" si="186"/>
        <v>90.440712211137836</v>
      </c>
      <c r="M482" s="46">
        <f t="shared" si="190"/>
        <v>66.190475360011547</v>
      </c>
      <c r="N482" s="2"/>
      <c r="O482" s="11">
        <v>43672</v>
      </c>
      <c r="P482" s="13">
        <f t="shared" si="180"/>
        <v>0.25</v>
      </c>
      <c r="Q482" s="46">
        <f t="shared" si="176"/>
        <v>1166.275482811044</v>
      </c>
      <c r="R482" s="2"/>
      <c r="S482" s="25">
        <v>43672</v>
      </c>
      <c r="T482" s="27">
        <f t="shared" si="181"/>
        <v>0.15384615384615385</v>
      </c>
      <c r="U482" s="53">
        <f t="shared" si="185"/>
        <v>1153.7524347135295</v>
      </c>
      <c r="V482" s="27">
        <f t="shared" si="196"/>
        <v>7.407407407407407E-2</v>
      </c>
      <c r="W482" s="54">
        <f t="shared" si="199"/>
        <v>1137.2411541707886</v>
      </c>
      <c r="X482" s="53">
        <f t="shared" si="197"/>
        <v>16.511280542740906</v>
      </c>
      <c r="Y482" s="52">
        <f t="shared" si="198"/>
        <v>0.2</v>
      </c>
      <c r="Z482" s="55">
        <f t="shared" si="177"/>
        <v>9.8127017991511103</v>
      </c>
      <c r="AA482" s="53">
        <f t="shared" si="175"/>
        <v>6.6985787435897954</v>
      </c>
      <c r="AB482" s="2"/>
      <c r="AC482" s="11">
        <f>C482</f>
        <v>43672</v>
      </c>
      <c r="AD482" s="17">
        <f>AVERAGE(G476:G482)</f>
        <v>1154.4357142857143</v>
      </c>
      <c r="AE482" s="18">
        <f>AVERAGE(G469:G482)</f>
        <v>1148.9814285714288</v>
      </c>
      <c r="AG482" s="30">
        <f>AVERAGE(E482,F482,G482)</f>
        <v>1246.6533333333334</v>
      </c>
      <c r="AH482" s="30">
        <f t="shared" si="182"/>
        <v>1152.7380952380952</v>
      </c>
      <c r="AI482" s="30">
        <f t="shared" si="183"/>
        <v>26.832925170068034</v>
      </c>
      <c r="AJ482" s="31">
        <f t="shared" si="184"/>
        <v>233.33333333333363</v>
      </c>
      <c r="AK482" s="25">
        <f t="shared" si="178"/>
        <v>43672</v>
      </c>
      <c r="AN482" s="22">
        <f>AVERAGE(E482,F482,G482)</f>
        <v>1246.6533333333334</v>
      </c>
      <c r="AO482" s="23">
        <f t="shared" si="193"/>
        <v>1135.8193333333334</v>
      </c>
      <c r="AP482" s="23">
        <f t="shared" si="194"/>
        <v>18.62473333333336</v>
      </c>
      <c r="AQ482" s="24">
        <f t="shared" si="195"/>
        <v>396.7269330030673</v>
      </c>
      <c r="AR482" s="25">
        <v>43672</v>
      </c>
      <c r="AU482" s="22">
        <f>G482-G481</f>
        <v>118.29000000000019</v>
      </c>
      <c r="AV482" s="27">
        <f t="shared" si="179"/>
        <v>118.29000000000019</v>
      </c>
      <c r="AW482" s="27">
        <f t="shared" si="187"/>
        <v>0</v>
      </c>
      <c r="AX482" s="38">
        <f t="shared" si="191"/>
        <v>12.669031788164444</v>
      </c>
      <c r="AY482" s="38">
        <f t="shared" si="192"/>
        <v>3.9198367219448058</v>
      </c>
      <c r="AZ482" s="27">
        <f t="shared" si="188"/>
        <v>3.2320304866879179</v>
      </c>
      <c r="BA482" s="35">
        <f t="shared" si="189"/>
        <v>76.370680619018358</v>
      </c>
      <c r="BB482" s="25">
        <v>43672</v>
      </c>
    </row>
    <row r="483" spans="1:54" x14ac:dyDescent="0.25">
      <c r="A483">
        <v>1486</v>
      </c>
      <c r="B483">
        <v>3</v>
      </c>
      <c r="C483" s="2">
        <v>43675</v>
      </c>
      <c r="D483">
        <v>1241.05</v>
      </c>
      <c r="E483">
        <v>1247.3699999999999</v>
      </c>
      <c r="F483">
        <v>1228.23</v>
      </c>
      <c r="G483">
        <v>1239.4100000000001</v>
      </c>
      <c r="H483">
        <v>2223731</v>
      </c>
      <c r="I483" s="2">
        <v>43704.859581712961</v>
      </c>
      <c r="J483" s="2"/>
      <c r="K483" s="11">
        <v>43675</v>
      </c>
      <c r="L483" s="48">
        <f t="shared" si="186"/>
        <v>81.926294682984235</v>
      </c>
      <c r="M483" s="46">
        <f t="shared" si="190"/>
        <v>73.632807005296016</v>
      </c>
      <c r="N483" s="2"/>
      <c r="O483" s="11">
        <v>43675</v>
      </c>
      <c r="P483" s="13">
        <f t="shared" si="180"/>
        <v>0.25</v>
      </c>
      <c r="Q483" s="46">
        <f t="shared" si="176"/>
        <v>1184.559112108283</v>
      </c>
      <c r="R483" s="2"/>
      <c r="S483" s="25">
        <v>43675</v>
      </c>
      <c r="T483" s="27">
        <f t="shared" si="181"/>
        <v>0.15384615384615385</v>
      </c>
      <c r="U483" s="53">
        <f t="shared" si="185"/>
        <v>1166.9305216806788</v>
      </c>
      <c r="V483" s="27">
        <f t="shared" si="196"/>
        <v>7.407407407407407E-2</v>
      </c>
      <c r="W483" s="54">
        <f t="shared" si="199"/>
        <v>1144.8092168248043</v>
      </c>
      <c r="X483" s="53">
        <f t="shared" si="197"/>
        <v>22.121304855874541</v>
      </c>
      <c r="Y483" s="52">
        <f t="shared" si="198"/>
        <v>0.2</v>
      </c>
      <c r="Z483" s="55">
        <f t="shared" si="177"/>
        <v>12.274422410495797</v>
      </c>
      <c r="AA483" s="53">
        <f t="shared" si="175"/>
        <v>9.8468824453787445</v>
      </c>
      <c r="AB483" s="2"/>
      <c r="AC483" s="11">
        <f>C483</f>
        <v>43675</v>
      </c>
      <c r="AD483" s="17">
        <f>AVERAGE(G477:G483)</f>
        <v>1167.7328571428573</v>
      </c>
      <c r="AE483" s="18">
        <f>AVERAGE(G470:G483)</f>
        <v>1157.1657142857143</v>
      </c>
      <c r="AG483" s="30">
        <f>AVERAGE(E483,F483,G483)</f>
        <v>1238.3366666666668</v>
      </c>
      <c r="AH483" s="30">
        <f t="shared" si="182"/>
        <v>1166.4685714285713</v>
      </c>
      <c r="AI483" s="30">
        <f t="shared" si="183"/>
        <v>43.443673469387768</v>
      </c>
      <c r="AJ483" s="31">
        <f t="shared" si="184"/>
        <v>110.28547925585652</v>
      </c>
      <c r="AK483" s="25">
        <f t="shared" si="178"/>
        <v>43675</v>
      </c>
      <c r="AN483" s="22">
        <f>AVERAGE(E483,F483,G483)</f>
        <v>1238.3366666666668</v>
      </c>
      <c r="AO483" s="23">
        <f t="shared" si="193"/>
        <v>1143.8148333333331</v>
      </c>
      <c r="AP483" s="23">
        <f t="shared" si="194"/>
        <v>21.712099999999953</v>
      </c>
      <c r="AQ483" s="24">
        <f t="shared" si="195"/>
        <v>290.22782483295458</v>
      </c>
      <c r="AR483" s="25">
        <v>43675</v>
      </c>
      <c r="AU483" s="22">
        <f>G483-G482</f>
        <v>-11</v>
      </c>
      <c r="AV483" s="27">
        <f t="shared" si="179"/>
        <v>0</v>
      </c>
      <c r="AW483" s="27">
        <f t="shared" si="187"/>
        <v>11</v>
      </c>
      <c r="AX483" s="38">
        <f t="shared" si="191"/>
        <v>11.764100946152698</v>
      </c>
      <c r="AY483" s="38">
        <f t="shared" si="192"/>
        <v>4.4255626703773192</v>
      </c>
      <c r="AZ483" s="27">
        <f t="shared" si="188"/>
        <v>2.6582158749883216</v>
      </c>
      <c r="BA483" s="35">
        <f t="shared" si="189"/>
        <v>72.664270393742356</v>
      </c>
      <c r="BB483" s="25">
        <v>43675</v>
      </c>
    </row>
    <row r="484" spans="1:54" x14ac:dyDescent="0.25">
      <c r="A484">
        <v>1487</v>
      </c>
      <c r="B484">
        <v>3</v>
      </c>
      <c r="C484" s="2">
        <v>43676</v>
      </c>
      <c r="D484">
        <v>1225.4100000000001</v>
      </c>
      <c r="E484">
        <v>1234.8699999999999</v>
      </c>
      <c r="F484">
        <v>1223.3</v>
      </c>
      <c r="G484">
        <v>1225.1400000000001</v>
      </c>
      <c r="H484">
        <v>1453263</v>
      </c>
      <c r="I484" s="2">
        <v>43704.859581712961</v>
      </c>
      <c r="J484" s="2"/>
      <c r="K484" s="11">
        <v>43676</v>
      </c>
      <c r="L484" s="48">
        <f t="shared" si="186"/>
        <v>72.05973864343504</v>
      </c>
      <c r="M484" s="46">
        <f t="shared" si="190"/>
        <v>81.475581845852375</v>
      </c>
      <c r="N484" s="2"/>
      <c r="O484" s="11">
        <v>43676</v>
      </c>
      <c r="P484" s="13">
        <f t="shared" si="180"/>
        <v>0.25</v>
      </c>
      <c r="Q484" s="46">
        <f t="shared" si="176"/>
        <v>1194.7043340812122</v>
      </c>
      <c r="R484" s="2"/>
      <c r="S484" s="25">
        <v>43676</v>
      </c>
      <c r="T484" s="27">
        <f t="shared" si="181"/>
        <v>0.15384615384615385</v>
      </c>
      <c r="U484" s="53">
        <f t="shared" si="185"/>
        <v>1175.8858260374975</v>
      </c>
      <c r="V484" s="27">
        <f t="shared" si="196"/>
        <v>7.407407407407407E-2</v>
      </c>
      <c r="W484" s="54">
        <f t="shared" si="199"/>
        <v>1150.7596452081521</v>
      </c>
      <c r="X484" s="53">
        <f t="shared" si="197"/>
        <v>25.126180829345458</v>
      </c>
      <c r="Y484" s="52">
        <f t="shared" si="198"/>
        <v>0.2</v>
      </c>
      <c r="Z484" s="55">
        <f t="shared" si="177"/>
        <v>14.844774094265729</v>
      </c>
      <c r="AA484" s="53">
        <f t="shared" ref="AA484:AA507" si="200">X484-Z484</f>
        <v>10.281406735079729</v>
      </c>
      <c r="AB484" s="2"/>
      <c r="AC484" s="11">
        <f>C484</f>
        <v>43676</v>
      </c>
      <c r="AD484" s="17">
        <f>AVERAGE(G478:G484)</f>
        <v>1181.3099999999997</v>
      </c>
      <c r="AE484" s="18">
        <f>AVERAGE(G471:G484)</f>
        <v>1163.212857142857</v>
      </c>
      <c r="AG484" s="30">
        <f>AVERAGE(E484,F484,G484)</f>
        <v>1227.7700000000002</v>
      </c>
      <c r="AH484" s="30">
        <f t="shared" si="182"/>
        <v>1179.442380952381</v>
      </c>
      <c r="AI484" s="30">
        <f t="shared" si="183"/>
        <v>49.837959183673583</v>
      </c>
      <c r="AJ484" s="31">
        <f t="shared" si="184"/>
        <v>64.646332285948134</v>
      </c>
      <c r="AK484" s="25">
        <f t="shared" si="178"/>
        <v>43676</v>
      </c>
      <c r="AN484" s="22">
        <f>AVERAGE(E484,F484,G484)</f>
        <v>1227.7700000000002</v>
      </c>
      <c r="AO484" s="23">
        <f t="shared" si="193"/>
        <v>1150.2161666666666</v>
      </c>
      <c r="AP484" s="23">
        <f t="shared" si="194"/>
        <v>26.428199999999983</v>
      </c>
      <c r="AQ484" s="24">
        <f t="shared" si="195"/>
        <v>195.63404074267552</v>
      </c>
      <c r="AR484" s="25">
        <v>43676</v>
      </c>
      <c r="AU484" s="22">
        <f>G484-G483</f>
        <v>-14.269999999999982</v>
      </c>
      <c r="AV484" s="27">
        <f t="shared" si="179"/>
        <v>0</v>
      </c>
      <c r="AW484" s="27">
        <f t="shared" si="187"/>
        <v>14.269999999999982</v>
      </c>
      <c r="AX484" s="38">
        <f t="shared" si="191"/>
        <v>10.923808021427506</v>
      </c>
      <c r="AY484" s="38">
        <f t="shared" si="192"/>
        <v>5.1287367653503662</v>
      </c>
      <c r="AZ484" s="27">
        <f t="shared" si="188"/>
        <v>2.1299217568015023</v>
      </c>
      <c r="BA484" s="35">
        <f t="shared" si="189"/>
        <v>68.050319538277861</v>
      </c>
      <c r="BB484" s="25">
        <v>43676</v>
      </c>
    </row>
    <row r="485" spans="1:54" x14ac:dyDescent="0.25">
      <c r="A485">
        <v>1488</v>
      </c>
      <c r="B485">
        <v>3</v>
      </c>
      <c r="C485" s="2">
        <v>43677</v>
      </c>
      <c r="D485">
        <v>1223</v>
      </c>
      <c r="E485">
        <v>1234</v>
      </c>
      <c r="F485">
        <v>1207.76</v>
      </c>
      <c r="G485">
        <v>1216.68</v>
      </c>
      <c r="H485">
        <v>1725454</v>
      </c>
      <c r="I485" s="2">
        <v>43704.859581712961</v>
      </c>
      <c r="J485" s="2"/>
      <c r="K485" s="11">
        <v>43677</v>
      </c>
      <c r="L485" s="48">
        <f t="shared" si="186"/>
        <v>66.210329807094013</v>
      </c>
      <c r="M485" s="46">
        <f t="shared" si="190"/>
        <v>73.398787711171096</v>
      </c>
      <c r="N485" s="2"/>
      <c r="O485" s="11">
        <v>43677</v>
      </c>
      <c r="P485" s="13">
        <f t="shared" si="180"/>
        <v>0.25</v>
      </c>
      <c r="Q485" s="46">
        <f t="shared" si="176"/>
        <v>1200.1982505609092</v>
      </c>
      <c r="R485" s="2"/>
      <c r="S485" s="25">
        <v>43677</v>
      </c>
      <c r="T485" s="27">
        <f t="shared" si="181"/>
        <v>0.15384615384615385</v>
      </c>
      <c r="U485" s="53">
        <f t="shared" si="185"/>
        <v>1182.1618528009594</v>
      </c>
      <c r="V485" s="27">
        <f t="shared" si="196"/>
        <v>7.407407407407407E-2</v>
      </c>
      <c r="W485" s="54">
        <f t="shared" si="199"/>
        <v>1155.6426344519925</v>
      </c>
      <c r="X485" s="53">
        <f t="shared" si="197"/>
        <v>26.519218348966888</v>
      </c>
      <c r="Y485" s="52">
        <f t="shared" si="198"/>
        <v>0.2</v>
      </c>
      <c r="Z485" s="55">
        <f t="shared" si="177"/>
        <v>17.179662945205962</v>
      </c>
      <c r="AA485" s="53">
        <f t="shared" si="200"/>
        <v>9.3395554037609259</v>
      </c>
      <c r="AB485" s="2"/>
      <c r="AC485" s="11">
        <f>C485</f>
        <v>43677</v>
      </c>
      <c r="AD485" s="17">
        <f>AVERAGE(G479:G485)</f>
        <v>1192.5400000000002</v>
      </c>
      <c r="AE485" s="18">
        <f>AVERAGE(G472:G485)</f>
        <v>1168.3892857142857</v>
      </c>
      <c r="AG485" s="30">
        <f>AVERAGE(E485,F485,G485)</f>
        <v>1219.4800000000002</v>
      </c>
      <c r="AH485" s="30">
        <f t="shared" si="182"/>
        <v>1191.6747619047619</v>
      </c>
      <c r="AI485" s="30">
        <f t="shared" si="183"/>
        <v>47.297414965986526</v>
      </c>
      <c r="AJ485" s="31">
        <f t="shared" si="184"/>
        <v>39.192047620691611</v>
      </c>
      <c r="AK485" s="25">
        <f t="shared" si="178"/>
        <v>43677</v>
      </c>
      <c r="AN485" s="22">
        <f>AVERAGE(E485,F485,G485)</f>
        <v>1219.4800000000002</v>
      </c>
      <c r="AO485" s="23">
        <f t="shared" si="193"/>
        <v>1155.837</v>
      </c>
      <c r="AP485" s="23">
        <f t="shared" si="194"/>
        <v>30.889200000000038</v>
      </c>
      <c r="AQ485" s="24">
        <f t="shared" si="195"/>
        <v>137.3576093478199</v>
      </c>
      <c r="AR485" s="25">
        <v>43677</v>
      </c>
      <c r="AU485" s="22">
        <f>G485-G484</f>
        <v>-8.4600000000000364</v>
      </c>
      <c r="AV485" s="27">
        <f t="shared" si="179"/>
        <v>0</v>
      </c>
      <c r="AW485" s="27">
        <f t="shared" si="187"/>
        <v>8.4600000000000364</v>
      </c>
      <c r="AX485" s="38">
        <f t="shared" si="191"/>
        <v>10.14353601989697</v>
      </c>
      <c r="AY485" s="38">
        <f t="shared" si="192"/>
        <v>5.3666841392539135</v>
      </c>
      <c r="AZ485" s="27">
        <f t="shared" si="188"/>
        <v>1.8900937257893369</v>
      </c>
      <c r="BA485" s="35">
        <f t="shared" si="189"/>
        <v>65.399046021357606</v>
      </c>
      <c r="BB485" s="25">
        <v>43677</v>
      </c>
    </row>
    <row r="486" spans="1:54" x14ac:dyDescent="0.25">
      <c r="A486">
        <v>1489</v>
      </c>
      <c r="B486">
        <v>3</v>
      </c>
      <c r="C486" s="2">
        <v>43678</v>
      </c>
      <c r="D486">
        <v>1214.03</v>
      </c>
      <c r="E486">
        <v>1234.1099999999999</v>
      </c>
      <c r="F486">
        <v>1205.72</v>
      </c>
      <c r="G486">
        <v>1209.01</v>
      </c>
      <c r="H486">
        <v>1698510</v>
      </c>
      <c r="I486" s="2">
        <v>43704.859581712961</v>
      </c>
      <c r="J486" s="2"/>
      <c r="K486" s="11">
        <v>43678</v>
      </c>
      <c r="L486" s="48">
        <f t="shared" si="186"/>
        <v>60.907142363271795</v>
      </c>
      <c r="M486" s="46">
        <f t="shared" si="190"/>
        <v>66.392403604600275</v>
      </c>
      <c r="N486" s="2"/>
      <c r="O486" s="11">
        <v>43678</v>
      </c>
      <c r="P486" s="13">
        <f t="shared" si="180"/>
        <v>0.25</v>
      </c>
      <c r="Q486" s="46">
        <f t="shared" si="176"/>
        <v>1202.4011879206819</v>
      </c>
      <c r="R486" s="2"/>
      <c r="S486" s="25">
        <v>43678</v>
      </c>
      <c r="T486" s="27">
        <f t="shared" si="181"/>
        <v>0.15384615384615385</v>
      </c>
      <c r="U486" s="53">
        <f t="shared" si="185"/>
        <v>1186.2923369854273</v>
      </c>
      <c r="V486" s="27">
        <f t="shared" si="196"/>
        <v>7.407407407407407E-2</v>
      </c>
      <c r="W486" s="54">
        <f t="shared" si="199"/>
        <v>1159.5957726407339</v>
      </c>
      <c r="X486" s="53">
        <f t="shared" si="197"/>
        <v>26.696564344693343</v>
      </c>
      <c r="Y486" s="52">
        <f t="shared" si="198"/>
        <v>0.2</v>
      </c>
      <c r="Z486" s="55">
        <f t="shared" si="177"/>
        <v>19.083043225103438</v>
      </c>
      <c r="AA486" s="53">
        <f t="shared" si="200"/>
        <v>7.6135211195899046</v>
      </c>
      <c r="AB486" s="2"/>
      <c r="AC486" s="11">
        <f>C486</f>
        <v>43678</v>
      </c>
      <c r="AD486" s="17">
        <f>AVERAGE(G480:G486)</f>
        <v>1201.5114285714285</v>
      </c>
      <c r="AE486" s="18">
        <f>AVERAGE(G473:G486)</f>
        <v>1172.9685714285713</v>
      </c>
      <c r="AG486" s="30">
        <f>AVERAGE(E486,F486,G486)</f>
        <v>1216.28</v>
      </c>
      <c r="AH486" s="30">
        <f t="shared" si="182"/>
        <v>1202.3380952380955</v>
      </c>
      <c r="AI486" s="30">
        <f t="shared" si="183"/>
        <v>39.094149659863923</v>
      </c>
      <c r="AJ486" s="31">
        <f t="shared" si="184"/>
        <v>23.774920942059193</v>
      </c>
      <c r="AK486" s="25">
        <f t="shared" si="178"/>
        <v>43678</v>
      </c>
      <c r="AN486" s="22">
        <f>AVERAGE(E486,F486,G486)</f>
        <v>1216.28</v>
      </c>
      <c r="AO486" s="23">
        <f t="shared" si="193"/>
        <v>1160.614333333333</v>
      </c>
      <c r="AP486" s="23">
        <f t="shared" si="194"/>
        <v>34.544833333333202</v>
      </c>
      <c r="AQ486" s="24">
        <f t="shared" si="195"/>
        <v>107.42690255979853</v>
      </c>
      <c r="AR486" s="25">
        <v>43678</v>
      </c>
      <c r="AU486" s="22">
        <f>G486-G485</f>
        <v>-7.6700000000000728</v>
      </c>
      <c r="AV486" s="27">
        <f t="shared" si="179"/>
        <v>0</v>
      </c>
      <c r="AW486" s="27">
        <f t="shared" si="187"/>
        <v>7.6700000000000728</v>
      </c>
      <c r="AX486" s="38">
        <f t="shared" si="191"/>
        <v>9.418997732761472</v>
      </c>
      <c r="AY486" s="38">
        <f t="shared" si="192"/>
        <v>5.5312067007357815</v>
      </c>
      <c r="AZ486" s="27">
        <f t="shared" si="188"/>
        <v>1.7028829769656812</v>
      </c>
      <c r="BA486" s="35">
        <f t="shared" si="189"/>
        <v>63.002467790054936</v>
      </c>
      <c r="BB486" s="25">
        <v>43678</v>
      </c>
    </row>
    <row r="487" spans="1:54" x14ac:dyDescent="0.25">
      <c r="A487">
        <v>1490</v>
      </c>
      <c r="B487">
        <v>3</v>
      </c>
      <c r="C487" s="2">
        <v>43679</v>
      </c>
      <c r="D487">
        <v>1200.74</v>
      </c>
      <c r="E487">
        <v>1206.9000000000001</v>
      </c>
      <c r="F487">
        <v>1188.94</v>
      </c>
      <c r="G487">
        <v>1193.99</v>
      </c>
      <c r="H487">
        <v>1645067</v>
      </c>
      <c r="I487" s="2">
        <v>43704.859581712961</v>
      </c>
      <c r="J487" s="2"/>
      <c r="K487" s="11">
        <v>43679</v>
      </c>
      <c r="L487" s="48">
        <f t="shared" si="186"/>
        <v>50.522021710571799</v>
      </c>
      <c r="M487" s="46">
        <f t="shared" si="190"/>
        <v>59.2131646269792</v>
      </c>
      <c r="N487" s="2"/>
      <c r="O487" s="11">
        <v>43679</v>
      </c>
      <c r="P487" s="13">
        <f t="shared" si="180"/>
        <v>0.25</v>
      </c>
      <c r="Q487" s="46">
        <f t="shared" si="176"/>
        <v>1200.2983909405114</v>
      </c>
      <c r="R487" s="2"/>
      <c r="S487" s="25">
        <v>43679</v>
      </c>
      <c r="T487" s="27">
        <f t="shared" si="181"/>
        <v>0.15384615384615385</v>
      </c>
      <c r="U487" s="53">
        <f t="shared" si="185"/>
        <v>1187.4765928338231</v>
      </c>
      <c r="V487" s="27">
        <f t="shared" si="196"/>
        <v>7.407407407407407E-2</v>
      </c>
      <c r="W487" s="54">
        <f t="shared" si="199"/>
        <v>1162.1434931858648</v>
      </c>
      <c r="X487" s="53">
        <f t="shared" si="197"/>
        <v>25.333099647958306</v>
      </c>
      <c r="Y487" s="52">
        <f t="shared" si="198"/>
        <v>0.2</v>
      </c>
      <c r="Z487" s="55">
        <f t="shared" si="177"/>
        <v>20.333054509674412</v>
      </c>
      <c r="AA487" s="53">
        <f t="shared" si="200"/>
        <v>5.0000451382838946</v>
      </c>
      <c r="AB487" s="2"/>
      <c r="AC487" s="11">
        <f>C487</f>
        <v>43679</v>
      </c>
      <c r="AD487" s="17">
        <f>AVERAGE(G481:G487)</f>
        <v>1209.537142857143</v>
      </c>
      <c r="AE487" s="18">
        <f>AVERAGE(G474:G487)</f>
        <v>1176.0864285714285</v>
      </c>
      <c r="AG487" s="30">
        <f>AVERAGE(E487,F487,G487)</f>
        <v>1196.6099999999999</v>
      </c>
      <c r="AH487" s="30">
        <f t="shared" si="182"/>
        <v>1210.9585714285715</v>
      </c>
      <c r="AI487" s="30">
        <f t="shared" si="183"/>
        <v>26.779183673469465</v>
      </c>
      <c r="AJ487" s="31">
        <f t="shared" si="184"/>
        <v>-35.720709049063792</v>
      </c>
      <c r="AK487" s="25">
        <f t="shared" si="178"/>
        <v>43679</v>
      </c>
      <c r="AN487" s="22">
        <f>AVERAGE(E487,F487,G487)</f>
        <v>1196.6099999999999</v>
      </c>
      <c r="AO487" s="23">
        <f t="shared" si="193"/>
        <v>1164.1013333333333</v>
      </c>
      <c r="AP487" s="23">
        <f t="shared" si="194"/>
        <v>36.052200000000028</v>
      </c>
      <c r="AQ487" s="24">
        <f t="shared" si="195"/>
        <v>60.114069167608065</v>
      </c>
      <c r="AR487" s="25">
        <v>43679</v>
      </c>
      <c r="AU487" s="22">
        <f>G487-G486</f>
        <v>-15.019999999999982</v>
      </c>
      <c r="AV487" s="27">
        <f t="shared" si="179"/>
        <v>0</v>
      </c>
      <c r="AW487" s="27">
        <f t="shared" si="187"/>
        <v>15.019999999999982</v>
      </c>
      <c r="AX487" s="38">
        <f t="shared" si="191"/>
        <v>8.7462121804213666</v>
      </c>
      <c r="AY487" s="38">
        <f t="shared" si="192"/>
        <v>6.2089776506832246</v>
      </c>
      <c r="AZ487" s="27">
        <f t="shared" si="188"/>
        <v>1.408639662192849</v>
      </c>
      <c r="BA487" s="35">
        <f t="shared" si="189"/>
        <v>58.482789447650703</v>
      </c>
      <c r="BB487" s="25">
        <v>43679</v>
      </c>
    </row>
    <row r="488" spans="1:54" x14ac:dyDescent="0.25">
      <c r="A488">
        <v>1491</v>
      </c>
      <c r="B488">
        <v>3</v>
      </c>
      <c r="C488" s="2">
        <v>43682</v>
      </c>
      <c r="D488">
        <v>1170.04</v>
      </c>
      <c r="E488">
        <v>1175.24</v>
      </c>
      <c r="F488">
        <v>1140.1400000000001</v>
      </c>
      <c r="G488">
        <v>1152.32</v>
      </c>
      <c r="H488">
        <v>2597455</v>
      </c>
      <c r="I488" s="2">
        <v>43704.859581712961</v>
      </c>
      <c r="J488" s="2"/>
      <c r="K488" s="11">
        <v>43682</v>
      </c>
      <c r="L488" s="48">
        <f t="shared" si="186"/>
        <v>21.710571803913361</v>
      </c>
      <c r="M488" s="46">
        <f t="shared" si="190"/>
        <v>44.379911959252318</v>
      </c>
      <c r="N488" s="2"/>
      <c r="O488" s="11">
        <v>43682</v>
      </c>
      <c r="P488" s="13">
        <f t="shared" si="180"/>
        <v>0.25</v>
      </c>
      <c r="Q488" s="46">
        <f t="shared" si="176"/>
        <v>1188.3037932053835</v>
      </c>
      <c r="R488" s="2"/>
      <c r="S488" s="25">
        <v>43682</v>
      </c>
      <c r="T488" s="27">
        <f t="shared" si="181"/>
        <v>0.15384615384615385</v>
      </c>
      <c r="U488" s="53">
        <f t="shared" si="185"/>
        <v>1182.0678862440043</v>
      </c>
      <c r="V488" s="27">
        <f t="shared" si="196"/>
        <v>7.407407407407407E-2</v>
      </c>
      <c r="W488" s="54">
        <f t="shared" si="199"/>
        <v>1161.4158270239489</v>
      </c>
      <c r="X488" s="53">
        <f t="shared" si="197"/>
        <v>20.652059220055435</v>
      </c>
      <c r="Y488" s="52">
        <f t="shared" si="198"/>
        <v>0.2</v>
      </c>
      <c r="Z488" s="55">
        <f t="shared" si="177"/>
        <v>20.396855451750618</v>
      </c>
      <c r="AA488" s="53">
        <f t="shared" si="200"/>
        <v>0.25520376830481695</v>
      </c>
      <c r="AB488" s="2"/>
      <c r="AC488" s="11">
        <f>C488</f>
        <v>43682</v>
      </c>
      <c r="AD488" s="17">
        <f>AVERAGE(G482:G488)</f>
        <v>1212.4228571428573</v>
      </c>
      <c r="AE488" s="18">
        <f>AVERAGE(G475:G488)</f>
        <v>1175.9964285714286</v>
      </c>
      <c r="AG488" s="30">
        <f>AVERAGE(E488,F488,G488)</f>
        <v>1155.8999999999999</v>
      </c>
      <c r="AH488" s="30">
        <f t="shared" si="182"/>
        <v>1214.4328571428573</v>
      </c>
      <c r="AI488" s="30">
        <f t="shared" si="183"/>
        <v>21.815918367346999</v>
      </c>
      <c r="AJ488" s="31">
        <f t="shared" si="184"/>
        <v>-178.86895295827216</v>
      </c>
      <c r="AK488" s="25">
        <f t="shared" si="178"/>
        <v>43682</v>
      </c>
      <c r="AN488" s="22">
        <f>AVERAGE(E488,F488,G488)</f>
        <v>1155.8999999999999</v>
      </c>
      <c r="AO488" s="23">
        <f t="shared" si="193"/>
        <v>1166.0039999999999</v>
      </c>
      <c r="AP488" s="23">
        <f t="shared" si="194"/>
        <v>34.910600000000009</v>
      </c>
      <c r="AQ488" s="24">
        <f t="shared" si="195"/>
        <v>-19.294999226596008</v>
      </c>
      <c r="AR488" s="25">
        <v>43682</v>
      </c>
      <c r="AU488" s="22">
        <f>G488-G487</f>
        <v>-41.670000000000073</v>
      </c>
      <c r="AV488" s="27">
        <f t="shared" si="179"/>
        <v>0</v>
      </c>
      <c r="AW488" s="27">
        <f t="shared" si="187"/>
        <v>41.670000000000073</v>
      </c>
      <c r="AX488" s="38">
        <f t="shared" si="191"/>
        <v>8.1214827389626976</v>
      </c>
      <c r="AY488" s="38">
        <f t="shared" si="192"/>
        <v>8.7419078184915708</v>
      </c>
      <c r="AZ488" s="27">
        <f t="shared" si="188"/>
        <v>0.92902864084010339</v>
      </c>
      <c r="BA488" s="35">
        <f t="shared" si="189"/>
        <v>48.160437910113451</v>
      </c>
      <c r="BB488" s="25">
        <v>43682</v>
      </c>
    </row>
    <row r="489" spans="1:54" x14ac:dyDescent="0.25">
      <c r="A489">
        <v>1492</v>
      </c>
      <c r="B489">
        <v>3</v>
      </c>
      <c r="C489" s="2">
        <v>43683</v>
      </c>
      <c r="D489">
        <v>1163.31</v>
      </c>
      <c r="E489">
        <v>1179.96</v>
      </c>
      <c r="F489">
        <v>1160</v>
      </c>
      <c r="G489">
        <v>1169.95</v>
      </c>
      <c r="H489">
        <v>1709374</v>
      </c>
      <c r="I489" s="2">
        <v>43704.859581712961</v>
      </c>
      <c r="J489" s="2"/>
      <c r="K489" s="11">
        <v>43683</v>
      </c>
      <c r="L489" s="48">
        <f t="shared" si="186"/>
        <v>33.900297310378214</v>
      </c>
      <c r="M489" s="46">
        <f t="shared" si="190"/>
        <v>35.377630274954463</v>
      </c>
      <c r="N489" s="2"/>
      <c r="O489" s="11">
        <v>43683</v>
      </c>
      <c r="P489" s="13">
        <f t="shared" si="180"/>
        <v>0.25</v>
      </c>
      <c r="Q489" s="46">
        <f t="shared" si="176"/>
        <v>1183.7153449040377</v>
      </c>
      <c r="R489" s="2"/>
      <c r="S489" s="25">
        <v>43683</v>
      </c>
      <c r="T489" s="27">
        <f t="shared" si="181"/>
        <v>0.15384615384615385</v>
      </c>
      <c r="U489" s="53">
        <f t="shared" si="185"/>
        <v>1180.2035960526191</v>
      </c>
      <c r="V489" s="27">
        <f t="shared" si="196"/>
        <v>7.407407407407407E-2</v>
      </c>
      <c r="W489" s="54">
        <f t="shared" si="199"/>
        <v>1162.0479879851378</v>
      </c>
      <c r="X489" s="53">
        <f t="shared" si="197"/>
        <v>18.155608067481353</v>
      </c>
      <c r="Y489" s="52">
        <f t="shared" si="198"/>
        <v>0.2</v>
      </c>
      <c r="Z489" s="55">
        <f t="shared" si="177"/>
        <v>19.948605974896765</v>
      </c>
      <c r="AA489" s="53">
        <f t="shared" si="200"/>
        <v>-1.7929979074154119</v>
      </c>
      <c r="AB489" s="2"/>
      <c r="AC489" s="11">
        <f>C489</f>
        <v>43683</v>
      </c>
      <c r="AD489" s="17">
        <f>AVERAGE(G483:G489)</f>
        <v>1200.9285714285713</v>
      </c>
      <c r="AE489" s="18">
        <f>AVERAGE(G476:G489)</f>
        <v>1177.6821428571427</v>
      </c>
      <c r="AG489" s="30">
        <f>AVERAGE(E489,F489,G489)</f>
        <v>1169.97</v>
      </c>
      <c r="AH489" s="30">
        <f t="shared" si="182"/>
        <v>1203.4780952380952</v>
      </c>
      <c r="AI489" s="30">
        <f t="shared" si="183"/>
        <v>25.129795918367467</v>
      </c>
      <c r="AJ489" s="31">
        <f t="shared" si="184"/>
        <v>-88.893400612150003</v>
      </c>
      <c r="AK489" s="25">
        <f t="shared" si="178"/>
        <v>43683</v>
      </c>
      <c r="AN489" s="22">
        <f>AVERAGE(E489,F489,G489)</f>
        <v>1169.97</v>
      </c>
      <c r="AO489" s="23">
        <f t="shared" si="193"/>
        <v>1168.502</v>
      </c>
      <c r="AP489" s="23">
        <f t="shared" si="194"/>
        <v>33.558600000000034</v>
      </c>
      <c r="AQ489" s="24">
        <f t="shared" si="195"/>
        <v>2.9162917006869042</v>
      </c>
      <c r="AR489" s="25">
        <v>43683</v>
      </c>
      <c r="AU489" s="22">
        <f>G489-G488</f>
        <v>17.630000000000109</v>
      </c>
      <c r="AV489" s="27">
        <f t="shared" si="179"/>
        <v>17.630000000000109</v>
      </c>
      <c r="AW489" s="27">
        <f t="shared" si="187"/>
        <v>0</v>
      </c>
      <c r="AX489" s="38">
        <f t="shared" si="191"/>
        <v>8.8006625433225132</v>
      </c>
      <c r="AY489" s="38">
        <f t="shared" si="192"/>
        <v>8.1174858314564595</v>
      </c>
      <c r="AZ489" s="27">
        <f t="shared" si="188"/>
        <v>1.0841611215653304</v>
      </c>
      <c r="BA489" s="35">
        <f t="shared" si="189"/>
        <v>52.019064665742349</v>
      </c>
      <c r="BB489" s="25">
        <v>43683</v>
      </c>
    </row>
    <row r="490" spans="1:54" x14ac:dyDescent="0.25">
      <c r="A490">
        <v>1493</v>
      </c>
      <c r="B490">
        <v>3</v>
      </c>
      <c r="C490" s="2">
        <v>43684</v>
      </c>
      <c r="D490">
        <v>1156</v>
      </c>
      <c r="E490">
        <v>1178.45</v>
      </c>
      <c r="F490">
        <v>1149.6199999999999</v>
      </c>
      <c r="G490">
        <v>1173.99</v>
      </c>
      <c r="H490">
        <v>1444324</v>
      </c>
      <c r="I490" s="2">
        <v>43704.859581712961</v>
      </c>
      <c r="J490" s="2"/>
      <c r="K490" s="11">
        <v>43684</v>
      </c>
      <c r="L490" s="48">
        <f t="shared" si="186"/>
        <v>36.693632026550496</v>
      </c>
      <c r="M490" s="46">
        <f t="shared" si="190"/>
        <v>30.768167046947354</v>
      </c>
      <c r="N490" s="2"/>
      <c r="O490" s="11">
        <v>43684</v>
      </c>
      <c r="P490" s="13">
        <f t="shared" si="180"/>
        <v>0.25</v>
      </c>
      <c r="Q490" s="46">
        <f t="shared" si="176"/>
        <v>1181.2840086780282</v>
      </c>
      <c r="R490" s="2"/>
      <c r="S490" s="25">
        <v>43684</v>
      </c>
      <c r="T490" s="27">
        <f t="shared" si="181"/>
        <v>0.15384615384615385</v>
      </c>
      <c r="U490" s="53">
        <f t="shared" si="185"/>
        <v>1179.2476581983701</v>
      </c>
      <c r="V490" s="27">
        <f t="shared" si="196"/>
        <v>7.407407407407407E-2</v>
      </c>
      <c r="W490" s="54">
        <f t="shared" si="199"/>
        <v>1162.9325814677202</v>
      </c>
      <c r="X490" s="53">
        <f t="shared" si="197"/>
        <v>16.315076730649935</v>
      </c>
      <c r="Y490" s="52">
        <f t="shared" si="198"/>
        <v>0.2</v>
      </c>
      <c r="Z490" s="55">
        <f t="shared" si="177"/>
        <v>19.221900126047398</v>
      </c>
      <c r="AA490" s="53">
        <f t="shared" si="200"/>
        <v>-2.9068233953974634</v>
      </c>
      <c r="AB490" s="2"/>
      <c r="AC490" s="11">
        <f>C490</f>
        <v>43684</v>
      </c>
      <c r="AD490" s="17">
        <f>AVERAGE(G484:G490)</f>
        <v>1191.5828571428572</v>
      </c>
      <c r="AE490" s="18">
        <f>AVERAGE(G477:G490)</f>
        <v>1179.6578571428574</v>
      </c>
      <c r="AG490" s="30">
        <f>AVERAGE(E490,F490,G490)</f>
        <v>1167.3533333333332</v>
      </c>
      <c r="AH490" s="30">
        <f t="shared" si="182"/>
        <v>1193.337619047619</v>
      </c>
      <c r="AI490" s="30">
        <f t="shared" si="183"/>
        <v>24.797006802721171</v>
      </c>
      <c r="AJ490" s="31">
        <f t="shared" si="184"/>
        <v>-69.858661896871368</v>
      </c>
      <c r="AK490" s="25">
        <f t="shared" si="178"/>
        <v>43684</v>
      </c>
      <c r="AN490" s="22">
        <f>AVERAGE(E490,F490,G490)</f>
        <v>1167.3533333333332</v>
      </c>
      <c r="AO490" s="23">
        <f t="shared" si="193"/>
        <v>1169.9780000000001</v>
      </c>
      <c r="AP490" s="23">
        <f t="shared" si="194"/>
        <v>32.526200000000074</v>
      </c>
      <c r="AQ490" s="24">
        <f t="shared" si="195"/>
        <v>-5.3795948428586193</v>
      </c>
      <c r="AR490" s="25">
        <v>43684</v>
      </c>
      <c r="AU490" s="22">
        <f>G490-G489</f>
        <v>4.0399999999999636</v>
      </c>
      <c r="AV490" s="27">
        <f t="shared" si="179"/>
        <v>4.0399999999999636</v>
      </c>
      <c r="AW490" s="27">
        <f t="shared" si="187"/>
        <v>0</v>
      </c>
      <c r="AX490" s="38">
        <f t="shared" si="191"/>
        <v>8.4606152187994734</v>
      </c>
      <c r="AY490" s="38">
        <f t="shared" si="192"/>
        <v>7.5376654149238558</v>
      </c>
      <c r="AZ490" s="27">
        <f t="shared" si="188"/>
        <v>1.1224450480447521</v>
      </c>
      <c r="BA490" s="35">
        <f t="shared" si="189"/>
        <v>52.884528109633543</v>
      </c>
      <c r="BB490" s="25">
        <v>43684</v>
      </c>
    </row>
    <row r="491" spans="1:54" x14ac:dyDescent="0.25">
      <c r="A491">
        <v>1494</v>
      </c>
      <c r="B491">
        <v>3</v>
      </c>
      <c r="C491" s="2">
        <v>43685</v>
      </c>
      <c r="D491">
        <v>1182.83</v>
      </c>
      <c r="E491">
        <v>1205.01</v>
      </c>
      <c r="F491">
        <v>1173.02</v>
      </c>
      <c r="G491">
        <v>1204.8</v>
      </c>
      <c r="H491">
        <v>1467997</v>
      </c>
      <c r="I491" s="2">
        <v>43704.859581712961</v>
      </c>
      <c r="J491" s="2"/>
      <c r="K491" s="11">
        <v>43685</v>
      </c>
      <c r="L491" s="48">
        <f t="shared" si="186"/>
        <v>57.996266334785282</v>
      </c>
      <c r="M491" s="46">
        <f t="shared" si="190"/>
        <v>42.863398557237993</v>
      </c>
      <c r="N491" s="2"/>
      <c r="O491" s="11">
        <v>43685</v>
      </c>
      <c r="P491" s="13">
        <f t="shared" si="180"/>
        <v>0.25</v>
      </c>
      <c r="Q491" s="46">
        <f t="shared" si="176"/>
        <v>1187.1630065085212</v>
      </c>
      <c r="R491" s="2"/>
      <c r="S491" s="25">
        <v>43685</v>
      </c>
      <c r="T491" s="27">
        <f t="shared" si="181"/>
        <v>0.15384615384615385</v>
      </c>
      <c r="U491" s="53">
        <f t="shared" si="185"/>
        <v>1183.1787877063132</v>
      </c>
      <c r="V491" s="27">
        <f t="shared" si="196"/>
        <v>7.407407407407407E-2</v>
      </c>
      <c r="W491" s="54">
        <f t="shared" si="199"/>
        <v>1166.0338717293705</v>
      </c>
      <c r="X491" s="53">
        <f t="shared" si="197"/>
        <v>17.144915976942684</v>
      </c>
      <c r="Y491" s="52">
        <f t="shared" si="198"/>
        <v>0.2</v>
      </c>
      <c r="Z491" s="55">
        <f t="shared" si="177"/>
        <v>18.806503296226456</v>
      </c>
      <c r="AA491" s="53">
        <f t="shared" si="200"/>
        <v>-1.6615873192837718</v>
      </c>
      <c r="AB491" s="2"/>
      <c r="AC491" s="11">
        <f>C491</f>
        <v>43685</v>
      </c>
      <c r="AD491" s="17">
        <f>AVERAGE(G485:G491)</f>
        <v>1188.6771428571428</v>
      </c>
      <c r="AE491" s="18">
        <f>AVERAGE(G478:G491)</f>
        <v>1184.9935714285714</v>
      </c>
      <c r="AG491" s="30">
        <f>AVERAGE(E491,F491,G491)</f>
        <v>1194.2766666666666</v>
      </c>
      <c r="AH491" s="30">
        <f t="shared" si="182"/>
        <v>1188.552857142857</v>
      </c>
      <c r="AI491" s="30">
        <f t="shared" si="183"/>
        <v>20.695782312925239</v>
      </c>
      <c r="AJ491" s="31">
        <f t="shared" si="184"/>
        <v>18.437925941509217</v>
      </c>
      <c r="AK491" s="25">
        <f t="shared" si="178"/>
        <v>43685</v>
      </c>
      <c r="AN491" s="22">
        <f>AVERAGE(E491,F491,G491)</f>
        <v>1194.2766666666666</v>
      </c>
      <c r="AO491" s="23">
        <f t="shared" si="193"/>
        <v>1172.4108333333334</v>
      </c>
      <c r="AP491" s="23">
        <f t="shared" si="194"/>
        <v>33.253083333333379</v>
      </c>
      <c r="AQ491" s="24">
        <f t="shared" si="195"/>
        <v>43.837204737071012</v>
      </c>
      <c r="AR491" s="25">
        <v>43685</v>
      </c>
      <c r="AU491" s="22">
        <f>G491-G490</f>
        <v>30.809999999999945</v>
      </c>
      <c r="AV491" s="27">
        <f t="shared" si="179"/>
        <v>30.809999999999945</v>
      </c>
      <c r="AW491" s="27">
        <f t="shared" si="187"/>
        <v>0</v>
      </c>
      <c r="AX491" s="38">
        <f t="shared" si="191"/>
        <v>10.056999846028077</v>
      </c>
      <c r="AY491" s="38">
        <f t="shared" si="192"/>
        <v>6.9992607424292945</v>
      </c>
      <c r="AZ491" s="27">
        <f t="shared" si="188"/>
        <v>1.4368660085861449</v>
      </c>
      <c r="BA491" s="35">
        <f t="shared" si="189"/>
        <v>58.96368546827923</v>
      </c>
      <c r="BB491" s="25">
        <v>43685</v>
      </c>
    </row>
    <row r="492" spans="1:54" x14ac:dyDescent="0.25">
      <c r="A492">
        <v>1495</v>
      </c>
      <c r="B492">
        <v>3</v>
      </c>
      <c r="C492" s="2">
        <v>43686</v>
      </c>
      <c r="D492">
        <v>1197.99</v>
      </c>
      <c r="E492">
        <v>1203.8800000000001</v>
      </c>
      <c r="F492">
        <v>1183.5999999999999</v>
      </c>
      <c r="G492">
        <v>1188.01</v>
      </c>
      <c r="H492">
        <v>1065658</v>
      </c>
      <c r="I492" s="2">
        <v>43704.859581712961</v>
      </c>
      <c r="J492" s="2"/>
      <c r="K492" s="11">
        <v>43686</v>
      </c>
      <c r="L492" s="48">
        <f t="shared" si="186"/>
        <v>46.387333195049422</v>
      </c>
      <c r="M492" s="46">
        <f t="shared" si="190"/>
        <v>47.025743852128393</v>
      </c>
      <c r="N492" s="2"/>
      <c r="O492" s="11">
        <v>43686</v>
      </c>
      <c r="P492" s="13">
        <f t="shared" si="180"/>
        <v>0.25</v>
      </c>
      <c r="Q492" s="46">
        <f t="shared" si="176"/>
        <v>1187.374754881391</v>
      </c>
      <c r="R492" s="2"/>
      <c r="S492" s="25">
        <v>43686</v>
      </c>
      <c r="T492" s="27">
        <f t="shared" si="181"/>
        <v>0.15384615384615385</v>
      </c>
      <c r="U492" s="53">
        <f t="shared" si="185"/>
        <v>1183.9220511361111</v>
      </c>
      <c r="V492" s="27">
        <f t="shared" si="196"/>
        <v>7.407407407407407E-2</v>
      </c>
      <c r="W492" s="54">
        <f t="shared" si="199"/>
        <v>1167.6617330827505</v>
      </c>
      <c r="X492" s="53">
        <f t="shared" si="197"/>
        <v>16.260318053360606</v>
      </c>
      <c r="Y492" s="52">
        <f t="shared" si="198"/>
        <v>0.2</v>
      </c>
      <c r="Z492" s="55">
        <f t="shared" si="177"/>
        <v>18.297266247653287</v>
      </c>
      <c r="AA492" s="53">
        <f t="shared" si="200"/>
        <v>-2.0369481942926804</v>
      </c>
      <c r="AB492" s="2"/>
      <c r="AC492" s="11">
        <f>C492</f>
        <v>43686</v>
      </c>
      <c r="AD492" s="17">
        <f>AVERAGE(G486:G492)</f>
        <v>1184.5814285714284</v>
      </c>
      <c r="AE492" s="18">
        <f>AVERAGE(G479:G492)</f>
        <v>1188.5607142857141</v>
      </c>
      <c r="AG492" s="30">
        <f>AVERAGE(E492,F492,G492)</f>
        <v>1191.83</v>
      </c>
      <c r="AH492" s="30">
        <f t="shared" si="182"/>
        <v>1184.6028571428574</v>
      </c>
      <c r="AI492" s="30">
        <f t="shared" si="183"/>
        <v>17.31006802721085</v>
      </c>
      <c r="AJ492" s="31">
        <f t="shared" si="184"/>
        <v>27.83406298878289</v>
      </c>
      <c r="AK492" s="25">
        <f t="shared" si="178"/>
        <v>43686</v>
      </c>
      <c r="AN492" s="22">
        <f>AVERAGE(E492,F492,G492)</f>
        <v>1191.83</v>
      </c>
      <c r="AO492" s="23">
        <f t="shared" si="193"/>
        <v>1174.8186666666668</v>
      </c>
      <c r="AP492" s="23">
        <f t="shared" si="194"/>
        <v>33.268733333333401</v>
      </c>
      <c r="AQ492" s="24">
        <f t="shared" si="195"/>
        <v>34.088730626620602</v>
      </c>
      <c r="AR492" s="25">
        <v>43686</v>
      </c>
      <c r="AU492" s="22">
        <f>G492-G491</f>
        <v>-16.789999999999964</v>
      </c>
      <c r="AV492" s="27">
        <f t="shared" si="179"/>
        <v>0</v>
      </c>
      <c r="AW492" s="27">
        <f t="shared" si="187"/>
        <v>16.789999999999964</v>
      </c>
      <c r="AX492" s="38">
        <f t="shared" si="191"/>
        <v>9.3386427141689285</v>
      </c>
      <c r="AY492" s="38">
        <f t="shared" si="192"/>
        <v>7.6985992608271996</v>
      </c>
      <c r="AZ492" s="27">
        <f t="shared" si="188"/>
        <v>1.2130314097119934</v>
      </c>
      <c r="BA492" s="35">
        <f t="shared" si="189"/>
        <v>54.813113107592933</v>
      </c>
      <c r="BB492" s="25">
        <v>43686</v>
      </c>
    </row>
    <row r="493" spans="1:54" x14ac:dyDescent="0.25">
      <c r="A493">
        <v>1496</v>
      </c>
      <c r="B493">
        <v>3</v>
      </c>
      <c r="C493" s="2">
        <v>43689</v>
      </c>
      <c r="D493">
        <v>1179.21</v>
      </c>
      <c r="E493">
        <v>1184.96</v>
      </c>
      <c r="F493">
        <v>1167.67</v>
      </c>
      <c r="G493">
        <v>1174.71</v>
      </c>
      <c r="H493">
        <v>1003187</v>
      </c>
      <c r="I493" s="2">
        <v>43704.859581712961</v>
      </c>
      <c r="J493" s="2"/>
      <c r="K493" s="11">
        <v>43689</v>
      </c>
      <c r="L493" s="48">
        <f t="shared" si="186"/>
        <v>37.191454055175285</v>
      </c>
      <c r="M493" s="46">
        <f t="shared" si="190"/>
        <v>47.191684528336658</v>
      </c>
      <c r="N493" s="2"/>
      <c r="O493" s="11">
        <v>43689</v>
      </c>
      <c r="P493" s="13">
        <f t="shared" si="180"/>
        <v>0.25</v>
      </c>
      <c r="Q493" s="46">
        <f t="shared" ref="Q493:Q507" si="201">(G493*P493)+(Q492*(1-P493))</f>
        <v>1184.2085661610433</v>
      </c>
      <c r="R493" s="2"/>
      <c r="S493" s="25">
        <v>43689</v>
      </c>
      <c r="T493" s="27">
        <f t="shared" si="181"/>
        <v>0.15384615384615385</v>
      </c>
      <c r="U493" s="53">
        <f t="shared" si="185"/>
        <v>1182.5048124997863</v>
      </c>
      <c r="V493" s="27">
        <f t="shared" si="196"/>
        <v>7.407407407407407E-2</v>
      </c>
      <c r="W493" s="54">
        <f t="shared" si="199"/>
        <v>1168.1838269284726</v>
      </c>
      <c r="X493" s="53">
        <f t="shared" si="197"/>
        <v>14.320985571313713</v>
      </c>
      <c r="Y493" s="52">
        <f t="shared" si="198"/>
        <v>0.2</v>
      </c>
      <c r="Z493" s="55">
        <f t="shared" si="177"/>
        <v>17.502010112385371</v>
      </c>
      <c r="AA493" s="53">
        <f t="shared" si="200"/>
        <v>-3.1810245410716576</v>
      </c>
      <c r="AB493" s="2"/>
      <c r="AC493" s="11">
        <f>C493</f>
        <v>43689</v>
      </c>
      <c r="AD493" s="17">
        <f>AVERAGE(G487:G493)</f>
        <v>1179.6814285714286</v>
      </c>
      <c r="AE493" s="18">
        <f>AVERAGE(G480:G493)</f>
        <v>1190.5964285714285</v>
      </c>
      <c r="AG493" s="30">
        <f>AVERAGE(E493,F493,G493)</f>
        <v>1175.78</v>
      </c>
      <c r="AH493" s="30">
        <f t="shared" si="182"/>
        <v>1178.8171428571427</v>
      </c>
      <c r="AI493" s="30">
        <f t="shared" si="183"/>
        <v>13.218639455782295</v>
      </c>
      <c r="AJ493" s="31">
        <f t="shared" si="184"/>
        <v>-15.317475838075875</v>
      </c>
      <c r="AK493" s="25">
        <f t="shared" si="178"/>
        <v>43689</v>
      </c>
      <c r="AN493" s="22">
        <f>AVERAGE(E493,F493,G493)</f>
        <v>1175.78</v>
      </c>
      <c r="AO493" s="23">
        <f t="shared" si="193"/>
        <v>1176.2650000000001</v>
      </c>
      <c r="AP493" s="23">
        <f t="shared" si="194"/>
        <v>32.111666666666736</v>
      </c>
      <c r="AQ493" s="24">
        <f t="shared" si="195"/>
        <v>-1.0069029947581383</v>
      </c>
      <c r="AR493" s="25">
        <v>43689</v>
      </c>
      <c r="AU493" s="22">
        <f>G493-G492</f>
        <v>-13.299999999999955</v>
      </c>
      <c r="AV493" s="27">
        <f t="shared" si="179"/>
        <v>0</v>
      </c>
      <c r="AW493" s="27">
        <f t="shared" si="187"/>
        <v>13.299999999999955</v>
      </c>
      <c r="AX493" s="38">
        <f t="shared" si="191"/>
        <v>8.671596806014005</v>
      </c>
      <c r="AY493" s="38">
        <f t="shared" si="192"/>
        <v>8.0986993136252536</v>
      </c>
      <c r="AZ493" s="27">
        <f t="shared" si="188"/>
        <v>1.0707394447185992</v>
      </c>
      <c r="BA493" s="35">
        <f t="shared" si="189"/>
        <v>51.708072082632597</v>
      </c>
      <c r="BB493" s="25">
        <v>43689</v>
      </c>
    </row>
    <row r="494" spans="1:54" x14ac:dyDescent="0.25">
      <c r="A494">
        <v>1497</v>
      </c>
      <c r="B494">
        <v>3</v>
      </c>
      <c r="C494" s="2">
        <v>43690</v>
      </c>
      <c r="D494">
        <v>1171.46</v>
      </c>
      <c r="E494">
        <v>1204.78</v>
      </c>
      <c r="F494">
        <v>1171.46</v>
      </c>
      <c r="G494">
        <v>1197.27</v>
      </c>
      <c r="H494">
        <v>1318009</v>
      </c>
      <c r="I494" s="2">
        <v>43704.859581712961</v>
      </c>
      <c r="J494" s="2"/>
      <c r="K494" s="11">
        <v>43690</v>
      </c>
      <c r="L494" s="48">
        <f t="shared" si="186"/>
        <v>52.789877618751277</v>
      </c>
      <c r="M494" s="46">
        <f t="shared" si="190"/>
        <v>45.456221622991997</v>
      </c>
      <c r="N494" s="2"/>
      <c r="O494" s="11">
        <v>43690</v>
      </c>
      <c r="P494" s="13">
        <f t="shared" si="180"/>
        <v>0.25</v>
      </c>
      <c r="Q494" s="46">
        <f t="shared" si="201"/>
        <v>1187.4739246207823</v>
      </c>
      <c r="R494" s="2"/>
      <c r="S494" s="25">
        <v>43690</v>
      </c>
      <c r="T494" s="27">
        <f t="shared" si="181"/>
        <v>0.15384615384615385</v>
      </c>
      <c r="U494" s="53">
        <f t="shared" si="185"/>
        <v>1184.7763798075116</v>
      </c>
      <c r="V494" s="27">
        <f t="shared" si="196"/>
        <v>7.407407407407407E-2</v>
      </c>
      <c r="W494" s="54">
        <f t="shared" si="199"/>
        <v>1170.3383582671042</v>
      </c>
      <c r="X494" s="53">
        <f t="shared" si="197"/>
        <v>14.438021540407362</v>
      </c>
      <c r="Y494" s="52">
        <f t="shared" si="198"/>
        <v>0.2</v>
      </c>
      <c r="Z494" s="55">
        <f t="shared" si="177"/>
        <v>16.88921239798977</v>
      </c>
      <c r="AA494" s="53">
        <f t="shared" si="200"/>
        <v>-2.4511908575824073</v>
      </c>
      <c r="AB494" s="2"/>
      <c r="AC494" s="11">
        <f>C494</f>
        <v>43690</v>
      </c>
      <c r="AD494" s="17">
        <f>AVERAGE(G488:G494)</f>
        <v>1180.1500000000001</v>
      </c>
      <c r="AE494" s="18">
        <f>AVERAGE(G481:G494)</f>
        <v>1194.8435714285715</v>
      </c>
      <c r="AG494" s="30">
        <f>AVERAGE(E494,F494,G494)</f>
        <v>1191.1699999999998</v>
      </c>
      <c r="AH494" s="30">
        <f t="shared" si="182"/>
        <v>1178.0399999999997</v>
      </c>
      <c r="AI494" s="30">
        <f t="shared" si="183"/>
        <v>12.33047619047615</v>
      </c>
      <c r="AJ494" s="31">
        <f t="shared" si="184"/>
        <v>70.98941839808532</v>
      </c>
      <c r="AK494" s="25">
        <f t="shared" si="178"/>
        <v>43690</v>
      </c>
      <c r="AN494" s="22">
        <f>AVERAGE(E494,F494,G494)</f>
        <v>1191.1699999999998</v>
      </c>
      <c r="AO494" s="23">
        <f t="shared" si="193"/>
        <v>1178.2041666666669</v>
      </c>
      <c r="AP494" s="23">
        <f t="shared" si="194"/>
        <v>31.856916666666724</v>
      </c>
      <c r="AQ494" s="24">
        <f t="shared" si="195"/>
        <v>27.133476159458713</v>
      </c>
      <c r="AR494" s="25">
        <v>43690</v>
      </c>
      <c r="AU494" s="22">
        <f>G494-G493</f>
        <v>22.559999999999945</v>
      </c>
      <c r="AV494" s="27">
        <f t="shared" si="179"/>
        <v>22.559999999999945</v>
      </c>
      <c r="AW494" s="27">
        <f t="shared" si="187"/>
        <v>0</v>
      </c>
      <c r="AX494" s="38">
        <f t="shared" si="191"/>
        <v>9.6636256055844285</v>
      </c>
      <c r="AY494" s="38">
        <f t="shared" si="192"/>
        <v>7.5202207912234496</v>
      </c>
      <c r="AZ494" s="27">
        <f t="shared" si="188"/>
        <v>1.2850188676458092</v>
      </c>
      <c r="BA494" s="35">
        <f t="shared" si="189"/>
        <v>56.23668521257018</v>
      </c>
      <c r="BB494" s="25">
        <v>43690</v>
      </c>
    </row>
    <row r="495" spans="1:54" x14ac:dyDescent="0.25">
      <c r="A495">
        <v>1498</v>
      </c>
      <c r="B495">
        <v>3</v>
      </c>
      <c r="C495" s="2">
        <v>43691</v>
      </c>
      <c r="D495">
        <v>1176.31</v>
      </c>
      <c r="E495">
        <v>1182.3</v>
      </c>
      <c r="F495">
        <v>1160.54</v>
      </c>
      <c r="G495">
        <v>1164.29</v>
      </c>
      <c r="H495">
        <v>1578668</v>
      </c>
      <c r="I495" s="2">
        <v>43704.859581712961</v>
      </c>
      <c r="J495" s="2"/>
      <c r="K495" s="11">
        <v>43691</v>
      </c>
      <c r="L495" s="48">
        <f t="shared" si="186"/>
        <v>19.256837572761256</v>
      </c>
      <c r="M495" s="46">
        <f t="shared" si="190"/>
        <v>36.41272308222927</v>
      </c>
      <c r="N495" s="2"/>
      <c r="O495" s="11">
        <v>43691</v>
      </c>
      <c r="P495" s="13">
        <f t="shared" si="180"/>
        <v>0.25</v>
      </c>
      <c r="Q495" s="46">
        <f t="shared" si="201"/>
        <v>1181.6779434655868</v>
      </c>
      <c r="R495" s="2"/>
      <c r="S495" s="25">
        <v>43691</v>
      </c>
      <c r="T495" s="27">
        <f t="shared" si="181"/>
        <v>0.15384615384615385</v>
      </c>
      <c r="U495" s="53">
        <f t="shared" si="185"/>
        <v>1181.6246290678944</v>
      </c>
      <c r="V495" s="27">
        <f t="shared" si="196"/>
        <v>7.407407407407407E-2</v>
      </c>
      <c r="W495" s="54">
        <f t="shared" si="199"/>
        <v>1169.8903317288002</v>
      </c>
      <c r="X495" s="53">
        <f t="shared" si="197"/>
        <v>11.734297339094155</v>
      </c>
      <c r="Y495" s="52">
        <f t="shared" si="198"/>
        <v>0.2</v>
      </c>
      <c r="Z495" s="55">
        <f t="shared" si="177"/>
        <v>15.858229386210647</v>
      </c>
      <c r="AA495" s="53">
        <f t="shared" si="200"/>
        <v>-4.123932047116492</v>
      </c>
      <c r="AB495" s="2"/>
      <c r="AC495" s="11">
        <f>C495</f>
        <v>43691</v>
      </c>
      <c r="AD495" s="17">
        <f>AVERAGE(G489:G495)</f>
        <v>1181.8600000000001</v>
      </c>
      <c r="AE495" s="18">
        <f>AVERAGE(G482:G495)</f>
        <v>1197.1414285714288</v>
      </c>
      <c r="AG495" s="30">
        <f>AVERAGE(E495,F495,G495)</f>
        <v>1169.0433333333333</v>
      </c>
      <c r="AH495" s="30">
        <f t="shared" si="182"/>
        <v>1179.9176190476192</v>
      </c>
      <c r="AI495" s="30">
        <f t="shared" si="183"/>
        <v>10.721088435374147</v>
      </c>
      <c r="AJ495" s="31">
        <f t="shared" si="184"/>
        <v>-67.619289340102455</v>
      </c>
      <c r="AK495" s="25">
        <f t="shared" si="178"/>
        <v>43691</v>
      </c>
      <c r="AN495" s="22">
        <f>AVERAGE(E495,F495,G495)</f>
        <v>1169.0433333333333</v>
      </c>
      <c r="AO495" s="23">
        <f t="shared" si="193"/>
        <v>1179.1483333333333</v>
      </c>
      <c r="AP495" s="23">
        <f t="shared" si="194"/>
        <v>31.007166666666706</v>
      </c>
      <c r="AQ495" s="24">
        <f t="shared" si="195"/>
        <v>-21.726160081271548</v>
      </c>
      <c r="AR495" s="25">
        <v>43691</v>
      </c>
      <c r="AU495" s="22">
        <f>G495-G494</f>
        <v>-32.980000000000018</v>
      </c>
      <c r="AV495" s="27">
        <f t="shared" si="179"/>
        <v>0</v>
      </c>
      <c r="AW495" s="27">
        <f t="shared" si="187"/>
        <v>32.980000000000018</v>
      </c>
      <c r="AX495" s="38">
        <f t="shared" si="191"/>
        <v>8.9733666337569691</v>
      </c>
      <c r="AY495" s="38">
        <f t="shared" si="192"/>
        <v>9.3387764489932046</v>
      </c>
      <c r="AZ495" s="27">
        <f t="shared" si="188"/>
        <v>0.96087176759910242</v>
      </c>
      <c r="BA495" s="35">
        <f t="shared" si="189"/>
        <v>49.002274573803312</v>
      </c>
      <c r="BB495" s="25">
        <v>43691</v>
      </c>
    </row>
    <row r="496" spans="1:54" x14ac:dyDescent="0.25">
      <c r="A496">
        <v>1499</v>
      </c>
      <c r="B496">
        <v>3</v>
      </c>
      <c r="C496" s="2">
        <v>43692</v>
      </c>
      <c r="D496">
        <v>1163.5</v>
      </c>
      <c r="E496">
        <v>1175.8399999999999</v>
      </c>
      <c r="F496">
        <v>1162.1099999999999</v>
      </c>
      <c r="G496">
        <v>1167.26</v>
      </c>
      <c r="H496">
        <v>1224739</v>
      </c>
      <c r="I496" s="2">
        <v>43704.859581712961</v>
      </c>
      <c r="J496" s="2"/>
      <c r="K496" s="11">
        <v>43692</v>
      </c>
      <c r="L496" s="48">
        <f t="shared" si="186"/>
        <v>25.291429637228337</v>
      </c>
      <c r="M496" s="46">
        <f t="shared" si="190"/>
        <v>32.446048276246955</v>
      </c>
      <c r="N496" s="2"/>
      <c r="O496" s="11">
        <v>43692</v>
      </c>
      <c r="P496" s="13">
        <f t="shared" si="180"/>
        <v>0.25</v>
      </c>
      <c r="Q496" s="46">
        <f t="shared" si="201"/>
        <v>1178.0734575991901</v>
      </c>
      <c r="R496" s="2"/>
      <c r="S496" s="25">
        <v>43692</v>
      </c>
      <c r="T496" s="27">
        <f t="shared" si="181"/>
        <v>0.15384615384615385</v>
      </c>
      <c r="U496" s="53">
        <f t="shared" si="185"/>
        <v>1179.4146861343722</v>
      </c>
      <c r="V496" s="27">
        <f t="shared" si="196"/>
        <v>7.407407407407407E-2</v>
      </c>
      <c r="W496" s="54">
        <f t="shared" si="199"/>
        <v>1169.6954923414817</v>
      </c>
      <c r="X496" s="53">
        <f t="shared" si="197"/>
        <v>9.7191937928905645</v>
      </c>
      <c r="Y496" s="52">
        <f t="shared" si="198"/>
        <v>0.2</v>
      </c>
      <c r="Z496" s="55">
        <f t="shared" si="177"/>
        <v>14.630422267546631</v>
      </c>
      <c r="AA496" s="53">
        <f t="shared" si="200"/>
        <v>-4.9112284746560668</v>
      </c>
      <c r="AB496" s="2"/>
      <c r="AC496" s="11">
        <f>C496</f>
        <v>43692</v>
      </c>
      <c r="AD496" s="17">
        <f>AVERAGE(G490:G496)</f>
        <v>1181.4757142857143</v>
      </c>
      <c r="AE496" s="18">
        <f>AVERAGE(G483:G496)</f>
        <v>1191.2021428571427</v>
      </c>
      <c r="AG496" s="30">
        <f>AVERAGE(E496,F496,G496)</f>
        <v>1168.4033333333334</v>
      </c>
      <c r="AH496" s="30">
        <f t="shared" si="182"/>
        <v>1179.6938095238095</v>
      </c>
      <c r="AI496" s="30">
        <f t="shared" si="183"/>
        <v>10.912925170067995</v>
      </c>
      <c r="AJ496" s="31">
        <f t="shared" si="184"/>
        <v>-68.973112247017639</v>
      </c>
      <c r="AK496" s="25">
        <f t="shared" si="178"/>
        <v>43692</v>
      </c>
      <c r="AN496" s="22">
        <f>AVERAGE(E496,F496,G496)</f>
        <v>1168.4033333333334</v>
      </c>
      <c r="AO496" s="23">
        <f t="shared" si="193"/>
        <v>1180.4573333333333</v>
      </c>
      <c r="AP496" s="23">
        <f t="shared" si="194"/>
        <v>29.829066666666698</v>
      </c>
      <c r="AQ496" s="24">
        <f t="shared" si="195"/>
        <v>-26.940165744374276</v>
      </c>
      <c r="AR496" s="25">
        <v>43692</v>
      </c>
      <c r="AU496" s="22">
        <f>G496-G495</f>
        <v>2.9700000000000273</v>
      </c>
      <c r="AV496" s="27">
        <f t="shared" si="179"/>
        <v>2.9700000000000273</v>
      </c>
      <c r="AW496" s="27">
        <f t="shared" si="187"/>
        <v>0</v>
      </c>
      <c r="AX496" s="38">
        <f t="shared" si="191"/>
        <v>8.5445547313457588</v>
      </c>
      <c r="AY496" s="38">
        <f t="shared" si="192"/>
        <v>8.6717209883508328</v>
      </c>
      <c r="AZ496" s="27">
        <f t="shared" si="188"/>
        <v>0.98533552253631052</v>
      </c>
      <c r="BA496" s="35">
        <f t="shared" si="189"/>
        <v>49.630680121893064</v>
      </c>
      <c r="BB496" s="25">
        <v>43692</v>
      </c>
    </row>
    <row r="497" spans="1:54" x14ac:dyDescent="0.25">
      <c r="A497">
        <v>1500</v>
      </c>
      <c r="B497">
        <v>3</v>
      </c>
      <c r="C497" s="2">
        <v>43693</v>
      </c>
      <c r="D497">
        <v>1179.55</v>
      </c>
      <c r="E497">
        <v>1182.72</v>
      </c>
      <c r="F497">
        <v>1171.81</v>
      </c>
      <c r="G497">
        <v>1177.5999999999999</v>
      </c>
      <c r="H497">
        <v>1349436</v>
      </c>
      <c r="I497" s="2">
        <v>43704.859581712961</v>
      </c>
      <c r="J497" s="2"/>
      <c r="K497" s="11">
        <v>43693</v>
      </c>
      <c r="L497" s="48">
        <f t="shared" si="186"/>
        <v>39.543967064287862</v>
      </c>
      <c r="M497" s="46">
        <f t="shared" si="190"/>
        <v>28.030744758092482</v>
      </c>
      <c r="N497" s="2"/>
      <c r="O497" s="11">
        <v>43693</v>
      </c>
      <c r="P497" s="13">
        <f t="shared" si="180"/>
        <v>0.25</v>
      </c>
      <c r="Q497" s="46">
        <f t="shared" si="201"/>
        <v>1177.9550931993926</v>
      </c>
      <c r="R497" s="2"/>
      <c r="S497" s="25">
        <v>43693</v>
      </c>
      <c r="T497" s="27">
        <f t="shared" si="181"/>
        <v>0.15384615384615385</v>
      </c>
      <c r="U497" s="53">
        <f t="shared" si="185"/>
        <v>1179.1355036521611</v>
      </c>
      <c r="V497" s="27">
        <f t="shared" si="196"/>
        <v>7.407407407407407E-2</v>
      </c>
      <c r="W497" s="54">
        <f t="shared" si="199"/>
        <v>1170.2810114272979</v>
      </c>
      <c r="X497" s="53">
        <f t="shared" si="197"/>
        <v>8.8544922248631792</v>
      </c>
      <c r="Y497" s="52">
        <f t="shared" si="198"/>
        <v>0.2</v>
      </c>
      <c r="Z497" s="55">
        <f t="shared" si="177"/>
        <v>13.475236259009941</v>
      </c>
      <c r="AA497" s="53">
        <f t="shared" si="200"/>
        <v>-4.620744034146762</v>
      </c>
      <c r="AB497" s="2"/>
      <c r="AC497" s="11">
        <f>C497</f>
        <v>43693</v>
      </c>
      <c r="AD497" s="17">
        <f>AVERAGE(G491:G497)</f>
        <v>1181.9914285714287</v>
      </c>
      <c r="AE497" s="18">
        <f>AVERAGE(G484:G497)</f>
        <v>1186.787142857143</v>
      </c>
      <c r="AG497" s="30">
        <f>AVERAGE(E497,F497,G497)</f>
        <v>1177.3766666666666</v>
      </c>
      <c r="AH497" s="30">
        <f t="shared" si="182"/>
        <v>1181.1257142857141</v>
      </c>
      <c r="AI497" s="30">
        <f t="shared" si="183"/>
        <v>9.6855782312924728</v>
      </c>
      <c r="AJ497" s="31">
        <f t="shared" si="184"/>
        <v>-25.80501669265373</v>
      </c>
      <c r="AK497" s="25">
        <f t="shared" si="178"/>
        <v>43693</v>
      </c>
      <c r="AN497" s="22">
        <f>AVERAGE(E497,F497,G497)</f>
        <v>1177.3766666666666</v>
      </c>
      <c r="AO497" s="23">
        <f t="shared" si="193"/>
        <v>1182.4784999999999</v>
      </c>
      <c r="AP497" s="23">
        <f t="shared" si="194"/>
        <v>28.010016666666708</v>
      </c>
      <c r="AQ497" s="24">
        <f t="shared" si="195"/>
        <v>-12.142878252085726</v>
      </c>
      <c r="AR497" s="25">
        <v>43693</v>
      </c>
      <c r="AU497" s="22">
        <f>G497-G496</f>
        <v>10.339999999999918</v>
      </c>
      <c r="AV497" s="27">
        <f t="shared" si="179"/>
        <v>10.339999999999918</v>
      </c>
      <c r="AW497" s="27">
        <f t="shared" si="187"/>
        <v>0</v>
      </c>
      <c r="AX497" s="38">
        <f t="shared" si="191"/>
        <v>8.6728008219639126</v>
      </c>
      <c r="AY497" s="38">
        <f t="shared" si="192"/>
        <v>8.052312346325774</v>
      </c>
      <c r="AZ497" s="27">
        <f t="shared" si="188"/>
        <v>1.0770571792239609</v>
      </c>
      <c r="BA497" s="35">
        <f t="shared" si="189"/>
        <v>51.85496046990751</v>
      </c>
      <c r="BB497" s="25">
        <v>43693</v>
      </c>
    </row>
    <row r="498" spans="1:54" x14ac:dyDescent="0.25">
      <c r="A498">
        <v>1501</v>
      </c>
      <c r="B498">
        <v>3</v>
      </c>
      <c r="C498" s="2">
        <v>43696</v>
      </c>
      <c r="D498">
        <v>1190.0899999999999</v>
      </c>
      <c r="E498">
        <v>1206.99</v>
      </c>
      <c r="F498">
        <v>1190.0899999999999</v>
      </c>
      <c r="G498">
        <v>1198.45</v>
      </c>
      <c r="H498">
        <v>1232517</v>
      </c>
      <c r="I498" s="2">
        <v>43704.859581712961</v>
      </c>
      <c r="J498" s="2"/>
      <c r="K498" s="11">
        <v>43696</v>
      </c>
      <c r="L498" s="48">
        <f t="shared" si="186"/>
        <v>62.051718633606548</v>
      </c>
      <c r="M498" s="46">
        <f t="shared" si="190"/>
        <v>42.295705111707584</v>
      </c>
      <c r="N498" s="2"/>
      <c r="O498" s="11">
        <v>43696</v>
      </c>
      <c r="P498" s="13">
        <f t="shared" si="180"/>
        <v>0.25</v>
      </c>
      <c r="Q498" s="46">
        <f t="shared" si="201"/>
        <v>1183.0788198995444</v>
      </c>
      <c r="R498" s="2"/>
      <c r="S498" s="25">
        <v>43696</v>
      </c>
      <c r="T498" s="27">
        <f t="shared" si="181"/>
        <v>0.15384615384615385</v>
      </c>
      <c r="U498" s="53">
        <f t="shared" si="185"/>
        <v>1182.1069646287517</v>
      </c>
      <c r="V498" s="27">
        <f t="shared" si="196"/>
        <v>7.407407407407407E-2</v>
      </c>
      <c r="W498" s="54">
        <f t="shared" si="199"/>
        <v>1172.367603173424</v>
      </c>
      <c r="X498" s="53">
        <f t="shared" si="197"/>
        <v>9.739361455327753</v>
      </c>
      <c r="Y498" s="52">
        <f t="shared" si="198"/>
        <v>0.2</v>
      </c>
      <c r="Z498" s="55">
        <f t="shared" si="177"/>
        <v>12.728061298273504</v>
      </c>
      <c r="AA498" s="53">
        <f t="shared" si="200"/>
        <v>-2.988699842945751</v>
      </c>
      <c r="AB498" s="2"/>
      <c r="AC498" s="11">
        <f>C498</f>
        <v>43696</v>
      </c>
      <c r="AD498" s="17">
        <f>AVERAGE(G492:G498)</f>
        <v>1181.0842857142859</v>
      </c>
      <c r="AE498" s="18">
        <f>AVERAGE(G485:G498)</f>
        <v>1184.8807142857145</v>
      </c>
      <c r="AG498" s="30">
        <f>AVERAGE(E498,F498,G498)</f>
        <v>1198.51</v>
      </c>
      <c r="AH498" s="30">
        <f t="shared" si="182"/>
        <v>1181.7304761904761</v>
      </c>
      <c r="AI498" s="30">
        <f t="shared" si="183"/>
        <v>10.37673469387752</v>
      </c>
      <c r="AJ498" s="31">
        <f t="shared" si="184"/>
        <v>107.8022088485063</v>
      </c>
      <c r="AK498" s="25">
        <f t="shared" si="178"/>
        <v>43696</v>
      </c>
      <c r="AN498" s="22">
        <f>AVERAGE(E498,F498,G498)</f>
        <v>1198.51</v>
      </c>
      <c r="AO498" s="23">
        <f t="shared" si="193"/>
        <v>1185.7113333333332</v>
      </c>
      <c r="AP498" s="23">
        <f t="shared" si="194"/>
        <v>26.380333333333375</v>
      </c>
      <c r="AQ498" s="24">
        <f t="shared" si="195"/>
        <v>32.343959936484964</v>
      </c>
      <c r="AR498" s="25">
        <v>43696</v>
      </c>
      <c r="AU498" s="22">
        <f>G498-G497</f>
        <v>20.850000000000136</v>
      </c>
      <c r="AV498" s="27">
        <f t="shared" si="179"/>
        <v>20.850000000000136</v>
      </c>
      <c r="AW498" s="27">
        <f t="shared" si="187"/>
        <v>0</v>
      </c>
      <c r="AX498" s="38">
        <f t="shared" si="191"/>
        <v>9.5426007632522136</v>
      </c>
      <c r="AY498" s="38">
        <f t="shared" si="192"/>
        <v>7.4771471787310757</v>
      </c>
      <c r="AZ498" s="27">
        <f t="shared" si="188"/>
        <v>1.2762355127094958</v>
      </c>
      <c r="BA498" s="35">
        <f t="shared" si="189"/>
        <v>56.067814845325067</v>
      </c>
      <c r="BB498" s="25">
        <v>43696</v>
      </c>
    </row>
    <row r="499" spans="1:54" x14ac:dyDescent="0.25">
      <c r="A499">
        <v>1502</v>
      </c>
      <c r="B499">
        <v>3</v>
      </c>
      <c r="C499" s="2">
        <v>43697</v>
      </c>
      <c r="D499">
        <v>1195.25</v>
      </c>
      <c r="E499">
        <v>1196.06</v>
      </c>
      <c r="F499">
        <v>1182.1099999999999</v>
      </c>
      <c r="G499">
        <v>1182.69</v>
      </c>
      <c r="H499">
        <v>915605</v>
      </c>
      <c r="I499" s="2">
        <v>43704.859581712961</v>
      </c>
      <c r="J499" s="2"/>
      <c r="K499" s="11">
        <v>43697</v>
      </c>
      <c r="L499" s="48">
        <f t="shared" si="186"/>
        <v>45.280408641055701</v>
      </c>
      <c r="M499" s="46">
        <f t="shared" si="190"/>
        <v>48.95869811298337</v>
      </c>
      <c r="N499" s="2"/>
      <c r="O499" s="11">
        <v>43697</v>
      </c>
      <c r="P499" s="13">
        <f t="shared" si="180"/>
        <v>0.25</v>
      </c>
      <c r="Q499" s="46">
        <f t="shared" si="201"/>
        <v>1182.9816149246585</v>
      </c>
      <c r="R499" s="2"/>
      <c r="S499" s="25">
        <v>43697</v>
      </c>
      <c r="T499" s="27">
        <f t="shared" si="181"/>
        <v>0.15384615384615385</v>
      </c>
      <c r="U499" s="53">
        <f t="shared" si="185"/>
        <v>1182.1966623781746</v>
      </c>
      <c r="V499" s="27">
        <f t="shared" si="196"/>
        <v>7.407407407407407E-2</v>
      </c>
      <c r="W499" s="54">
        <f t="shared" si="199"/>
        <v>1173.1322251605777</v>
      </c>
      <c r="X499" s="53">
        <f t="shared" si="197"/>
        <v>9.0644372175968329</v>
      </c>
      <c r="Y499" s="52">
        <f t="shared" si="198"/>
        <v>0.2</v>
      </c>
      <c r="Z499" s="55">
        <f t="shared" ref="Z499:Z507" si="202">((X499 -Z498)*Y499)+Z498</f>
        <v>11.995336482138169</v>
      </c>
      <c r="AA499" s="53">
        <f t="shared" si="200"/>
        <v>-2.9308992645413365</v>
      </c>
      <c r="AB499" s="2"/>
      <c r="AC499" s="11">
        <f>C499</f>
        <v>43697</v>
      </c>
      <c r="AD499" s="17">
        <f>AVERAGE(G493:G499)</f>
        <v>1180.3242857142855</v>
      </c>
      <c r="AE499" s="18">
        <f>AVERAGE(G486:G499)</f>
        <v>1182.4528571428571</v>
      </c>
      <c r="AG499" s="30">
        <f>AVERAGE(E499,F499,G499)</f>
        <v>1186.9533333333334</v>
      </c>
      <c r="AH499" s="30">
        <f t="shared" si="182"/>
        <v>1181.0338095238094</v>
      </c>
      <c r="AI499" s="30">
        <f t="shared" si="183"/>
        <v>9.5805442176870521</v>
      </c>
      <c r="AJ499" s="31">
        <f t="shared" si="184"/>
        <v>41.191284301614061</v>
      </c>
      <c r="AK499" s="25">
        <f t="shared" si="178"/>
        <v>43697</v>
      </c>
      <c r="AN499" s="22">
        <f>AVERAGE(E499,F499,G499)</f>
        <v>1186.9533333333334</v>
      </c>
      <c r="AO499" s="23">
        <f t="shared" si="193"/>
        <v>1187.9771666666666</v>
      </c>
      <c r="AP499" s="23">
        <f t="shared" si="194"/>
        <v>24.114500000000032</v>
      </c>
      <c r="AQ499" s="24">
        <f t="shared" si="195"/>
        <v>-2.8304777439111608</v>
      </c>
      <c r="AR499" s="25">
        <v>43697</v>
      </c>
      <c r="AU499" s="22">
        <f>G499-G498</f>
        <v>-15.759999999999991</v>
      </c>
      <c r="AV499" s="27">
        <f t="shared" si="179"/>
        <v>0</v>
      </c>
      <c r="AW499" s="27">
        <f t="shared" si="187"/>
        <v>15.759999999999991</v>
      </c>
      <c r="AX499" s="38">
        <f t="shared" si="191"/>
        <v>8.8609864230199129</v>
      </c>
      <c r="AY499" s="38">
        <f t="shared" si="192"/>
        <v>8.0687795231074269</v>
      </c>
      <c r="AZ499" s="27">
        <f t="shared" si="188"/>
        <v>1.0981817507398435</v>
      </c>
      <c r="BA499" s="35">
        <f t="shared" si="189"/>
        <v>52.339686509646349</v>
      </c>
      <c r="BB499" s="25">
        <v>43697</v>
      </c>
    </row>
    <row r="500" spans="1:54" x14ac:dyDescent="0.25">
      <c r="A500">
        <v>1503</v>
      </c>
      <c r="B500">
        <v>3</v>
      </c>
      <c r="C500" s="2">
        <v>43698</v>
      </c>
      <c r="D500">
        <v>1193.1500000000001</v>
      </c>
      <c r="E500">
        <v>1199</v>
      </c>
      <c r="F500">
        <v>1187.43</v>
      </c>
      <c r="G500">
        <v>1191.25</v>
      </c>
      <c r="H500">
        <v>741053</v>
      </c>
      <c r="I500" s="2">
        <v>43704.859581712961</v>
      </c>
      <c r="J500" s="2"/>
      <c r="K500" s="11">
        <v>43698</v>
      </c>
      <c r="L500" s="48">
        <f t="shared" si="186"/>
        <v>76.454749439042587</v>
      </c>
      <c r="M500" s="46">
        <f t="shared" si="190"/>
        <v>61.262292237901612</v>
      </c>
      <c r="N500" s="2"/>
      <c r="O500" s="11">
        <v>43698</v>
      </c>
      <c r="P500" s="13">
        <f t="shared" si="180"/>
        <v>0.25</v>
      </c>
      <c r="Q500" s="46">
        <f t="shared" si="201"/>
        <v>1185.048711193494</v>
      </c>
      <c r="R500" s="2"/>
      <c r="S500" s="25">
        <v>43698</v>
      </c>
      <c r="T500" s="27">
        <f t="shared" si="181"/>
        <v>0.15384615384615385</v>
      </c>
      <c r="U500" s="53">
        <f t="shared" si="185"/>
        <v>1183.5894835507631</v>
      </c>
      <c r="V500" s="27">
        <f t="shared" si="196"/>
        <v>7.407407407407407E-2</v>
      </c>
      <c r="W500" s="54">
        <f t="shared" si="199"/>
        <v>1174.4742825560904</v>
      </c>
      <c r="X500" s="53">
        <f t="shared" si="197"/>
        <v>9.1152009946727048</v>
      </c>
      <c r="Y500" s="52">
        <f t="shared" si="198"/>
        <v>0.2</v>
      </c>
      <c r="Z500" s="55">
        <f t="shared" si="202"/>
        <v>11.419309384645077</v>
      </c>
      <c r="AA500" s="53">
        <f t="shared" si="200"/>
        <v>-2.304108389972372</v>
      </c>
      <c r="AB500" s="2"/>
      <c r="AC500" s="11">
        <f>C500</f>
        <v>43698</v>
      </c>
      <c r="AD500" s="17">
        <f>AVERAGE(G494:G500)</f>
        <v>1182.6871428571428</v>
      </c>
      <c r="AE500" s="18">
        <f>AVERAGE(G487:G500)</f>
        <v>1181.1842857142858</v>
      </c>
      <c r="AG500" s="30">
        <f>AVERAGE(E500,F500,G500)</f>
        <v>1192.5600000000002</v>
      </c>
      <c r="AH500" s="30">
        <f t="shared" si="182"/>
        <v>1183.4309523809522</v>
      </c>
      <c r="AI500" s="30">
        <f t="shared" si="183"/>
        <v>10.134149659863981</v>
      </c>
      <c r="AJ500" s="31">
        <f t="shared" si="184"/>
        <v>60.05468589175775</v>
      </c>
      <c r="AK500" s="25">
        <f t="shared" si="178"/>
        <v>43698</v>
      </c>
      <c r="AN500" s="22">
        <f>AVERAGE(E500,F500,G500)</f>
        <v>1192.5600000000002</v>
      </c>
      <c r="AO500" s="23">
        <f t="shared" si="193"/>
        <v>1190.7918333333332</v>
      </c>
      <c r="AP500" s="23">
        <f t="shared" si="194"/>
        <v>21.476650000000053</v>
      </c>
      <c r="AQ500" s="24">
        <f t="shared" si="195"/>
        <v>5.4886482658048088</v>
      </c>
      <c r="AR500" s="25">
        <v>43698</v>
      </c>
      <c r="AU500" s="22">
        <f>G500-G499</f>
        <v>8.5599999999999454</v>
      </c>
      <c r="AV500" s="27">
        <f t="shared" si="179"/>
        <v>8.5599999999999454</v>
      </c>
      <c r="AW500" s="27">
        <f t="shared" si="187"/>
        <v>0</v>
      </c>
      <c r="AX500" s="38">
        <f t="shared" si="191"/>
        <v>8.8394873928041999</v>
      </c>
      <c r="AY500" s="38">
        <f t="shared" si="192"/>
        <v>7.492438128599753</v>
      </c>
      <c r="AZ500" s="27">
        <f t="shared" si="188"/>
        <v>1.1797878395635406</v>
      </c>
      <c r="BA500" s="35">
        <f t="shared" si="189"/>
        <v>54.123975652592399</v>
      </c>
      <c r="BB500" s="25">
        <v>43698</v>
      </c>
    </row>
    <row r="501" spans="1:54" x14ac:dyDescent="0.25">
      <c r="A501">
        <v>1504</v>
      </c>
      <c r="B501">
        <v>3</v>
      </c>
      <c r="C501" s="2">
        <v>43699</v>
      </c>
      <c r="D501">
        <v>1194.07</v>
      </c>
      <c r="E501">
        <v>1198.01</v>
      </c>
      <c r="F501">
        <v>1178.58</v>
      </c>
      <c r="G501">
        <v>1189.53</v>
      </c>
      <c r="H501">
        <v>947906</v>
      </c>
      <c r="I501" s="2">
        <v>43704.859581712961</v>
      </c>
      <c r="J501" s="2"/>
      <c r="K501" s="11">
        <v>43699</v>
      </c>
      <c r="L501" s="48">
        <f t="shared" si="186"/>
        <v>73.881824981301335</v>
      </c>
      <c r="M501" s="46">
        <f t="shared" si="190"/>
        <v>65.205661020466536</v>
      </c>
      <c r="N501" s="2"/>
      <c r="O501" s="11">
        <v>43699</v>
      </c>
      <c r="P501" s="13">
        <f t="shared" si="180"/>
        <v>0.25</v>
      </c>
      <c r="Q501" s="46">
        <f t="shared" si="201"/>
        <v>1186.1690333951206</v>
      </c>
      <c r="R501" s="2"/>
      <c r="S501" s="25">
        <v>43699</v>
      </c>
      <c r="T501" s="27">
        <f t="shared" si="181"/>
        <v>0.15384615384615385</v>
      </c>
      <c r="U501" s="53">
        <f t="shared" si="185"/>
        <v>1184.5034091583379</v>
      </c>
      <c r="V501" s="27">
        <f t="shared" si="196"/>
        <v>7.407407407407407E-2</v>
      </c>
      <c r="W501" s="54">
        <f t="shared" si="199"/>
        <v>1175.5895208852689</v>
      </c>
      <c r="X501" s="53">
        <f t="shared" si="197"/>
        <v>8.9138882730690057</v>
      </c>
      <c r="Y501" s="52">
        <f t="shared" si="198"/>
        <v>0.2</v>
      </c>
      <c r="Z501" s="55">
        <f t="shared" si="202"/>
        <v>10.918225162329863</v>
      </c>
      <c r="AA501" s="53">
        <f t="shared" si="200"/>
        <v>-2.0043368892608573</v>
      </c>
      <c r="AB501" s="2"/>
      <c r="AC501" s="11">
        <f>C501</f>
        <v>43699</v>
      </c>
      <c r="AD501" s="17">
        <f>AVERAGE(G495:G501)</f>
        <v>1181.5814285714289</v>
      </c>
      <c r="AE501" s="18">
        <f>AVERAGE(G488:G501)</f>
        <v>1180.8657142857144</v>
      </c>
      <c r="AG501" s="30">
        <f>AVERAGE(E501,F501,G501)</f>
        <v>1188.7066666666667</v>
      </c>
      <c r="AH501" s="30">
        <f t="shared" si="182"/>
        <v>1183.0790476190475</v>
      </c>
      <c r="AI501" s="30">
        <f t="shared" si="183"/>
        <v>9.8325170068027798</v>
      </c>
      <c r="AJ501" s="31">
        <f t="shared" si="184"/>
        <v>38.156517086626181</v>
      </c>
      <c r="AK501" s="25">
        <f t="shared" si="178"/>
        <v>43699</v>
      </c>
      <c r="AN501" s="22">
        <f>AVERAGE(E501,F501,G501)</f>
        <v>1188.7066666666667</v>
      </c>
      <c r="AO501" s="23">
        <f t="shared" si="193"/>
        <v>1193.6481666666666</v>
      </c>
      <c r="AP501" s="23">
        <f t="shared" si="194"/>
        <v>18.873133333333364</v>
      </c>
      <c r="AQ501" s="24">
        <f t="shared" si="195"/>
        <v>-17.455147882174302</v>
      </c>
      <c r="AR501" s="25">
        <v>43699</v>
      </c>
      <c r="AU501" s="22">
        <f>G501-G500</f>
        <v>-1.7200000000000273</v>
      </c>
      <c r="AV501" s="27">
        <f t="shared" si="179"/>
        <v>0</v>
      </c>
      <c r="AW501" s="27">
        <f t="shared" si="187"/>
        <v>1.7200000000000273</v>
      </c>
      <c r="AX501" s="38">
        <f t="shared" si="191"/>
        <v>8.2080954361753289</v>
      </c>
      <c r="AY501" s="38">
        <f t="shared" si="192"/>
        <v>7.0801211194140583</v>
      </c>
      <c r="AZ501" s="27">
        <f t="shared" si="188"/>
        <v>1.1593156808671403</v>
      </c>
      <c r="BA501" s="35">
        <f t="shared" si="189"/>
        <v>53.689031721456359</v>
      </c>
      <c r="BB501" s="25">
        <v>43699</v>
      </c>
    </row>
    <row r="502" spans="1:54" x14ac:dyDescent="0.25">
      <c r="A502">
        <v>1505</v>
      </c>
      <c r="B502">
        <v>3</v>
      </c>
      <c r="C502" s="2">
        <v>43700</v>
      </c>
      <c r="D502">
        <v>1181.99</v>
      </c>
      <c r="E502">
        <v>1194.08</v>
      </c>
      <c r="F502">
        <v>1147.75</v>
      </c>
      <c r="G502">
        <v>1151.29</v>
      </c>
      <c r="H502">
        <v>1688271</v>
      </c>
      <c r="I502" s="2">
        <v>43704.859581712961</v>
      </c>
      <c r="J502" s="2"/>
      <c r="K502" s="11">
        <v>43700</v>
      </c>
      <c r="L502" s="48">
        <f t="shared" si="186"/>
        <v>5.9756920999324157</v>
      </c>
      <c r="M502" s="46">
        <f t="shared" si="190"/>
        <v>52.104088840092118</v>
      </c>
      <c r="N502" s="2"/>
      <c r="O502" s="11">
        <v>43700</v>
      </c>
      <c r="P502" s="13">
        <f t="shared" si="180"/>
        <v>0.25</v>
      </c>
      <c r="Q502" s="46">
        <f t="shared" si="201"/>
        <v>1177.4492750463405</v>
      </c>
      <c r="R502" s="2"/>
      <c r="S502" s="25">
        <v>43700</v>
      </c>
      <c r="T502" s="27">
        <f>2/(12+1)</f>
        <v>0.15384615384615385</v>
      </c>
      <c r="U502" s="53">
        <f t="shared" si="185"/>
        <v>1179.393653903209</v>
      </c>
      <c r="V502" s="27">
        <f t="shared" si="196"/>
        <v>7.407407407407407E-2</v>
      </c>
      <c r="W502" s="54">
        <f t="shared" si="199"/>
        <v>1173.789556375249</v>
      </c>
      <c r="X502" s="53">
        <f t="shared" si="197"/>
        <v>5.6040975279599934</v>
      </c>
      <c r="Y502" s="52">
        <f t="shared" si="198"/>
        <v>0.2</v>
      </c>
      <c r="Z502" s="55">
        <f t="shared" si="202"/>
        <v>9.855399635455889</v>
      </c>
      <c r="AA502" s="53">
        <f t="shared" si="200"/>
        <v>-4.2513021074958957</v>
      </c>
      <c r="AB502" s="2"/>
      <c r="AC502" s="11">
        <f>C502</f>
        <v>43700</v>
      </c>
      <c r="AD502" s="17">
        <f>AVERAGE(G496:G502)</f>
        <v>1179.7242857142858</v>
      </c>
      <c r="AE502" s="18">
        <f>AVERAGE(G489:G502)</f>
        <v>1180.7921428571431</v>
      </c>
      <c r="AG502" s="30">
        <f>AVERAGE(E502,F502,G502)</f>
        <v>1164.3733333333332</v>
      </c>
      <c r="AH502" s="30">
        <f t="shared" si="182"/>
        <v>1182.4119047619049</v>
      </c>
      <c r="AI502" s="30">
        <f t="shared" si="183"/>
        <v>10.594965986394593</v>
      </c>
      <c r="AJ502" s="31">
        <f t="shared" si="184"/>
        <v>-113.50403862699648</v>
      </c>
      <c r="AK502" s="25">
        <f t="shared" si="178"/>
        <v>43700</v>
      </c>
      <c r="AN502" s="22">
        <f>AVERAGE(E502,F502,G502)</f>
        <v>1164.3733333333332</v>
      </c>
      <c r="AO502" s="23">
        <f t="shared" si="193"/>
        <v>1189.5341666666666</v>
      </c>
      <c r="AP502" s="23">
        <f t="shared" si="194"/>
        <v>17.148166666666704</v>
      </c>
      <c r="AQ502" s="24">
        <f t="shared" si="195"/>
        <v>-97.817388966102499</v>
      </c>
      <c r="AR502" s="25">
        <v>43700</v>
      </c>
      <c r="AU502" s="22">
        <f>G502-G501</f>
        <v>-38.240000000000009</v>
      </c>
      <c r="AV502" s="27">
        <f t="shared" si="179"/>
        <v>0</v>
      </c>
      <c r="AW502" s="27">
        <f t="shared" si="187"/>
        <v>38.240000000000009</v>
      </c>
      <c r="AX502" s="38">
        <f t="shared" si="191"/>
        <v>7.6218029050199485</v>
      </c>
      <c r="AY502" s="38">
        <f t="shared" si="192"/>
        <v>9.305826753741627</v>
      </c>
      <c r="AZ502" s="27">
        <f t="shared" si="188"/>
        <v>0.81903554694432956</v>
      </c>
      <c r="BA502" s="35">
        <f t="shared" si="189"/>
        <v>45.025813174468745</v>
      </c>
      <c r="BB502" s="25">
        <v>43700</v>
      </c>
    </row>
    <row r="503" spans="1:54" x14ac:dyDescent="0.25">
      <c r="A503">
        <v>1506</v>
      </c>
      <c r="B503">
        <v>3</v>
      </c>
      <c r="C503" s="2">
        <v>43703</v>
      </c>
      <c r="D503">
        <v>1157.26</v>
      </c>
      <c r="E503">
        <v>1169.47</v>
      </c>
      <c r="F503">
        <v>1152.96</v>
      </c>
      <c r="G503">
        <v>1168.8900000000001</v>
      </c>
      <c r="H503">
        <v>1226441</v>
      </c>
      <c r="I503" s="2">
        <v>43704.859581712961</v>
      </c>
      <c r="J503" s="2"/>
      <c r="K503" s="11">
        <v>43703</v>
      </c>
      <c r="L503" s="48">
        <f t="shared" si="186"/>
        <v>35.685347738015018</v>
      </c>
      <c r="M503" s="46">
        <f t="shared" si="190"/>
        <v>38.514288273082919</v>
      </c>
      <c r="N503" s="2"/>
      <c r="O503" s="11">
        <v>43703</v>
      </c>
      <c r="P503" s="13">
        <f t="shared" si="180"/>
        <v>0.25</v>
      </c>
      <c r="Q503" s="46">
        <f t="shared" si="201"/>
        <v>1175.3094562847555</v>
      </c>
      <c r="R503" s="2"/>
      <c r="S503" s="25">
        <v>43703</v>
      </c>
      <c r="T503" s="27">
        <f t="shared" ref="T503:T507" si="203">2/(12+1)</f>
        <v>0.15384615384615385</v>
      </c>
      <c r="U503" s="53">
        <f t="shared" si="185"/>
        <v>1177.7777071488692</v>
      </c>
      <c r="V503" s="27">
        <f t="shared" si="196"/>
        <v>7.407407407407407E-2</v>
      </c>
      <c r="W503" s="54">
        <f t="shared" si="199"/>
        <v>1173.4266262733788</v>
      </c>
      <c r="X503" s="53">
        <f t="shared" si="197"/>
        <v>4.3510808754904247</v>
      </c>
      <c r="Y503" s="52">
        <f t="shared" si="198"/>
        <v>0.2</v>
      </c>
      <c r="Z503" s="55">
        <f t="shared" si="202"/>
        <v>8.7545358834627969</v>
      </c>
      <c r="AA503" s="53">
        <f t="shared" si="200"/>
        <v>-4.4034550079723722</v>
      </c>
      <c r="AB503" s="2"/>
      <c r="AC503" s="11">
        <f>C503</f>
        <v>43703</v>
      </c>
      <c r="AD503" s="17">
        <f>AVERAGE(G497:G503)</f>
        <v>1179.9571428571428</v>
      </c>
      <c r="AE503" s="18">
        <f>AVERAGE(G490:G503)</f>
        <v>1180.7164285714287</v>
      </c>
      <c r="AG503" s="30">
        <f>AVERAGE(E503,F503,G503)</f>
        <v>1163.7733333333335</v>
      </c>
      <c r="AH503" s="30">
        <f t="shared" si="182"/>
        <v>1181.7504761904763</v>
      </c>
      <c r="AI503" s="30">
        <f t="shared" si="183"/>
        <v>11.350884353741517</v>
      </c>
      <c r="AJ503" s="31">
        <f t="shared" si="184"/>
        <v>-105.58438912128813</v>
      </c>
      <c r="AK503" s="25">
        <f t="shared" si="178"/>
        <v>43703</v>
      </c>
      <c r="AN503" s="22">
        <f>AVERAGE(E503,F503,G503)</f>
        <v>1163.7733333333335</v>
      </c>
      <c r="AO503" s="23">
        <f t="shared" si="193"/>
        <v>1185.806</v>
      </c>
      <c r="AP503" s="23">
        <f t="shared" si="194"/>
        <v>16.028066666666689</v>
      </c>
      <c r="AQ503" s="24">
        <f t="shared" si="195"/>
        <v>-91.64202239682254</v>
      </c>
      <c r="AR503" s="25">
        <v>43703</v>
      </c>
      <c r="AU503" s="22">
        <f>G503-G502</f>
        <v>17.600000000000136</v>
      </c>
      <c r="AV503" s="27">
        <f t="shared" si="179"/>
        <v>17.600000000000136</v>
      </c>
      <c r="AW503" s="27">
        <f t="shared" si="187"/>
        <v>0</v>
      </c>
      <c r="AX503" s="38">
        <f t="shared" si="191"/>
        <v>8.3345312689471047</v>
      </c>
      <c r="AY503" s="38">
        <f t="shared" si="192"/>
        <v>8.6411248427600817</v>
      </c>
      <c r="AZ503" s="27">
        <f t="shared" si="188"/>
        <v>0.96451925190389365</v>
      </c>
      <c r="BA503" s="35">
        <f t="shared" si="189"/>
        <v>49.096961048823509</v>
      </c>
      <c r="BB503" s="25">
        <v>43703</v>
      </c>
    </row>
    <row r="504" spans="1:54" x14ac:dyDescent="0.25">
      <c r="A504">
        <v>17572</v>
      </c>
      <c r="B504">
        <v>3</v>
      </c>
      <c r="C504" s="2">
        <v>43704</v>
      </c>
      <c r="D504">
        <v>1180.53</v>
      </c>
      <c r="E504">
        <v>1182.4000000000001</v>
      </c>
      <c r="F504">
        <v>1161.45</v>
      </c>
      <c r="G504">
        <v>1167.8399999999999</v>
      </c>
      <c r="H504">
        <v>1077452</v>
      </c>
      <c r="I504" s="2">
        <v>43705.539529629626</v>
      </c>
      <c r="J504" s="2"/>
      <c r="K504" s="11">
        <v>43704</v>
      </c>
      <c r="L504" s="48">
        <f t="shared" si="186"/>
        <v>33.912896691424571</v>
      </c>
      <c r="M504" s="46">
        <f t="shared" si="190"/>
        <v>25.191312176457334</v>
      </c>
      <c r="N504" s="2"/>
      <c r="O504" s="11">
        <v>43704</v>
      </c>
      <c r="P504" s="13">
        <f t="shared" si="180"/>
        <v>0.25</v>
      </c>
      <c r="Q504" s="46">
        <f t="shared" si="201"/>
        <v>1173.4420922135666</v>
      </c>
      <c r="R504" s="2"/>
      <c r="S504" s="25">
        <v>43704</v>
      </c>
      <c r="T504" s="27">
        <f t="shared" si="203"/>
        <v>0.15384615384615385</v>
      </c>
      <c r="U504" s="53">
        <f t="shared" si="185"/>
        <v>1176.2488291259663</v>
      </c>
      <c r="V504" s="27">
        <f t="shared" si="196"/>
        <v>7.407407407407407E-2</v>
      </c>
      <c r="W504" s="54">
        <f t="shared" si="199"/>
        <v>1173.0128021049804</v>
      </c>
      <c r="X504" s="53">
        <f t="shared" si="197"/>
        <v>3.2360270209858299</v>
      </c>
      <c r="Y504" s="52">
        <f t="shared" si="198"/>
        <v>0.2</v>
      </c>
      <c r="Z504" s="55">
        <f t="shared" si="202"/>
        <v>7.6508341109674038</v>
      </c>
      <c r="AA504" s="53">
        <f t="shared" si="200"/>
        <v>-4.4148070899815739</v>
      </c>
      <c r="AB504" s="2"/>
      <c r="AC504" s="11">
        <f>C504</f>
        <v>43704</v>
      </c>
      <c r="AD504" s="17">
        <f>AVERAGE(G498:G504)</f>
        <v>1178.5628571428572</v>
      </c>
      <c r="AE504" s="18">
        <f>AVERAGE(G491:G504)</f>
        <v>1180.277142857143</v>
      </c>
      <c r="AG504" s="30">
        <f>AVERAGE(E504,F504,G504)</f>
        <v>1170.5633333333335</v>
      </c>
      <c r="AH504" s="30">
        <f t="shared" si="182"/>
        <v>1180.777142857143</v>
      </c>
      <c r="AI504" s="30">
        <f t="shared" si="183"/>
        <v>12.463265306122432</v>
      </c>
      <c r="AJ504" s="31">
        <f t="shared" si="184"/>
        <v>-54.634208467514235</v>
      </c>
      <c r="AK504" s="25">
        <f t="shared" si="178"/>
        <v>43704</v>
      </c>
      <c r="AN504" s="22">
        <f>AVERAGE(E504,F504,G504)</f>
        <v>1170.5633333333335</v>
      </c>
      <c r="AO504" s="23">
        <f t="shared" si="193"/>
        <v>1182.945666666667</v>
      </c>
      <c r="AP504" s="23">
        <f t="shared" si="194"/>
        <v>14.692000000000007</v>
      </c>
      <c r="AQ504" s="24">
        <f t="shared" si="195"/>
        <v>-56.186284296821206</v>
      </c>
      <c r="AR504" s="25">
        <v>43704</v>
      </c>
      <c r="AU504" s="22">
        <f>G504-G503</f>
        <v>-1.0500000000001819</v>
      </c>
      <c r="AV504" s="27">
        <f t="shared" si="179"/>
        <v>0</v>
      </c>
      <c r="AW504" s="27">
        <f t="shared" si="187"/>
        <v>1.0500000000001819</v>
      </c>
      <c r="AX504" s="38">
        <f t="shared" si="191"/>
        <v>7.7392076068794546</v>
      </c>
      <c r="AY504" s="38">
        <f t="shared" si="192"/>
        <v>8.0989016397058027</v>
      </c>
      <c r="AZ504" s="27">
        <f t="shared" si="188"/>
        <v>0.95558730691790272</v>
      </c>
      <c r="BA504" s="35">
        <f t="shared" si="189"/>
        <v>48.864466625320503</v>
      </c>
      <c r="BB504" s="25">
        <v>43704</v>
      </c>
    </row>
    <row r="505" spans="1:54" x14ac:dyDescent="0.25">
      <c r="A505">
        <v>17612</v>
      </c>
      <c r="B505">
        <v>3</v>
      </c>
      <c r="C505" s="2">
        <v>43705</v>
      </c>
      <c r="D505">
        <v>1161.71</v>
      </c>
      <c r="E505">
        <v>1176.4100000000001</v>
      </c>
      <c r="F505">
        <v>1157.3</v>
      </c>
      <c r="G505">
        <v>1171.02</v>
      </c>
      <c r="H505">
        <v>802243</v>
      </c>
      <c r="I505" s="2">
        <v>43706.837999537034</v>
      </c>
      <c r="J505" s="2"/>
      <c r="K505" s="11">
        <v>43705</v>
      </c>
      <c r="L505" s="48">
        <f t="shared" si="186"/>
        <v>39.280891289669107</v>
      </c>
      <c r="M505" s="46">
        <f t="shared" si="190"/>
        <v>36.293045239702899</v>
      </c>
      <c r="N505" s="2"/>
      <c r="O505" s="11">
        <v>43705</v>
      </c>
      <c r="P505" s="13">
        <f t="shared" si="180"/>
        <v>0.25</v>
      </c>
      <c r="Q505" s="46">
        <f t="shared" si="201"/>
        <v>1172.8365691601748</v>
      </c>
      <c r="R505" s="2"/>
      <c r="S505" s="25">
        <v>43705</v>
      </c>
      <c r="T505" s="27">
        <f t="shared" si="203"/>
        <v>0.15384615384615385</v>
      </c>
      <c r="U505" s="53">
        <f t="shared" si="185"/>
        <v>1175.4443938758177</v>
      </c>
      <c r="V505" s="27">
        <f t="shared" si="196"/>
        <v>7.407407407407407E-2</v>
      </c>
      <c r="W505" s="54">
        <f t="shared" si="199"/>
        <v>1172.8651871342411</v>
      </c>
      <c r="X505" s="53">
        <f t="shared" si="197"/>
        <v>2.5792067415766269</v>
      </c>
      <c r="Y505" s="52">
        <f t="shared" si="198"/>
        <v>0.2</v>
      </c>
      <c r="Z505" s="55">
        <f t="shared" si="202"/>
        <v>6.6365086370892481</v>
      </c>
      <c r="AA505" s="53">
        <f t="shared" si="200"/>
        <v>-4.0573018955126212</v>
      </c>
      <c r="AB505" s="2"/>
      <c r="AC505" s="11">
        <f>C505</f>
        <v>43705</v>
      </c>
      <c r="AD505" s="17">
        <f>AVERAGE(G499:G505)</f>
        <v>1174.6442857142858</v>
      </c>
      <c r="AE505" s="18">
        <f>AVERAGE(G492:G505)</f>
        <v>1177.8642857142859</v>
      </c>
      <c r="AG505" s="30">
        <f>AVERAGE(E505,F505,G505)</f>
        <v>1168.2433333333333</v>
      </c>
      <c r="AH505" s="30">
        <f t="shared" si="182"/>
        <v>1176.4533333333334</v>
      </c>
      <c r="AI505" s="30">
        <f t="shared" si="183"/>
        <v>11.102857142857147</v>
      </c>
      <c r="AJ505" s="31">
        <f t="shared" si="184"/>
        <v>-49.296620346543349</v>
      </c>
      <c r="AK505" s="25">
        <f t="shared" si="178"/>
        <v>43705</v>
      </c>
      <c r="AN505" s="22">
        <f>AVERAGE(E505,F505,G505)</f>
        <v>1168.2433333333333</v>
      </c>
      <c r="AO505" s="23">
        <f t="shared" si="193"/>
        <v>1180.3838333333333</v>
      </c>
      <c r="AP505" s="23">
        <f t="shared" si="194"/>
        <v>13.344216666666659</v>
      </c>
      <c r="AQ505" s="24">
        <f t="shared" si="195"/>
        <v>-60.652991995283763</v>
      </c>
      <c r="AR505" s="25">
        <v>43705</v>
      </c>
      <c r="AU505" s="22">
        <f>G505-G504</f>
        <v>3.1800000000000637</v>
      </c>
      <c r="AV505" s="27">
        <f t="shared" si="179"/>
        <v>3.1800000000000637</v>
      </c>
      <c r="AW505" s="27">
        <f t="shared" si="187"/>
        <v>0</v>
      </c>
      <c r="AX505" s="38">
        <f t="shared" si="191"/>
        <v>7.4135499206737832</v>
      </c>
      <c r="AY505" s="38">
        <f t="shared" si="192"/>
        <v>7.5204086654411029</v>
      </c>
      <c r="AZ505" s="27">
        <f t="shared" si="188"/>
        <v>0.98579083271652868</v>
      </c>
      <c r="BA505" s="35">
        <f t="shared" si="189"/>
        <v>49.642229003947172</v>
      </c>
      <c r="BB505" s="25">
        <v>43705</v>
      </c>
    </row>
    <row r="506" spans="1:54" x14ac:dyDescent="0.25">
      <c r="A506">
        <v>17613</v>
      </c>
      <c r="B506">
        <v>3</v>
      </c>
      <c r="C506" s="2">
        <v>43706</v>
      </c>
      <c r="D506">
        <v>1181.1199999999999</v>
      </c>
      <c r="E506">
        <v>1196.06</v>
      </c>
      <c r="F506">
        <v>1181.1199999999999</v>
      </c>
      <c r="G506">
        <v>1192.8499999999999</v>
      </c>
      <c r="H506">
        <v>1088858</v>
      </c>
      <c r="I506" s="2">
        <v>43706.837999537034</v>
      </c>
      <c r="J506" s="2"/>
      <c r="K506" s="11">
        <v>43706</v>
      </c>
      <c r="L506" s="48">
        <f t="shared" si="186"/>
        <v>76.130992572585924</v>
      </c>
      <c r="M506" s="46">
        <f t="shared" si="190"/>
        <v>49.774926851226532</v>
      </c>
      <c r="N506" s="2"/>
      <c r="O506" s="11">
        <v>43706</v>
      </c>
      <c r="P506" s="13">
        <f t="shared" si="180"/>
        <v>0.25</v>
      </c>
      <c r="Q506" s="46">
        <f t="shared" si="201"/>
        <v>1177.839926870131</v>
      </c>
      <c r="R506" s="2"/>
      <c r="S506" s="25">
        <v>43706</v>
      </c>
      <c r="T506" s="27">
        <f t="shared" si="203"/>
        <v>0.15384615384615385</v>
      </c>
      <c r="U506" s="53">
        <f t="shared" si="185"/>
        <v>1178.1221794333842</v>
      </c>
      <c r="V506" s="27">
        <f t="shared" si="196"/>
        <v>7.407407407407407E-2</v>
      </c>
      <c r="W506" s="54">
        <f t="shared" si="199"/>
        <v>1174.3455436428158</v>
      </c>
      <c r="X506" s="53">
        <f t="shared" si="197"/>
        <v>3.7766357905684345</v>
      </c>
      <c r="Y506" s="52">
        <f t="shared" si="198"/>
        <v>0.2</v>
      </c>
      <c r="Z506" s="55">
        <f t="shared" si="202"/>
        <v>6.0645340677850852</v>
      </c>
      <c r="AA506" s="53">
        <f t="shared" si="200"/>
        <v>-2.2878982772166507</v>
      </c>
      <c r="AB506" s="2"/>
      <c r="AC506" s="11">
        <f>C506</f>
        <v>43706</v>
      </c>
      <c r="AD506" s="17">
        <f>AVERAGE(G500:G506)</f>
        <v>1176.0957142857144</v>
      </c>
      <c r="AE506" s="18">
        <f>AVERAGE(G493:G506)</f>
        <v>1178.2099999999998</v>
      </c>
      <c r="AG506" s="30">
        <f>AVERAGE(E506,F506,G506)</f>
        <v>1190.01</v>
      </c>
      <c r="AH506" s="30">
        <f t="shared" si="182"/>
        <v>1176.8900000000001</v>
      </c>
      <c r="AI506" s="30">
        <f t="shared" si="183"/>
        <v>11.601904761904766</v>
      </c>
      <c r="AJ506" s="31">
        <f t="shared" si="184"/>
        <v>75.389919553438858</v>
      </c>
      <c r="AK506" s="25">
        <f t="shared" si="178"/>
        <v>43706</v>
      </c>
      <c r="AN506" s="22">
        <f>AVERAGE(E506,F506,G506)</f>
        <v>1190.01</v>
      </c>
      <c r="AO506" s="23">
        <f t="shared" si="193"/>
        <v>1179.0703333333333</v>
      </c>
      <c r="AP506" s="23">
        <f t="shared" si="194"/>
        <v>11.899366666666662</v>
      </c>
      <c r="AQ506" s="24">
        <f t="shared" si="195"/>
        <v>61.289909920509267</v>
      </c>
      <c r="AR506" s="25">
        <v>43706</v>
      </c>
      <c r="AU506" s="22">
        <f>G506-G505</f>
        <v>21.829999999999927</v>
      </c>
      <c r="AV506" s="27">
        <f t="shared" si="179"/>
        <v>21.829999999999927</v>
      </c>
      <c r="AW506" s="27">
        <f t="shared" si="187"/>
        <v>0</v>
      </c>
      <c r="AX506" s="38">
        <f t="shared" si="191"/>
        <v>8.4432963549113644</v>
      </c>
      <c r="AY506" s="38">
        <f t="shared" si="192"/>
        <v>6.9832366179095953</v>
      </c>
      <c r="AZ506" s="27">
        <f t="shared" si="188"/>
        <v>1.2090806622902077</v>
      </c>
      <c r="BA506" s="35">
        <f t="shared" si="189"/>
        <v>54.732300315223632</v>
      </c>
      <c r="BB506" s="25">
        <v>43706</v>
      </c>
    </row>
    <row r="507" spans="1:54" x14ac:dyDescent="0.25">
      <c r="A507">
        <v>17676</v>
      </c>
      <c r="B507">
        <v>3</v>
      </c>
      <c r="C507" s="2">
        <v>43707</v>
      </c>
      <c r="D507">
        <v>1198.5</v>
      </c>
      <c r="E507">
        <v>1198.5</v>
      </c>
      <c r="F507">
        <v>1183.8</v>
      </c>
      <c r="G507">
        <v>1188.0999999999999</v>
      </c>
      <c r="H507">
        <v>1129959</v>
      </c>
      <c r="I507" s="2">
        <v>43709.372567824073</v>
      </c>
      <c r="J507" s="2"/>
      <c r="K507" s="11">
        <v>43707</v>
      </c>
      <c r="L507" s="48">
        <f t="shared" si="186"/>
        <v>68.11276164753528</v>
      </c>
      <c r="M507" s="46">
        <f t="shared" si="190"/>
        <v>61.174881836596768</v>
      </c>
      <c r="N507" s="2"/>
      <c r="O507" s="11">
        <v>43707</v>
      </c>
      <c r="P507" s="13">
        <f t="shared" si="180"/>
        <v>0.25</v>
      </c>
      <c r="Q507" s="46">
        <f t="shared" si="201"/>
        <v>1180.4049451525982</v>
      </c>
      <c r="R507" s="2"/>
      <c r="S507" s="25">
        <v>43707</v>
      </c>
      <c r="T507" s="27">
        <f t="shared" si="203"/>
        <v>0.15384615384615385</v>
      </c>
      <c r="U507" s="53">
        <f t="shared" si="185"/>
        <v>1179.657228751325</v>
      </c>
      <c r="V507" s="27">
        <f t="shared" si="196"/>
        <v>7.407407407407407E-2</v>
      </c>
      <c r="W507" s="54">
        <f t="shared" si="199"/>
        <v>1175.3643922618664</v>
      </c>
      <c r="X507" s="53">
        <f t="shared" si="197"/>
        <v>4.2928364894585229</v>
      </c>
      <c r="Y507" s="52">
        <f t="shared" si="198"/>
        <v>0.2</v>
      </c>
      <c r="Z507" s="55">
        <f t="shared" si="202"/>
        <v>5.7101945521197726</v>
      </c>
      <c r="AA507" s="53">
        <f t="shared" si="200"/>
        <v>-1.4173580626612496</v>
      </c>
      <c r="AB507" s="2"/>
      <c r="AC507" s="11">
        <f>C507</f>
        <v>43707</v>
      </c>
      <c r="AD507" s="17">
        <f>AVERAGE(G501:G507)</f>
        <v>1175.6457142857143</v>
      </c>
      <c r="AE507" s="18">
        <f>AVERAGE(G494:G507)</f>
        <v>1179.1664285714287</v>
      </c>
      <c r="AG507" s="30">
        <f>AVERAGE(E507,F507,G507)</f>
        <v>1190.1333333333334</v>
      </c>
      <c r="AH507" s="30">
        <f t="shared" si="182"/>
        <v>1176.5433333333333</v>
      </c>
      <c r="AI507" s="30">
        <f t="shared" si="183"/>
        <v>11.205714285714262</v>
      </c>
      <c r="AJ507" s="31">
        <f t="shared" si="184"/>
        <v>80.851606323305475</v>
      </c>
      <c r="AK507" s="25">
        <f t="shared" si="178"/>
        <v>43707</v>
      </c>
      <c r="AN507" s="22">
        <f>AVERAGE(E507,F507,G507)</f>
        <v>1190.1333333333334</v>
      </c>
      <c r="AO507" s="23">
        <f t="shared" si="193"/>
        <v>1178.7465</v>
      </c>
      <c r="AP507" s="23">
        <f t="shared" si="194"/>
        <v>11.543150000000002</v>
      </c>
      <c r="AQ507" s="24">
        <f t="shared" si="195"/>
        <v>65.763870539864001</v>
      </c>
      <c r="AR507" s="25">
        <v>43707</v>
      </c>
      <c r="AU507" s="22">
        <f>G507-G506</f>
        <v>-4.75</v>
      </c>
      <c r="AV507" s="27">
        <f t="shared" si="179"/>
        <v>0</v>
      </c>
      <c r="AW507" s="27">
        <f t="shared" si="187"/>
        <v>4.75</v>
      </c>
      <c r="AX507" s="38">
        <f t="shared" si="191"/>
        <v>7.8402037581319819</v>
      </c>
      <c r="AY507" s="38">
        <f t="shared" si="192"/>
        <v>6.8237197166303378</v>
      </c>
      <c r="AZ507" s="27">
        <f t="shared" si="188"/>
        <v>1.1489633343269263</v>
      </c>
      <c r="BA507" s="35">
        <f t="shared" si="189"/>
        <v>53.46593475904006</v>
      </c>
      <c r="BB507" s="25">
        <v>43707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2019-09-02T23:22:56Z</dcterms:created>
  <dcterms:modified xsi:type="dcterms:W3CDTF">2019-09-14T04:01:03Z</dcterms:modified>
</cp:coreProperties>
</file>